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 Yılı MYBK Teklifi ve Bağlı Cetveller\WEB Site Yayım\2026 MYBK\2026 MYBK\"/>
    </mc:Choice>
  </mc:AlternateContent>
  <xr:revisionPtr revIDLastSave="0" documentId="13_ncr:1_{CBC5DB36-4392-4BE3-BA40-53FE7FF43717}" xr6:coauthVersionLast="36" xr6:coauthVersionMax="36" xr10:uidLastSave="{00000000-0000-0000-0000-000000000000}"/>
  <bookViews>
    <workbookView xWindow="480" yWindow="90" windowWidth="20730" windowHeight="11760" xr2:uid="{00000000-000D-0000-FFFF-FFFF00000000}"/>
  </bookViews>
  <sheets>
    <sheet name="2026" sheetId="1" r:id="rId1"/>
    <sheet name="2027" sheetId="2" r:id="rId2"/>
    <sheet name="2028" sheetId="3" r:id="rId3"/>
  </sheets>
  <definedNames>
    <definedName name="BaslaSatir" localSheetId="1">'2027'!$A$23</definedName>
    <definedName name="BaslaSatir" localSheetId="2">'2028'!$A$23</definedName>
    <definedName name="BaslaSatir">'2026'!$A$23</definedName>
    <definedName name="ButceYil" localSheetId="1">'2027'!$A$1</definedName>
    <definedName name="ButceYil" localSheetId="2">'2028'!$A$1</definedName>
    <definedName name="ButceYil">'2026'!$A$1</definedName>
    <definedName name="cetvelNo" localSheetId="1">'2027'!$B$1</definedName>
    <definedName name="cetvelNo" localSheetId="2">'2028'!$B$1</definedName>
    <definedName name="cetvelNo">'2026'!$B$1</definedName>
    <definedName name="cetvelYil" localSheetId="1">'2027'!$B$1</definedName>
    <definedName name="cetvelYil" localSheetId="2">'2028'!$B$1</definedName>
    <definedName name="cetvelYil">'2026'!$B$1</definedName>
    <definedName name="FormatSatir" localSheetId="1">'2027'!$A$2</definedName>
    <definedName name="FormatSatir" localSheetId="2">'2028'!$A$2</definedName>
    <definedName name="FormatSatir">'2026'!$A$2</definedName>
    <definedName name="Siniflandirma" localSheetId="1">'2027'!$A$15</definedName>
    <definedName name="Siniflandirma" localSheetId="2">'2028'!$A$15</definedName>
    <definedName name="Siniflandirma">'2026'!$A$15</definedName>
    <definedName name="ToplamSatir" localSheetId="1">'2027'!$A$6</definedName>
    <definedName name="ToplamSatir" localSheetId="2">'2028'!$A$6</definedName>
    <definedName name="ToplamSatir">'2026'!$A$6</definedName>
  </definedNames>
  <calcPr calcId="191029"/>
</workbook>
</file>

<file path=xl/calcChain.xml><?xml version="1.0" encoding="utf-8"?>
<calcChain xmlns="http://schemas.openxmlformats.org/spreadsheetml/2006/main">
  <c r="K77" i="3" l="1"/>
  <c r="K76" i="3"/>
  <c r="F75" i="3"/>
  <c r="F78" i="3" s="1"/>
  <c r="E75" i="3"/>
  <c r="E78" i="3" s="1"/>
  <c r="K74" i="3"/>
  <c r="J73" i="3"/>
  <c r="J75" i="3" s="1"/>
  <c r="J78" i="3" s="1"/>
  <c r="I73" i="3"/>
  <c r="I75" i="3" s="1"/>
  <c r="I78" i="3" s="1"/>
  <c r="H73" i="3"/>
  <c r="H75" i="3" s="1"/>
  <c r="H78" i="3" s="1"/>
  <c r="G73" i="3"/>
  <c r="G75" i="3" s="1"/>
  <c r="G78" i="3" s="1"/>
  <c r="F73" i="3"/>
  <c r="E73" i="3"/>
  <c r="D73" i="3"/>
  <c r="D75" i="3" s="1"/>
  <c r="D78" i="3" s="1"/>
  <c r="C73" i="3"/>
  <c r="C75" i="3" s="1"/>
  <c r="C78" i="3" s="1"/>
  <c r="B73" i="3"/>
  <c r="B75" i="3" s="1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1" i="3"/>
  <c r="A17" i="3"/>
  <c r="K13" i="3"/>
  <c r="K12" i="3"/>
  <c r="I11" i="3"/>
  <c r="I14" i="3" s="1"/>
  <c r="H11" i="3"/>
  <c r="H14" i="3" s="1"/>
  <c r="K10" i="3"/>
  <c r="K9" i="3"/>
  <c r="J9" i="3"/>
  <c r="J11" i="3" s="1"/>
  <c r="J14" i="3" s="1"/>
  <c r="I9" i="3"/>
  <c r="H9" i="3"/>
  <c r="G9" i="3"/>
  <c r="G11" i="3" s="1"/>
  <c r="G14" i="3" s="1"/>
  <c r="F9" i="3"/>
  <c r="F11" i="3" s="1"/>
  <c r="F14" i="3" s="1"/>
  <c r="E9" i="3"/>
  <c r="E11" i="3" s="1"/>
  <c r="E14" i="3" s="1"/>
  <c r="D9" i="3"/>
  <c r="D11" i="3" s="1"/>
  <c r="D14" i="3" s="1"/>
  <c r="C9" i="3"/>
  <c r="C11" i="3" s="1"/>
  <c r="C14" i="3" s="1"/>
  <c r="B9" i="3"/>
  <c r="B11" i="3" s="1"/>
  <c r="K8" i="3"/>
  <c r="K7" i="3"/>
  <c r="K6" i="3"/>
  <c r="K4" i="3"/>
  <c r="K3" i="3"/>
  <c r="K2" i="3"/>
  <c r="B14" i="3" l="1"/>
  <c r="K14" i="3" s="1"/>
  <c r="K11" i="3"/>
  <c r="B78" i="3"/>
  <c r="K78" i="3" s="1"/>
  <c r="K75" i="3"/>
  <c r="K73" i="3"/>
  <c r="K77" i="2" l="1"/>
  <c r="K76" i="2"/>
  <c r="F75" i="2"/>
  <c r="F78" i="2" s="1"/>
  <c r="E75" i="2"/>
  <c r="E78" i="2" s="1"/>
  <c r="D75" i="2"/>
  <c r="D78" i="2" s="1"/>
  <c r="K74" i="2"/>
  <c r="J73" i="2"/>
  <c r="J75" i="2" s="1"/>
  <c r="J78" i="2" s="1"/>
  <c r="I73" i="2"/>
  <c r="I75" i="2" s="1"/>
  <c r="I78" i="2" s="1"/>
  <c r="H73" i="2"/>
  <c r="H75" i="2" s="1"/>
  <c r="H78" i="2" s="1"/>
  <c r="G73" i="2"/>
  <c r="G75" i="2" s="1"/>
  <c r="G78" i="2" s="1"/>
  <c r="F73" i="2"/>
  <c r="E73" i="2"/>
  <c r="D73" i="2"/>
  <c r="C73" i="2"/>
  <c r="C75" i="2" s="1"/>
  <c r="C78" i="2" s="1"/>
  <c r="B73" i="2"/>
  <c r="B75" i="2" s="1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1" i="2"/>
  <c r="A17" i="2"/>
  <c r="K13" i="2"/>
  <c r="K12" i="2"/>
  <c r="I11" i="2"/>
  <c r="I14" i="2" s="1"/>
  <c r="H11" i="2"/>
  <c r="H14" i="2" s="1"/>
  <c r="G11" i="2"/>
  <c r="G14" i="2" s="1"/>
  <c r="K10" i="2"/>
  <c r="J9" i="2"/>
  <c r="J11" i="2" s="1"/>
  <c r="J14" i="2" s="1"/>
  <c r="I9" i="2"/>
  <c r="H9" i="2"/>
  <c r="G9" i="2"/>
  <c r="F9" i="2"/>
  <c r="F11" i="2" s="1"/>
  <c r="F14" i="2" s="1"/>
  <c r="E9" i="2"/>
  <c r="E11" i="2" s="1"/>
  <c r="E14" i="2" s="1"/>
  <c r="D9" i="2"/>
  <c r="D11" i="2" s="1"/>
  <c r="D14" i="2" s="1"/>
  <c r="C9" i="2"/>
  <c r="C11" i="2" s="1"/>
  <c r="C14" i="2" s="1"/>
  <c r="B9" i="2"/>
  <c r="B11" i="2" s="1"/>
  <c r="K8" i="2"/>
  <c r="K7" i="2"/>
  <c r="K6" i="2"/>
  <c r="K4" i="2"/>
  <c r="K3" i="2"/>
  <c r="K2" i="2"/>
  <c r="K75" i="2" l="1"/>
  <c r="B78" i="2"/>
  <c r="K78" i="2" s="1"/>
  <c r="B14" i="2"/>
  <c r="K14" i="2" s="1"/>
  <c r="K11" i="2"/>
  <c r="K73" i="2"/>
  <c r="K9" i="2"/>
  <c r="K77" i="1" l="1"/>
  <c r="K76" i="1"/>
  <c r="E75" i="1"/>
  <c r="E78" i="1" s="1"/>
  <c r="K74" i="1"/>
  <c r="J75" i="1"/>
  <c r="J78" i="1" s="1"/>
  <c r="I75" i="1"/>
  <c r="I78" i="1" s="1"/>
  <c r="H75" i="1"/>
  <c r="H78" i="1" s="1"/>
  <c r="G75" i="1"/>
  <c r="G78" i="1" s="1"/>
  <c r="F75" i="1"/>
  <c r="F78" i="1" s="1"/>
  <c r="D75" i="1"/>
  <c r="D78" i="1" s="1"/>
  <c r="C75" i="1"/>
  <c r="C78" i="1" s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1" i="1"/>
  <c r="A18" i="1"/>
  <c r="A17" i="1"/>
  <c r="K13" i="1"/>
  <c r="K12" i="1"/>
  <c r="K10" i="1"/>
  <c r="J9" i="1"/>
  <c r="J11" i="1" s="1"/>
  <c r="J14" i="1" s="1"/>
  <c r="I9" i="1"/>
  <c r="I11" i="1" s="1"/>
  <c r="I14" i="1" s="1"/>
  <c r="H9" i="1"/>
  <c r="H11" i="1" s="1"/>
  <c r="H14" i="1" s="1"/>
  <c r="G9" i="1"/>
  <c r="G11" i="1" s="1"/>
  <c r="G14" i="1" s="1"/>
  <c r="F9" i="1"/>
  <c r="F11" i="1" s="1"/>
  <c r="F14" i="1" s="1"/>
  <c r="E9" i="1"/>
  <c r="E11" i="1" s="1"/>
  <c r="E14" i="1" s="1"/>
  <c r="D9" i="1"/>
  <c r="D11" i="1" s="1"/>
  <c r="D14" i="1" s="1"/>
  <c r="C9" i="1"/>
  <c r="C11" i="1" s="1"/>
  <c r="C14" i="1" s="1"/>
  <c r="B9" i="1"/>
  <c r="B11" i="1" s="1"/>
  <c r="K8" i="1"/>
  <c r="K7" i="1"/>
  <c r="K6" i="1"/>
  <c r="K4" i="1"/>
  <c r="K3" i="1"/>
  <c r="K2" i="1"/>
  <c r="B14" i="1" l="1"/>
  <c r="K14" i="1" s="1"/>
  <c r="K11" i="1"/>
  <c r="B75" i="1"/>
  <c r="K9" i="1"/>
  <c r="B78" i="1" l="1"/>
  <c r="K78" i="1" s="1"/>
  <c r="K75" i="1"/>
</calcChain>
</file>

<file path=xl/sharedStrings.xml><?xml version="1.0" encoding="utf-8"?>
<sst xmlns="http://schemas.openxmlformats.org/spreadsheetml/2006/main" count="359" uniqueCount="75">
  <si>
    <t/>
  </si>
  <si>
    <t>(EKONOMİK SINIFLANDIRMA)</t>
  </si>
  <si>
    <t>KURUMLAR</t>
  </si>
  <si>
    <t>FAİZ GİDERLERİ</t>
  </si>
  <si>
    <t>BORÇ VERME</t>
  </si>
  <si>
    <t>YEDEK ÖDENEK</t>
  </si>
  <si>
    <t>PERSONEL
GİDERLERİ</t>
  </si>
  <si>
    <t>SOS. GÜV. DEV.
PRİMİ GİD.</t>
  </si>
  <si>
    <t>MAL VE HİZMET
ALIM GİDERLERİ</t>
  </si>
  <si>
    <t>TOPLAM</t>
  </si>
  <si>
    <t>GENEL BÜTÇELİ KURUMLAR (I SAYILI CETVEL)</t>
  </si>
  <si>
    <t>ÖZEL BÜTÇELİ KURUMLAR  (II SAYILI CETVEL)</t>
  </si>
  <si>
    <t>DÜZENLEYİCİ VE DENETLEYİCİ KURUMLAR  (III SAYILI CETVEL)</t>
  </si>
  <si>
    <t>I+II+III SAYILI CETVELE TABİ KURUMLAR TOPLAMI</t>
  </si>
  <si>
    <t xml:space="preserve">ÖZEL BÜTÇELERE VE DDK'LARA HAZİNE YARDIMI </t>
  </si>
  <si>
    <t>GELİRDEN AYRILAN PAYLAR</t>
  </si>
  <si>
    <t>MERKEZİ YÖNETİM BÜTÇESİ TOPLAMI ( HAZİNE YARDIMLARI VE GELİRDEN AYRILAN PAY HARİÇ)</t>
  </si>
  <si>
    <t>ÖZEL BÜTÇELİ KURUMLAR  (II SAYILI CETVEL, ÜNİVERSİTELER)</t>
  </si>
  <si>
    <t>ÖZEL BÜTÇELİ KURUMLAR  (II SAYILI CETVEL, DİĞERLERİ)</t>
  </si>
  <si>
    <t>ÖZEL BÜTÇELİ DİĞER KURUMLAR</t>
  </si>
  <si>
    <t>(II)</t>
  </si>
  <si>
    <t>SERMAYE GİDERLERİ</t>
  </si>
  <si>
    <t>SERMAYE
TRANSFERLERİ</t>
  </si>
  <si>
    <t>CARİ TRANSFERLER</t>
  </si>
  <si>
    <t>TÜRKİYE İSTATİSTİK KURUMU</t>
  </si>
  <si>
    <t>ÖLÇME SEÇME VE YERLEŞTİRME MERKEZİ BAŞKANLIĞI</t>
  </si>
  <si>
    <t>SAVUNMA SANAYİ BAŞKANLIĞI</t>
  </si>
  <si>
    <t>ATATÜRK KÜLTÜR, DİL VE TARİH YÜKSEK KURUMU</t>
  </si>
  <si>
    <t>ATATÜRK ARAŞTIRMA MERKEZİ</t>
  </si>
  <si>
    <t>ATATÜRK KÜLTÜR MERKEZİ</t>
  </si>
  <si>
    <t>TÜRK DİL KURUMU</t>
  </si>
  <si>
    <t>TÜRK TARİH KURUMU</t>
  </si>
  <si>
    <t>TÜRKİYE BİLİMSEL VE TEKNOLOJİK ARAŞTIRMA KURUMU</t>
  </si>
  <si>
    <t>TÜRKİYE BİLİMLER AKADEMİSİ</t>
  </si>
  <si>
    <t xml:space="preserve">KARAYOLLARI GENEL MÜDÜRLÜĞÜ </t>
  </si>
  <si>
    <t>DEVLET TİYATROLARI GENEL MÜDÜRLÜĞÜ</t>
  </si>
  <si>
    <t>DEVLET OPERA VE BALESİ GENEL MÜDÜRLÜĞÜ</t>
  </si>
  <si>
    <t>ORMAN GENEL MÜDÜRLÜĞÜ</t>
  </si>
  <si>
    <t>VAKIFLAR GENEL MÜDÜRLÜĞÜ</t>
  </si>
  <si>
    <t xml:space="preserve">TÜRKİYE HUDUT VE SAHİLLER SAĞLIK GENEL MÜDÜRLÜĞÜ </t>
  </si>
  <si>
    <t>MADEN TETKİK VE ARAMA GENEL MÜDÜRLÜĞÜ</t>
  </si>
  <si>
    <t>SİVİL HAVACILIK GENEL MÜDÜRLÜĞÜ</t>
  </si>
  <si>
    <t>TÜRK AKREDİTASYON KURUMU</t>
  </si>
  <si>
    <t>TÜRK STANDARDLARI ENSTİTÜSÜ</t>
  </si>
  <si>
    <t>TÜRK PATENT VE MARKA KURUMU</t>
  </si>
  <si>
    <t>KÜÇÜK VE ORTA ÖLÇEKLİ İŞLETMELERİ GELİŞTİRME VE DESTEKLEME İDARESİ BAŞKANLIĞI</t>
  </si>
  <si>
    <t>TÜRK İŞBİRLİĞİ VE KOORDİNASYON AJANSI BAŞKANLIĞI</t>
  </si>
  <si>
    <t>GAP BÖLGE KALKINMA İDARESİ</t>
  </si>
  <si>
    <t>ÖZELLEŞTİRME İDARESİ BAŞKANLIĞI</t>
  </si>
  <si>
    <t>KAMU DENETÇİLİĞİ KURUMU</t>
  </si>
  <si>
    <t>CEZA İNFAZ KURUMLARI İLE TUTUKEVLERİ İŞ YURTLARI KURUMU</t>
  </si>
  <si>
    <t>MESLEKİ YETERLİLİK KURUMU BAŞKANLIĞI</t>
  </si>
  <si>
    <t>YURTDIŞI TÜRKLER VE AKRABA TOPLULUKLAR BAŞKANLIĞI</t>
  </si>
  <si>
    <t>TÜRKİYE YAZMA ESERLER KURUMU BAŞKANLIĞI</t>
  </si>
  <si>
    <t>DOĞU ANADOLU PROJESİ BÖLGE KALKINMA İDARESİ BAŞKANLIĞI</t>
  </si>
  <si>
    <t>KONYA OVASI PROJESİ BÖLGE KALKINMA İDARESİ BAŞKANLIĞI</t>
  </si>
  <si>
    <t>DOĞU KARADENİZ PROJESİ BÖLGE KALKINMA İDARESİ BAŞKANLIĞI</t>
  </si>
  <si>
    <t>DEVLET SU İŞLERİ GENEL MÜDÜRLÜĞÜ</t>
  </si>
  <si>
    <t>TÜRKİYE SU ENSTİTÜSÜ</t>
  </si>
  <si>
    <t>TÜRKİYE İLAÇ VE TIBBİ CİHAZ KURUMU</t>
  </si>
  <si>
    <t>TÜRKİYE İNSAN HAKLARI VE EŞİTLİK KURUMU</t>
  </si>
  <si>
    <t>TÜRKİYE SAĞLIK ENSTİTÜLERİ BAŞKANLIĞI</t>
  </si>
  <si>
    <t>HELAL AKREDİTASYON KURUMU</t>
  </si>
  <si>
    <t>MADEN VE PETROL İŞLERİ GENEL MÜDÜRLÜĞÜ</t>
  </si>
  <si>
    <t>TÜRKİYE UZAY AJANSI</t>
  </si>
  <si>
    <t>KAPADOKYA ALAN BAŞKANLIĞI</t>
  </si>
  <si>
    <t xml:space="preserve">TÜRKİYE ADALET AKADEMİSİ </t>
  </si>
  <si>
    <t>TÜRKİYE ENERJİ, NÜKLEER VE MADEN ARAŞTIRMA KURUMU</t>
  </si>
  <si>
    <t>ULUDAĞ ALAN BAŞKANLIĞI</t>
  </si>
  <si>
    <t>KENTSEL DÖNÜŞÜM BAŞKANLIĞI</t>
  </si>
  <si>
    <t>DOĞA KORUMA VE MİLLİ PARKLAR GENEL MÜDÜRLÜĞÜ</t>
  </si>
  <si>
    <t>YÜKSEKÖĞRETİM KURUMLARI</t>
  </si>
  <si>
    <t>ÖZEL BÜTÇELİ KURUMLAR TOPLAMI</t>
  </si>
  <si>
    <t>(II) SAYILI CETVEL - ÖZEL BÜTÇELİ DİĞER KURUMLAR 2027 YILI BÜTÇE GİDER TAHMİNLERİ</t>
  </si>
  <si>
    <t>(II) SAYILI CETVEL - ÖZEL BÜTÇELİ DİĞER KURUMLAR 2028 YILI BÜTÇE GİDER TAHMİNLERİ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</si>
</sst>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Tahoma"/>
      <family val="2"/>
    </font>
    <font>
      <b/>
      <sz val="11"/>
      <name val="Tahoma"/>
      <family val="2"/>
    </font>
    <font>
      <b/>
      <sz val="14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4">
    <xf numFmtId="0" fontId="0" fillId="0" borderId="0" xfId="0"/>
    <xf numFmtId="0" fontId="3" fillId="0" borderId="0" xfId="0" applyFont="1"/>
    <xf numFmtId="3" fontId="3" fillId="0" borderId="1" xfId="6" applyNumberFormat="1" applyFont="1" applyFill="1" applyBorder="1" applyAlignment="1">
      <alignment vertical="center"/>
    </xf>
    <xf numFmtId="3" fontId="3" fillId="0" borderId="2" xfId="6" applyNumberFormat="1" applyFont="1" applyFill="1" applyBorder="1" applyAlignment="1">
      <alignment vertical="center"/>
    </xf>
    <xf numFmtId="3" fontId="4" fillId="0" borderId="3" xfId="6" applyNumberFormat="1" applyFont="1" applyFill="1" applyBorder="1" applyAlignment="1">
      <alignment vertical="center"/>
    </xf>
    <xf numFmtId="0" fontId="4" fillId="0" borderId="0" xfId="6" applyFont="1" applyFill="1" applyBorder="1" applyAlignment="1">
      <alignment horizontal="center" vertical="center"/>
    </xf>
    <xf numFmtId="0" fontId="4" fillId="0" borderId="0" xfId="6" applyFont="1" applyFill="1" applyBorder="1" applyAlignment="1">
      <alignment horizontal="right" vertical="center"/>
    </xf>
    <xf numFmtId="3" fontId="3" fillId="0" borderId="4" xfId="6" applyNumberFormat="1" applyFont="1" applyFill="1" applyBorder="1" applyAlignment="1">
      <alignment vertical="center"/>
    </xf>
    <xf numFmtId="3" fontId="3" fillId="0" borderId="5" xfId="6" applyNumberFormat="1" applyFont="1" applyFill="1" applyBorder="1" applyAlignment="1">
      <alignment vertical="center"/>
    </xf>
    <xf numFmtId="3" fontId="4" fillId="0" borderId="6" xfId="6" applyNumberFormat="1" applyFont="1" applyFill="1" applyBorder="1" applyAlignment="1">
      <alignment vertical="center"/>
    </xf>
    <xf numFmtId="3" fontId="3" fillId="0" borderId="7" xfId="6" applyNumberFormat="1" applyFont="1" applyFill="1" applyBorder="1" applyAlignment="1">
      <alignment vertical="center"/>
    </xf>
    <xf numFmtId="3" fontId="3" fillId="0" borderId="8" xfId="6" applyNumberFormat="1" applyFont="1" applyFill="1" applyBorder="1" applyAlignment="1">
      <alignment vertical="center"/>
    </xf>
    <xf numFmtId="3" fontId="4" fillId="0" borderId="9" xfId="6" applyNumberFormat="1" applyFont="1" applyFill="1" applyBorder="1" applyAlignment="1">
      <alignment vertical="center"/>
    </xf>
    <xf numFmtId="0" fontId="4" fillId="0" borderId="10" xfId="6" applyFont="1" applyFill="1" applyBorder="1" applyAlignment="1">
      <alignment horizontal="center" vertical="center" wrapText="1"/>
    </xf>
    <xf numFmtId="0" fontId="4" fillId="0" borderId="11" xfId="6" applyFont="1" applyFill="1" applyBorder="1" applyAlignment="1">
      <alignment horizontal="center" vertical="center" wrapText="1"/>
    </xf>
    <xf numFmtId="0" fontId="4" fillId="0" borderId="12" xfId="6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3" xfId="6" applyFont="1" applyFill="1" applyBorder="1" applyAlignment="1">
      <alignment vertical="center" wrapText="1"/>
    </xf>
    <xf numFmtId="0" fontId="3" fillId="0" borderId="14" xfId="6" applyFont="1" applyFill="1" applyBorder="1" applyAlignment="1">
      <alignment vertical="center" wrapText="1"/>
    </xf>
    <xf numFmtId="0" fontId="3" fillId="0" borderId="15" xfId="6" applyFont="1" applyFill="1" applyBorder="1" applyAlignment="1">
      <alignment vertical="center" wrapText="1"/>
    </xf>
    <xf numFmtId="0" fontId="4" fillId="0" borderId="0" xfId="6" applyFont="1" applyFill="1" applyBorder="1" applyAlignment="1">
      <alignment horizontal="center" vertical="center" wrapText="1"/>
    </xf>
    <xf numFmtId="0" fontId="4" fillId="0" borderId="16" xfId="6" applyFont="1" applyFill="1" applyBorder="1" applyAlignment="1">
      <alignment horizontal="center" vertical="center" wrapText="1"/>
    </xf>
    <xf numFmtId="0" fontId="3" fillId="0" borderId="0" xfId="6" applyFont="1" applyFill="1" applyBorder="1" applyAlignment="1">
      <alignment vertical="center" wrapText="1"/>
    </xf>
    <xf numFmtId="3" fontId="3" fillId="0" borderId="0" xfId="6" applyNumberFormat="1" applyFont="1" applyFill="1" applyBorder="1" applyAlignment="1">
      <alignment vertical="center"/>
    </xf>
    <xf numFmtId="3" fontId="4" fillId="0" borderId="0" xfId="6" applyNumberFormat="1" applyFont="1" applyFill="1" applyBorder="1" applyAlignment="1">
      <alignment vertical="center"/>
    </xf>
    <xf numFmtId="0" fontId="4" fillId="0" borderId="13" xfId="6" applyFont="1" applyFill="1" applyBorder="1" applyAlignment="1">
      <alignment vertical="center" wrapText="1"/>
    </xf>
    <xf numFmtId="3" fontId="4" fillId="0" borderId="4" xfId="6" applyNumberFormat="1" applyFont="1" applyFill="1" applyBorder="1" applyAlignment="1">
      <alignment vertical="center"/>
    </xf>
    <xf numFmtId="3" fontId="4" fillId="0" borderId="5" xfId="6" applyNumberFormat="1" applyFont="1" applyFill="1" applyBorder="1" applyAlignment="1">
      <alignment vertical="center"/>
    </xf>
    <xf numFmtId="0" fontId="4" fillId="0" borderId="14" xfId="6" applyFont="1" applyFill="1" applyBorder="1" applyAlignment="1">
      <alignment vertical="center" wrapText="1"/>
    </xf>
    <xf numFmtId="3" fontId="4" fillId="0" borderId="1" xfId="6" applyNumberFormat="1" applyFont="1" applyFill="1" applyBorder="1" applyAlignment="1">
      <alignment vertical="center"/>
    </xf>
    <xf numFmtId="3" fontId="4" fillId="0" borderId="2" xfId="6" applyNumberFormat="1" applyFont="1" applyFill="1" applyBorder="1" applyAlignment="1">
      <alignment vertical="center"/>
    </xf>
    <xf numFmtId="0" fontId="4" fillId="0" borderId="15" xfId="6" applyFont="1" applyFill="1" applyBorder="1" applyAlignment="1">
      <alignment vertical="center" wrapText="1"/>
    </xf>
    <xf numFmtId="3" fontId="4" fillId="0" borderId="7" xfId="6" applyNumberFormat="1" applyFont="1" applyFill="1" applyBorder="1" applyAlignment="1">
      <alignment vertical="center"/>
    </xf>
    <xf numFmtId="3" fontId="4" fillId="0" borderId="8" xfId="6" applyNumberFormat="1" applyFont="1" applyFill="1" applyBorder="1" applyAlignment="1">
      <alignment vertical="center"/>
    </xf>
    <xf numFmtId="3" fontId="4" fillId="0" borderId="17" xfId="6" applyNumberFormat="1" applyFont="1" applyFill="1" applyBorder="1" applyAlignment="1">
      <alignment vertical="center"/>
    </xf>
    <xf numFmtId="3" fontId="4" fillId="0" borderId="18" xfId="6" applyNumberFormat="1" applyFont="1" applyFill="1" applyBorder="1" applyAlignment="1">
      <alignment vertical="center"/>
    </xf>
    <xf numFmtId="3" fontId="4" fillId="0" borderId="19" xfId="6" applyNumberFormat="1" applyFont="1" applyFill="1" applyBorder="1" applyAlignment="1">
      <alignment vertical="center"/>
    </xf>
    <xf numFmtId="0" fontId="4" fillId="0" borderId="20" xfId="6" applyFont="1" applyFill="1" applyBorder="1" applyAlignment="1">
      <alignment vertical="center" wrapText="1"/>
    </xf>
    <xf numFmtId="0" fontId="4" fillId="0" borderId="21" xfId="6" applyFont="1" applyFill="1" applyBorder="1" applyAlignment="1">
      <alignment vertical="center" wrapText="1"/>
    </xf>
    <xf numFmtId="3" fontId="4" fillId="0" borderId="22" xfId="6" applyNumberFormat="1" applyFont="1" applyFill="1" applyBorder="1" applyAlignment="1">
      <alignment vertical="center"/>
    </xf>
    <xf numFmtId="3" fontId="4" fillId="0" borderId="23" xfId="6" applyNumberFormat="1" applyFont="1" applyFill="1" applyBorder="1" applyAlignment="1">
      <alignment vertical="center"/>
    </xf>
    <xf numFmtId="3" fontId="4" fillId="0" borderId="24" xfId="6" applyNumberFormat="1" applyFont="1" applyFill="1" applyBorder="1" applyAlignment="1">
      <alignment vertical="center"/>
    </xf>
    <xf numFmtId="0" fontId="5" fillId="0" borderId="0" xfId="6" applyFont="1" applyFill="1" applyAlignment="1">
      <alignment horizontal="center" vertical="center"/>
    </xf>
    <xf numFmtId="0" fontId="5" fillId="0" borderId="0" xfId="6" applyFont="1" applyFill="1" applyBorder="1" applyAlignment="1">
      <alignment horizontal="center" vertical="center"/>
    </xf>
  </cellXfs>
  <cellStyles count="7">
    <cellStyle name="%60 - Vurgu3" xfId="6" xr:uid="{00000000-0005-0000-0000-000006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tabSelected="1" view="pageBreakPreview" topLeftCell="A17" zoomScale="60" zoomScaleNormal="80" workbookViewId="0">
      <selection activeCell="B83" sqref="B83"/>
    </sheetView>
  </sheetViews>
  <sheetFormatPr defaultColWidth="9.140625" defaultRowHeight="14.25" x14ac:dyDescent="0.2"/>
  <cols>
    <col min="1" max="1" width="93" style="16" customWidth="1"/>
    <col min="2" max="10" width="22.140625" style="1" customWidth="1"/>
    <col min="11" max="11" width="25.28515625" style="1" customWidth="1"/>
    <col min="12" max="14" width="19.28515625" style="1" customWidth="1"/>
    <col min="15" max="15" width="9.140625" style="1" customWidth="1"/>
    <col min="16" max="16384" width="9.140625" style="1"/>
  </cols>
  <sheetData>
    <row r="1" spans="1:11" hidden="1" x14ac:dyDescent="0.2">
      <c r="A1" s="16">
        <v>2026</v>
      </c>
      <c r="B1" s="1" t="s">
        <v>20</v>
      </c>
    </row>
    <row r="2" spans="1:11" hidden="1" x14ac:dyDescent="0.2">
      <c r="A2" s="17"/>
      <c r="B2" s="7"/>
      <c r="C2" s="8"/>
      <c r="D2" s="8"/>
      <c r="E2" s="8"/>
      <c r="F2" s="8"/>
      <c r="G2" s="8"/>
      <c r="H2" s="8"/>
      <c r="I2" s="8"/>
      <c r="J2" s="8"/>
      <c r="K2" s="9">
        <f>SUM(B2:J2)</f>
        <v>0</v>
      </c>
    </row>
    <row r="3" spans="1:11" hidden="1" x14ac:dyDescent="0.2">
      <c r="A3" s="18"/>
      <c r="B3" s="2"/>
      <c r="C3" s="3"/>
      <c r="D3" s="3"/>
      <c r="E3" s="3"/>
      <c r="F3" s="3"/>
      <c r="G3" s="3"/>
      <c r="H3" s="3"/>
      <c r="I3" s="3"/>
      <c r="J3" s="3"/>
      <c r="K3" s="4">
        <f>SUM(B3:J3)</f>
        <v>0</v>
      </c>
    </row>
    <row r="4" spans="1:11" hidden="1" x14ac:dyDescent="0.2">
      <c r="A4" s="19"/>
      <c r="B4" s="10"/>
      <c r="C4" s="11"/>
      <c r="D4" s="11"/>
      <c r="E4" s="11"/>
      <c r="F4" s="11"/>
      <c r="G4" s="11"/>
      <c r="H4" s="11"/>
      <c r="I4" s="11"/>
      <c r="J4" s="11"/>
      <c r="K4" s="12">
        <f>SUM(B4:J4)</f>
        <v>0</v>
      </c>
    </row>
    <row r="5" spans="1:11" hidden="1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1" ht="16.5" hidden="1" customHeight="1" x14ac:dyDescent="0.2">
      <c r="A6" s="25" t="s">
        <v>10</v>
      </c>
      <c r="B6" s="26"/>
      <c r="C6" s="27"/>
      <c r="D6" s="27"/>
      <c r="E6" s="27"/>
      <c r="F6" s="27"/>
      <c r="G6" s="27"/>
      <c r="H6" s="27"/>
      <c r="I6" s="27"/>
      <c r="J6" s="27"/>
      <c r="K6" s="9">
        <f t="shared" ref="K6:K14" si="0">SUM(B6:J6)</f>
        <v>0</v>
      </c>
    </row>
    <row r="7" spans="1:11" ht="16.5" hidden="1" customHeight="1" x14ac:dyDescent="0.2">
      <c r="A7" s="28" t="s">
        <v>17</v>
      </c>
      <c r="B7" s="34"/>
      <c r="C7" s="35"/>
      <c r="D7" s="35"/>
      <c r="E7" s="35"/>
      <c r="F7" s="35"/>
      <c r="G7" s="35"/>
      <c r="H7" s="35"/>
      <c r="I7" s="35"/>
      <c r="J7" s="35"/>
      <c r="K7" s="36">
        <f t="shared" si="0"/>
        <v>0</v>
      </c>
    </row>
    <row r="8" spans="1:11" ht="16.5" hidden="1" customHeight="1" x14ac:dyDescent="0.2">
      <c r="A8" s="28" t="s">
        <v>18</v>
      </c>
      <c r="B8" s="29"/>
      <c r="C8" s="30"/>
      <c r="D8" s="30"/>
      <c r="E8" s="30"/>
      <c r="F8" s="30"/>
      <c r="G8" s="30"/>
      <c r="H8" s="30"/>
      <c r="I8" s="30"/>
      <c r="J8" s="30"/>
      <c r="K8" s="4">
        <f t="shared" si="0"/>
        <v>0</v>
      </c>
    </row>
    <row r="9" spans="1:11" ht="16.5" hidden="1" customHeight="1" x14ac:dyDescent="0.2">
      <c r="A9" s="28" t="s">
        <v>11</v>
      </c>
      <c r="B9" s="29">
        <f t="shared" ref="B9:J9" si="1">B7+B8</f>
        <v>0</v>
      </c>
      <c r="C9" s="30">
        <f t="shared" si="1"/>
        <v>0</v>
      </c>
      <c r="D9" s="30">
        <f t="shared" si="1"/>
        <v>0</v>
      </c>
      <c r="E9" s="30">
        <f t="shared" si="1"/>
        <v>0</v>
      </c>
      <c r="F9" s="30">
        <f t="shared" si="1"/>
        <v>0</v>
      </c>
      <c r="G9" s="30">
        <f t="shared" si="1"/>
        <v>0</v>
      </c>
      <c r="H9" s="30">
        <f t="shared" si="1"/>
        <v>0</v>
      </c>
      <c r="I9" s="30">
        <f t="shared" si="1"/>
        <v>0</v>
      </c>
      <c r="J9" s="30">
        <f t="shared" si="1"/>
        <v>0</v>
      </c>
      <c r="K9" s="4">
        <f t="shared" si="0"/>
        <v>0</v>
      </c>
    </row>
    <row r="10" spans="1:11" ht="16.5" hidden="1" customHeight="1" x14ac:dyDescent="0.2">
      <c r="A10" s="28" t="s">
        <v>12</v>
      </c>
      <c r="B10" s="29"/>
      <c r="C10" s="30"/>
      <c r="D10" s="30"/>
      <c r="E10" s="30"/>
      <c r="F10" s="30"/>
      <c r="G10" s="30"/>
      <c r="H10" s="30"/>
      <c r="I10" s="30"/>
      <c r="J10" s="30"/>
      <c r="K10" s="4">
        <f t="shared" si="0"/>
        <v>0</v>
      </c>
    </row>
    <row r="11" spans="1:11" ht="16.5" hidden="1" customHeight="1" x14ac:dyDescent="0.2">
      <c r="A11" s="28" t="s">
        <v>13</v>
      </c>
      <c r="B11" s="29">
        <f t="shared" ref="B11:J11" si="2">B10+B9+B6</f>
        <v>0</v>
      </c>
      <c r="C11" s="30">
        <f t="shared" si="2"/>
        <v>0</v>
      </c>
      <c r="D11" s="30">
        <f t="shared" si="2"/>
        <v>0</v>
      </c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0">
        <f t="shared" si="2"/>
        <v>0</v>
      </c>
      <c r="K11" s="4">
        <f t="shared" si="0"/>
        <v>0</v>
      </c>
    </row>
    <row r="12" spans="1:11" ht="16.5" hidden="1" customHeight="1" x14ac:dyDescent="0.2">
      <c r="A12" s="28" t="s">
        <v>14</v>
      </c>
      <c r="B12" s="29"/>
      <c r="C12" s="30"/>
      <c r="D12" s="30"/>
      <c r="E12" s="30"/>
      <c r="F12" s="30"/>
      <c r="G12" s="30"/>
      <c r="H12" s="30"/>
      <c r="I12" s="30"/>
      <c r="J12" s="30"/>
      <c r="K12" s="4">
        <f t="shared" si="0"/>
        <v>0</v>
      </c>
    </row>
    <row r="13" spans="1:11" ht="16.5" hidden="1" customHeight="1" x14ac:dyDescent="0.2">
      <c r="A13" s="28" t="s">
        <v>15</v>
      </c>
      <c r="B13" s="29"/>
      <c r="C13" s="30"/>
      <c r="D13" s="30"/>
      <c r="E13" s="30"/>
      <c r="F13" s="30"/>
      <c r="G13" s="30"/>
      <c r="H13" s="30"/>
      <c r="I13" s="30"/>
      <c r="J13" s="30"/>
      <c r="K13" s="4">
        <f t="shared" si="0"/>
        <v>0</v>
      </c>
    </row>
    <row r="14" spans="1:11" ht="16.5" hidden="1" customHeight="1" x14ac:dyDescent="0.2">
      <c r="A14" s="31" t="s">
        <v>16</v>
      </c>
      <c r="B14" s="32">
        <f t="shared" ref="B14:J14" si="3">B11-(B12+B13)</f>
        <v>0</v>
      </c>
      <c r="C14" s="33">
        <f t="shared" si="3"/>
        <v>0</v>
      </c>
      <c r="D14" s="33">
        <f t="shared" si="3"/>
        <v>0</v>
      </c>
      <c r="E14" s="33">
        <f t="shared" si="3"/>
        <v>0</v>
      </c>
      <c r="F14" s="33">
        <f t="shared" si="3"/>
        <v>0</v>
      </c>
      <c r="G14" s="33">
        <f t="shared" si="3"/>
        <v>0</v>
      </c>
      <c r="H14" s="33">
        <f t="shared" si="3"/>
        <v>0</v>
      </c>
      <c r="I14" s="33">
        <f t="shared" si="3"/>
        <v>0</v>
      </c>
      <c r="J14" s="33">
        <f t="shared" si="3"/>
        <v>0</v>
      </c>
      <c r="K14" s="12">
        <f t="shared" si="0"/>
        <v>0</v>
      </c>
    </row>
    <row r="15" spans="1:11" hidden="1" x14ac:dyDescent="0.2">
      <c r="A15" s="16" t="s">
        <v>19</v>
      </c>
    </row>
    <row r="16" spans="1:11" hidden="1" x14ac:dyDescent="0.2"/>
    <row r="17" spans="1:11" ht="24.75" customHeight="1" x14ac:dyDescent="0.2">
      <c r="A17" s="42" t="str">
        <f>ButceYil&amp;" YILI MERKEZİ YÖNETİM BÜTÇE KANUNU İCMALİ"</f>
        <v>2026 YILI MERKEZİ YÖNETİM BÜTÇE KANUNU İCMALİ</v>
      </c>
      <c r="B17" s="42" t="s">
        <v>0</v>
      </c>
      <c r="C17" s="42" t="s">
        <v>0</v>
      </c>
      <c r="D17" s="42" t="s">
        <v>0</v>
      </c>
      <c r="E17" s="42" t="s">
        <v>0</v>
      </c>
      <c r="F17" s="42" t="s">
        <v>0</v>
      </c>
      <c r="G17" s="42" t="s">
        <v>0</v>
      </c>
      <c r="H17" s="42" t="s">
        <v>0</v>
      </c>
      <c r="I17" s="42" t="s">
        <v>0</v>
      </c>
      <c r="J17" s="42" t="s">
        <v>0</v>
      </c>
      <c r="K17" s="42" t="s">
        <v>0</v>
      </c>
    </row>
    <row r="18" spans="1:11" ht="24.75" customHeight="1" x14ac:dyDescent="0.2">
      <c r="A18" s="42" t="str">
        <f>cetvelNo&amp;" SAYILI CETVEL - "&amp;Siniflandirma</f>
        <v>(II) SAYILI CETVEL - ÖZEL BÜTÇELİ DİĞER KURUMLAR</v>
      </c>
      <c r="B18" s="42" t="s">
        <v>0</v>
      </c>
      <c r="C18" s="42" t="s">
        <v>0</v>
      </c>
      <c r="D18" s="42" t="s">
        <v>0</v>
      </c>
      <c r="E18" s="42" t="s">
        <v>0</v>
      </c>
      <c r="F18" s="42" t="s">
        <v>0</v>
      </c>
      <c r="G18" s="42" t="s">
        <v>0</v>
      </c>
      <c r="H18" s="42" t="s">
        <v>0</v>
      </c>
      <c r="I18" s="42" t="s">
        <v>0</v>
      </c>
      <c r="J18" s="42" t="s">
        <v>0</v>
      </c>
      <c r="K18" s="42" t="s">
        <v>0</v>
      </c>
    </row>
    <row r="19" spans="1:11" ht="24.75" customHeight="1" x14ac:dyDescent="0.2">
      <c r="A19" s="43" t="s">
        <v>1</v>
      </c>
      <c r="B19" s="43" t="s">
        <v>0</v>
      </c>
      <c r="C19" s="43" t="s">
        <v>0</v>
      </c>
      <c r="D19" s="43" t="s">
        <v>0</v>
      </c>
      <c r="E19" s="43" t="s">
        <v>0</v>
      </c>
      <c r="F19" s="43" t="s">
        <v>0</v>
      </c>
      <c r="G19" s="43" t="s">
        <v>0</v>
      </c>
      <c r="H19" s="43" t="s">
        <v>0</v>
      </c>
      <c r="I19" s="43" t="s">
        <v>0</v>
      </c>
      <c r="J19" s="43" t="s">
        <v>0</v>
      </c>
      <c r="K19" s="43" t="s">
        <v>0</v>
      </c>
    </row>
    <row r="21" spans="1:11" x14ac:dyDescent="0.2">
      <c r="A21" s="20" t="s">
        <v>0</v>
      </c>
      <c r="B21" s="5" t="s">
        <v>0</v>
      </c>
      <c r="C21" s="5" t="s">
        <v>0</v>
      </c>
      <c r="D21" s="5" t="s">
        <v>0</v>
      </c>
      <c r="E21" s="5" t="s">
        <v>0</v>
      </c>
      <c r="F21" s="5" t="s">
        <v>0</v>
      </c>
      <c r="G21" s="5" t="s">
        <v>0</v>
      </c>
      <c r="H21" s="5" t="s">
        <v>0</v>
      </c>
      <c r="I21" s="5" t="s">
        <v>0</v>
      </c>
      <c r="J21" s="5" t="s">
        <v>0</v>
      </c>
      <c r="K21" s="6" t="str">
        <f>IF(ButceYil&gt;2008,"TL","YTL")</f>
        <v>TL</v>
      </c>
    </row>
    <row r="22" spans="1:11" ht="45" customHeight="1" x14ac:dyDescent="0.2">
      <c r="A22" s="21" t="s">
        <v>2</v>
      </c>
      <c r="B22" s="13" t="s">
        <v>6</v>
      </c>
      <c r="C22" s="14" t="s">
        <v>7</v>
      </c>
      <c r="D22" s="14" t="s">
        <v>8</v>
      </c>
      <c r="E22" s="14" t="s">
        <v>3</v>
      </c>
      <c r="F22" s="14" t="s">
        <v>23</v>
      </c>
      <c r="G22" s="14" t="s">
        <v>21</v>
      </c>
      <c r="H22" s="14" t="s">
        <v>22</v>
      </c>
      <c r="I22" s="14" t="s">
        <v>4</v>
      </c>
      <c r="J22" s="14" t="s">
        <v>5</v>
      </c>
      <c r="K22" s="15" t="s">
        <v>9</v>
      </c>
    </row>
    <row r="23" spans="1:11" ht="23.1" customHeight="1" x14ac:dyDescent="0.2">
      <c r="A23" s="17" t="s">
        <v>24</v>
      </c>
      <c r="B23" s="7">
        <v>5150975000</v>
      </c>
      <c r="C23" s="8">
        <v>647311000</v>
      </c>
      <c r="D23" s="8">
        <v>509818000</v>
      </c>
      <c r="E23" s="8">
        <v>0</v>
      </c>
      <c r="F23" s="8">
        <v>165236000</v>
      </c>
      <c r="G23" s="8">
        <v>288600000</v>
      </c>
      <c r="H23" s="8">
        <v>0</v>
      </c>
      <c r="I23" s="8">
        <v>0</v>
      </c>
      <c r="J23" s="8">
        <v>0</v>
      </c>
      <c r="K23" s="9">
        <f t="shared" ref="K23:K54" si="4">SUM(B23:J23)</f>
        <v>6761940000</v>
      </c>
    </row>
    <row r="24" spans="1:11" ht="23.1" customHeight="1" x14ac:dyDescent="0.2">
      <c r="A24" s="18" t="s">
        <v>25</v>
      </c>
      <c r="B24" s="2">
        <v>4923406000</v>
      </c>
      <c r="C24" s="3">
        <v>169212000</v>
      </c>
      <c r="D24" s="3">
        <v>3851983000</v>
      </c>
      <c r="E24" s="3">
        <v>0</v>
      </c>
      <c r="F24" s="3">
        <v>11048000</v>
      </c>
      <c r="G24" s="3">
        <v>11888000</v>
      </c>
      <c r="H24" s="3">
        <v>0</v>
      </c>
      <c r="I24" s="3">
        <v>0</v>
      </c>
      <c r="J24" s="3">
        <v>0</v>
      </c>
      <c r="K24" s="4">
        <f t="shared" si="4"/>
        <v>8967537000</v>
      </c>
    </row>
    <row r="25" spans="1:11" ht="23.1" customHeight="1" x14ac:dyDescent="0.2">
      <c r="A25" s="18" t="s">
        <v>26</v>
      </c>
      <c r="B25" s="2">
        <v>1162875000</v>
      </c>
      <c r="C25" s="3">
        <v>136343000</v>
      </c>
      <c r="D25" s="3">
        <v>98910000</v>
      </c>
      <c r="E25" s="3">
        <v>0</v>
      </c>
      <c r="F25" s="3">
        <v>23396000</v>
      </c>
      <c r="G25" s="3">
        <v>125000000</v>
      </c>
      <c r="H25" s="3">
        <v>0</v>
      </c>
      <c r="I25" s="3">
        <v>0</v>
      </c>
      <c r="J25" s="3">
        <v>0</v>
      </c>
      <c r="K25" s="4">
        <f t="shared" si="4"/>
        <v>1546524000</v>
      </c>
    </row>
    <row r="26" spans="1:11" ht="23.1" customHeight="1" x14ac:dyDescent="0.2">
      <c r="A26" s="18" t="s">
        <v>27</v>
      </c>
      <c r="B26" s="2">
        <v>153270000</v>
      </c>
      <c r="C26" s="3">
        <v>21863000</v>
      </c>
      <c r="D26" s="3">
        <v>43393000</v>
      </c>
      <c r="E26" s="3">
        <v>0</v>
      </c>
      <c r="F26" s="3">
        <v>9912000</v>
      </c>
      <c r="G26" s="3">
        <v>16800000</v>
      </c>
      <c r="H26" s="3">
        <v>0</v>
      </c>
      <c r="I26" s="3">
        <v>0</v>
      </c>
      <c r="J26" s="3">
        <v>0</v>
      </c>
      <c r="K26" s="4">
        <f t="shared" si="4"/>
        <v>245238000</v>
      </c>
    </row>
    <row r="27" spans="1:11" ht="23.1" customHeight="1" x14ac:dyDescent="0.2">
      <c r="A27" s="18" t="s">
        <v>28</v>
      </c>
      <c r="B27" s="2">
        <v>63735000</v>
      </c>
      <c r="C27" s="3">
        <v>6735000</v>
      </c>
      <c r="D27" s="3">
        <v>30944000</v>
      </c>
      <c r="E27" s="3">
        <v>0</v>
      </c>
      <c r="F27" s="3">
        <v>5398000</v>
      </c>
      <c r="G27" s="3">
        <v>16800000</v>
      </c>
      <c r="H27" s="3">
        <v>0</v>
      </c>
      <c r="I27" s="3">
        <v>0</v>
      </c>
      <c r="J27" s="3">
        <v>0</v>
      </c>
      <c r="K27" s="4">
        <f t="shared" si="4"/>
        <v>123612000</v>
      </c>
    </row>
    <row r="28" spans="1:11" ht="23.1" customHeight="1" x14ac:dyDescent="0.2">
      <c r="A28" s="18" t="s">
        <v>29</v>
      </c>
      <c r="B28" s="2">
        <v>66152000</v>
      </c>
      <c r="C28" s="3">
        <v>7280000</v>
      </c>
      <c r="D28" s="3">
        <v>31946000</v>
      </c>
      <c r="E28" s="3">
        <v>0</v>
      </c>
      <c r="F28" s="3">
        <v>5084000</v>
      </c>
      <c r="G28" s="3">
        <v>22800000</v>
      </c>
      <c r="H28" s="3">
        <v>0</v>
      </c>
      <c r="I28" s="3">
        <v>0</v>
      </c>
      <c r="J28" s="3">
        <v>0</v>
      </c>
      <c r="K28" s="4">
        <f t="shared" si="4"/>
        <v>133262000</v>
      </c>
    </row>
    <row r="29" spans="1:11" ht="23.1" customHeight="1" x14ac:dyDescent="0.2">
      <c r="A29" s="18" t="s">
        <v>30</v>
      </c>
      <c r="B29" s="2">
        <v>152304000</v>
      </c>
      <c r="C29" s="3">
        <v>20300000</v>
      </c>
      <c r="D29" s="3">
        <v>47601000</v>
      </c>
      <c r="E29" s="3">
        <v>0</v>
      </c>
      <c r="F29" s="3">
        <v>31314000</v>
      </c>
      <c r="G29" s="3">
        <v>62000000</v>
      </c>
      <c r="H29" s="3">
        <v>0</v>
      </c>
      <c r="I29" s="3">
        <v>0</v>
      </c>
      <c r="J29" s="3">
        <v>0</v>
      </c>
      <c r="K29" s="4">
        <f t="shared" si="4"/>
        <v>313519000</v>
      </c>
    </row>
    <row r="30" spans="1:11" ht="23.1" customHeight="1" x14ac:dyDescent="0.2">
      <c r="A30" s="18" t="s">
        <v>31</v>
      </c>
      <c r="B30" s="2">
        <v>199471000</v>
      </c>
      <c r="C30" s="3">
        <v>28150000</v>
      </c>
      <c r="D30" s="3">
        <v>32441000</v>
      </c>
      <c r="E30" s="3">
        <v>0</v>
      </c>
      <c r="F30" s="3">
        <v>42899000</v>
      </c>
      <c r="G30" s="3">
        <v>72600000</v>
      </c>
      <c r="H30" s="3">
        <v>0</v>
      </c>
      <c r="I30" s="3">
        <v>0</v>
      </c>
      <c r="J30" s="3">
        <v>0</v>
      </c>
      <c r="K30" s="4">
        <f t="shared" si="4"/>
        <v>375561000</v>
      </c>
    </row>
    <row r="31" spans="1:11" ht="23.1" customHeight="1" x14ac:dyDescent="0.2">
      <c r="A31" s="18" t="s">
        <v>32</v>
      </c>
      <c r="B31" s="2">
        <v>10672433000</v>
      </c>
      <c r="C31" s="3">
        <v>1934000000</v>
      </c>
      <c r="D31" s="3">
        <v>4696675000</v>
      </c>
      <c r="E31" s="3">
        <v>0</v>
      </c>
      <c r="F31" s="3">
        <v>10563350000</v>
      </c>
      <c r="G31" s="3">
        <v>10595033000</v>
      </c>
      <c r="H31" s="3">
        <v>20004496000</v>
      </c>
      <c r="I31" s="3">
        <v>0</v>
      </c>
      <c r="J31" s="3">
        <v>0</v>
      </c>
      <c r="K31" s="4">
        <f t="shared" si="4"/>
        <v>58465987000</v>
      </c>
    </row>
    <row r="32" spans="1:11" ht="23.1" customHeight="1" x14ac:dyDescent="0.2">
      <c r="A32" s="18" t="s">
        <v>33</v>
      </c>
      <c r="B32" s="2">
        <v>99152000</v>
      </c>
      <c r="C32" s="3">
        <v>15935000</v>
      </c>
      <c r="D32" s="3">
        <v>32175000</v>
      </c>
      <c r="E32" s="3">
        <v>0</v>
      </c>
      <c r="F32" s="3">
        <v>87267000</v>
      </c>
      <c r="G32" s="3">
        <v>35612000</v>
      </c>
      <c r="H32" s="3">
        <v>0</v>
      </c>
      <c r="I32" s="3">
        <v>0</v>
      </c>
      <c r="J32" s="3">
        <v>0</v>
      </c>
      <c r="K32" s="4">
        <f t="shared" si="4"/>
        <v>270141000</v>
      </c>
    </row>
    <row r="33" spans="1:11" ht="23.1" customHeight="1" x14ac:dyDescent="0.2">
      <c r="A33" s="18" t="s">
        <v>34</v>
      </c>
      <c r="B33" s="2">
        <v>37029677000</v>
      </c>
      <c r="C33" s="3">
        <v>7466009000</v>
      </c>
      <c r="D33" s="3">
        <v>25981415000</v>
      </c>
      <c r="E33" s="3">
        <v>0</v>
      </c>
      <c r="F33" s="3">
        <v>101681429000</v>
      </c>
      <c r="G33" s="3">
        <v>217070000000</v>
      </c>
      <c r="H33" s="3">
        <v>0</v>
      </c>
      <c r="I33" s="3">
        <v>0</v>
      </c>
      <c r="J33" s="3">
        <v>0</v>
      </c>
      <c r="K33" s="4">
        <f t="shared" si="4"/>
        <v>389228530000</v>
      </c>
    </row>
    <row r="34" spans="1:11" ht="23.1" customHeight="1" x14ac:dyDescent="0.2">
      <c r="A34" s="18" t="s">
        <v>35</v>
      </c>
      <c r="B34" s="2">
        <v>3932093000</v>
      </c>
      <c r="C34" s="3">
        <v>487449000</v>
      </c>
      <c r="D34" s="3">
        <v>537678000</v>
      </c>
      <c r="E34" s="3">
        <v>0</v>
      </c>
      <c r="F34" s="3">
        <v>98353000</v>
      </c>
      <c r="G34" s="3">
        <v>240000000</v>
      </c>
      <c r="H34" s="3">
        <v>0</v>
      </c>
      <c r="I34" s="3">
        <v>0</v>
      </c>
      <c r="J34" s="3">
        <v>0</v>
      </c>
      <c r="K34" s="4">
        <f t="shared" si="4"/>
        <v>5295573000</v>
      </c>
    </row>
    <row r="35" spans="1:11" ht="23.1" customHeight="1" x14ac:dyDescent="0.2">
      <c r="A35" s="18" t="s">
        <v>36</v>
      </c>
      <c r="B35" s="2">
        <v>4095090000</v>
      </c>
      <c r="C35" s="3">
        <v>440319000</v>
      </c>
      <c r="D35" s="3">
        <v>337954000</v>
      </c>
      <c r="E35" s="3">
        <v>0</v>
      </c>
      <c r="F35" s="3">
        <v>181033000</v>
      </c>
      <c r="G35" s="3">
        <v>194000000</v>
      </c>
      <c r="H35" s="3">
        <v>0</v>
      </c>
      <c r="I35" s="3">
        <v>0</v>
      </c>
      <c r="J35" s="3">
        <v>0</v>
      </c>
      <c r="K35" s="4">
        <f t="shared" si="4"/>
        <v>5248396000</v>
      </c>
    </row>
    <row r="36" spans="1:11" ht="23.1" customHeight="1" x14ac:dyDescent="0.2">
      <c r="A36" s="18" t="s">
        <v>37</v>
      </c>
      <c r="B36" s="2">
        <v>30558329000</v>
      </c>
      <c r="C36" s="3">
        <v>5330767000</v>
      </c>
      <c r="D36" s="3">
        <v>10811955000</v>
      </c>
      <c r="E36" s="3">
        <v>0</v>
      </c>
      <c r="F36" s="3">
        <v>798842000</v>
      </c>
      <c r="G36" s="3">
        <v>9100100000</v>
      </c>
      <c r="H36" s="3">
        <v>842614000</v>
      </c>
      <c r="I36" s="3">
        <v>2488129000</v>
      </c>
      <c r="J36" s="3">
        <v>0</v>
      </c>
      <c r="K36" s="4">
        <f t="shared" si="4"/>
        <v>59930736000</v>
      </c>
    </row>
    <row r="37" spans="1:11" ht="23.1" customHeight="1" x14ac:dyDescent="0.2">
      <c r="A37" s="18" t="s">
        <v>38</v>
      </c>
      <c r="B37" s="2">
        <v>2967035000</v>
      </c>
      <c r="C37" s="3">
        <v>437557000</v>
      </c>
      <c r="D37" s="3">
        <v>721055000</v>
      </c>
      <c r="E37" s="3">
        <v>0</v>
      </c>
      <c r="F37" s="3">
        <v>577578000</v>
      </c>
      <c r="G37" s="3">
        <v>744000000</v>
      </c>
      <c r="H37" s="3">
        <v>0</v>
      </c>
      <c r="I37" s="3">
        <v>0</v>
      </c>
      <c r="J37" s="3">
        <v>0</v>
      </c>
      <c r="K37" s="4">
        <f t="shared" si="4"/>
        <v>5447225000</v>
      </c>
    </row>
    <row r="38" spans="1:11" ht="23.1" customHeight="1" x14ac:dyDescent="0.2">
      <c r="A38" s="18" t="s">
        <v>39</v>
      </c>
      <c r="B38" s="2">
        <v>908695000</v>
      </c>
      <c r="C38" s="3">
        <v>125926000</v>
      </c>
      <c r="D38" s="3">
        <v>71053000</v>
      </c>
      <c r="E38" s="3">
        <v>0</v>
      </c>
      <c r="F38" s="3">
        <v>33068000</v>
      </c>
      <c r="G38" s="3">
        <v>116850000</v>
      </c>
      <c r="H38" s="3">
        <v>0</v>
      </c>
      <c r="I38" s="3">
        <v>0</v>
      </c>
      <c r="J38" s="3">
        <v>0</v>
      </c>
      <c r="K38" s="4">
        <f t="shared" si="4"/>
        <v>1255592000</v>
      </c>
    </row>
    <row r="39" spans="1:11" ht="23.1" customHeight="1" x14ac:dyDescent="0.2">
      <c r="A39" s="18" t="s">
        <v>40</v>
      </c>
      <c r="B39" s="2">
        <v>3167719000</v>
      </c>
      <c r="C39" s="3">
        <v>478830000</v>
      </c>
      <c r="D39" s="3">
        <v>365076000</v>
      </c>
      <c r="E39" s="3">
        <v>0</v>
      </c>
      <c r="F39" s="3">
        <v>209916000</v>
      </c>
      <c r="G39" s="3">
        <v>5450000000</v>
      </c>
      <c r="H39" s="3">
        <v>0</v>
      </c>
      <c r="I39" s="3">
        <v>630000000</v>
      </c>
      <c r="J39" s="3">
        <v>0</v>
      </c>
      <c r="K39" s="4">
        <f t="shared" si="4"/>
        <v>10301541000</v>
      </c>
    </row>
    <row r="40" spans="1:11" ht="23.1" customHeight="1" x14ac:dyDescent="0.2">
      <c r="A40" s="18" t="s">
        <v>41</v>
      </c>
      <c r="B40" s="2">
        <v>621978000</v>
      </c>
      <c r="C40" s="3">
        <v>61968000</v>
      </c>
      <c r="D40" s="3">
        <v>87380000</v>
      </c>
      <c r="E40" s="3">
        <v>0</v>
      </c>
      <c r="F40" s="3">
        <v>75674000</v>
      </c>
      <c r="G40" s="3">
        <v>58000000</v>
      </c>
      <c r="H40" s="3">
        <v>0</v>
      </c>
      <c r="I40" s="3">
        <v>0</v>
      </c>
      <c r="J40" s="3">
        <v>0</v>
      </c>
      <c r="K40" s="4">
        <f t="shared" si="4"/>
        <v>905000000</v>
      </c>
    </row>
    <row r="41" spans="1:11" ht="23.1" customHeight="1" x14ac:dyDescent="0.2">
      <c r="A41" s="18" t="s">
        <v>42</v>
      </c>
      <c r="B41" s="2">
        <v>278299000</v>
      </c>
      <c r="C41" s="3">
        <v>36115000</v>
      </c>
      <c r="D41" s="3">
        <v>128717000</v>
      </c>
      <c r="E41" s="3">
        <v>0</v>
      </c>
      <c r="F41" s="3">
        <v>5255000</v>
      </c>
      <c r="G41" s="3">
        <v>30000000</v>
      </c>
      <c r="H41" s="3">
        <v>0</v>
      </c>
      <c r="I41" s="3">
        <v>0</v>
      </c>
      <c r="J41" s="3">
        <v>0</v>
      </c>
      <c r="K41" s="4">
        <f t="shared" si="4"/>
        <v>478386000</v>
      </c>
    </row>
    <row r="42" spans="1:11" ht="23.1" customHeight="1" x14ac:dyDescent="0.2">
      <c r="A42" s="18" t="s">
        <v>43</v>
      </c>
      <c r="B42" s="2">
        <v>4453180000</v>
      </c>
      <c r="C42" s="3">
        <v>817276000</v>
      </c>
      <c r="D42" s="3">
        <v>569257000</v>
      </c>
      <c r="E42" s="3">
        <v>0</v>
      </c>
      <c r="F42" s="3">
        <v>75572000</v>
      </c>
      <c r="G42" s="3">
        <v>1100000000</v>
      </c>
      <c r="H42" s="3">
        <v>0</v>
      </c>
      <c r="I42" s="3">
        <v>0</v>
      </c>
      <c r="J42" s="3">
        <v>0</v>
      </c>
      <c r="K42" s="4">
        <f t="shared" si="4"/>
        <v>7015285000</v>
      </c>
    </row>
    <row r="43" spans="1:11" ht="23.1" customHeight="1" x14ac:dyDescent="0.2">
      <c r="A43" s="18" t="s">
        <v>44</v>
      </c>
      <c r="B43" s="2">
        <v>833942000</v>
      </c>
      <c r="C43" s="3">
        <v>98584000</v>
      </c>
      <c r="D43" s="3">
        <v>170327000</v>
      </c>
      <c r="E43" s="3">
        <v>0</v>
      </c>
      <c r="F43" s="3">
        <v>232673000</v>
      </c>
      <c r="G43" s="3">
        <v>156694000</v>
      </c>
      <c r="H43" s="3">
        <v>0</v>
      </c>
      <c r="I43" s="3">
        <v>0</v>
      </c>
      <c r="J43" s="3">
        <v>0</v>
      </c>
      <c r="K43" s="4">
        <f t="shared" si="4"/>
        <v>1492220000</v>
      </c>
    </row>
    <row r="44" spans="1:11" ht="35.1" customHeight="1" x14ac:dyDescent="0.2">
      <c r="A44" s="18" t="s">
        <v>45</v>
      </c>
      <c r="B44" s="2">
        <v>2904229000</v>
      </c>
      <c r="C44" s="3">
        <v>376128000</v>
      </c>
      <c r="D44" s="3">
        <v>422267000</v>
      </c>
      <c r="E44" s="3">
        <v>0</v>
      </c>
      <c r="F44" s="3">
        <v>6267759000</v>
      </c>
      <c r="G44" s="3">
        <v>106000000</v>
      </c>
      <c r="H44" s="3">
        <v>0</v>
      </c>
      <c r="I44" s="3">
        <v>3424896000</v>
      </c>
      <c r="J44" s="3">
        <v>0</v>
      </c>
      <c r="K44" s="4">
        <f t="shared" si="4"/>
        <v>13501279000</v>
      </c>
    </row>
    <row r="45" spans="1:11" ht="23.1" customHeight="1" x14ac:dyDescent="0.2">
      <c r="A45" s="18" t="s">
        <v>46</v>
      </c>
      <c r="B45" s="2">
        <v>829956000</v>
      </c>
      <c r="C45" s="3">
        <v>104895000</v>
      </c>
      <c r="D45" s="3">
        <v>439312000</v>
      </c>
      <c r="E45" s="3">
        <v>0</v>
      </c>
      <c r="F45" s="3">
        <v>2310700000</v>
      </c>
      <c r="G45" s="3">
        <v>115200000</v>
      </c>
      <c r="H45" s="3">
        <v>0</v>
      </c>
      <c r="I45" s="3">
        <v>0</v>
      </c>
      <c r="J45" s="3">
        <v>0</v>
      </c>
      <c r="K45" s="4">
        <f t="shared" si="4"/>
        <v>3800063000</v>
      </c>
    </row>
    <row r="46" spans="1:11" ht="23.1" customHeight="1" x14ac:dyDescent="0.2">
      <c r="A46" s="18" t="s">
        <v>47</v>
      </c>
      <c r="B46" s="2">
        <v>461675000</v>
      </c>
      <c r="C46" s="3">
        <v>86548000</v>
      </c>
      <c r="D46" s="3">
        <v>104723000</v>
      </c>
      <c r="E46" s="3">
        <v>0</v>
      </c>
      <c r="F46" s="3">
        <v>3665000</v>
      </c>
      <c r="G46" s="3">
        <v>90501000</v>
      </c>
      <c r="H46" s="3">
        <v>658000000</v>
      </c>
      <c r="I46" s="3">
        <v>0</v>
      </c>
      <c r="J46" s="3">
        <v>0</v>
      </c>
      <c r="K46" s="4">
        <f t="shared" si="4"/>
        <v>1405112000</v>
      </c>
    </row>
    <row r="47" spans="1:11" ht="23.1" customHeight="1" x14ac:dyDescent="0.2">
      <c r="A47" s="18" t="s">
        <v>48</v>
      </c>
      <c r="B47" s="2">
        <v>354681000</v>
      </c>
      <c r="C47" s="3">
        <v>45981000</v>
      </c>
      <c r="D47" s="3">
        <v>30477000</v>
      </c>
      <c r="E47" s="3">
        <v>0</v>
      </c>
      <c r="F47" s="3">
        <v>33583000</v>
      </c>
      <c r="G47" s="3">
        <v>10000000</v>
      </c>
      <c r="H47" s="3">
        <v>0</v>
      </c>
      <c r="I47" s="3">
        <v>0</v>
      </c>
      <c r="J47" s="3">
        <v>0</v>
      </c>
      <c r="K47" s="4">
        <f t="shared" si="4"/>
        <v>474722000</v>
      </c>
    </row>
    <row r="48" spans="1:11" ht="23.1" customHeight="1" x14ac:dyDescent="0.2">
      <c r="A48" s="18" t="s">
        <v>49</v>
      </c>
      <c r="B48" s="2">
        <v>342533000</v>
      </c>
      <c r="C48" s="3">
        <v>46373000</v>
      </c>
      <c r="D48" s="3">
        <v>52835000</v>
      </c>
      <c r="E48" s="3">
        <v>0</v>
      </c>
      <c r="F48" s="3">
        <v>8767000</v>
      </c>
      <c r="G48" s="3">
        <v>20000000</v>
      </c>
      <c r="H48" s="3">
        <v>0</v>
      </c>
      <c r="I48" s="3">
        <v>0</v>
      </c>
      <c r="J48" s="3">
        <v>0</v>
      </c>
      <c r="K48" s="4">
        <f t="shared" si="4"/>
        <v>470508000</v>
      </c>
    </row>
    <row r="49" spans="1:11" ht="23.1" customHeight="1" x14ac:dyDescent="0.2">
      <c r="A49" s="18" t="s">
        <v>50</v>
      </c>
      <c r="B49" s="2">
        <v>1455354000</v>
      </c>
      <c r="C49" s="3">
        <v>150976000</v>
      </c>
      <c r="D49" s="3">
        <v>14873606000</v>
      </c>
      <c r="E49" s="3">
        <v>0</v>
      </c>
      <c r="F49" s="3">
        <v>315000</v>
      </c>
      <c r="G49" s="3">
        <v>8539200000</v>
      </c>
      <c r="H49" s="3">
        <v>0</v>
      </c>
      <c r="I49" s="3">
        <v>0</v>
      </c>
      <c r="J49" s="3">
        <v>0</v>
      </c>
      <c r="K49" s="4">
        <f t="shared" si="4"/>
        <v>25019451000</v>
      </c>
    </row>
    <row r="50" spans="1:11" ht="23.1" customHeight="1" x14ac:dyDescent="0.2">
      <c r="A50" s="18" t="s">
        <v>51</v>
      </c>
      <c r="B50" s="2">
        <v>194456000</v>
      </c>
      <c r="C50" s="3">
        <v>42509000</v>
      </c>
      <c r="D50" s="3">
        <v>41262000</v>
      </c>
      <c r="E50" s="3">
        <v>0</v>
      </c>
      <c r="F50" s="3">
        <v>191000</v>
      </c>
      <c r="G50" s="3">
        <v>1200000</v>
      </c>
      <c r="H50" s="3">
        <v>821000</v>
      </c>
      <c r="I50" s="3">
        <v>0</v>
      </c>
      <c r="J50" s="3">
        <v>0</v>
      </c>
      <c r="K50" s="4">
        <f t="shared" si="4"/>
        <v>280439000</v>
      </c>
    </row>
    <row r="51" spans="1:11" ht="23.1" customHeight="1" x14ac:dyDescent="0.2">
      <c r="A51" s="18" t="s">
        <v>52</v>
      </c>
      <c r="B51" s="2">
        <v>504894000</v>
      </c>
      <c r="C51" s="3">
        <v>72713000</v>
      </c>
      <c r="D51" s="3">
        <v>116540000</v>
      </c>
      <c r="E51" s="3">
        <v>0</v>
      </c>
      <c r="F51" s="3">
        <v>2485351000</v>
      </c>
      <c r="G51" s="3">
        <v>50000000</v>
      </c>
      <c r="H51" s="3">
        <v>0</v>
      </c>
      <c r="I51" s="3">
        <v>0</v>
      </c>
      <c r="J51" s="3">
        <v>0</v>
      </c>
      <c r="K51" s="4">
        <f t="shared" si="4"/>
        <v>3229498000</v>
      </c>
    </row>
    <row r="52" spans="1:11" ht="23.1" customHeight="1" x14ac:dyDescent="0.2">
      <c r="A52" s="18" t="s">
        <v>53</v>
      </c>
      <c r="B52" s="2">
        <v>544167000</v>
      </c>
      <c r="C52" s="3">
        <v>79682000</v>
      </c>
      <c r="D52" s="3">
        <v>43394000</v>
      </c>
      <c r="E52" s="3">
        <v>0</v>
      </c>
      <c r="F52" s="3">
        <v>6475000</v>
      </c>
      <c r="G52" s="3">
        <v>310000000</v>
      </c>
      <c r="H52" s="3">
        <v>0</v>
      </c>
      <c r="I52" s="3">
        <v>0</v>
      </c>
      <c r="J52" s="3">
        <v>0</v>
      </c>
      <c r="K52" s="4">
        <f t="shared" si="4"/>
        <v>983718000</v>
      </c>
    </row>
    <row r="53" spans="1:11" ht="23.1" customHeight="1" x14ac:dyDescent="0.2">
      <c r="A53" s="18" t="s">
        <v>54</v>
      </c>
      <c r="B53" s="2">
        <v>70066000</v>
      </c>
      <c r="C53" s="3">
        <v>9320000</v>
      </c>
      <c r="D53" s="3">
        <v>21179000</v>
      </c>
      <c r="E53" s="3">
        <v>0</v>
      </c>
      <c r="F53" s="3">
        <v>790000</v>
      </c>
      <c r="G53" s="3">
        <v>500000</v>
      </c>
      <c r="H53" s="3">
        <v>484900000</v>
      </c>
      <c r="I53" s="3">
        <v>0</v>
      </c>
      <c r="J53" s="3">
        <v>0</v>
      </c>
      <c r="K53" s="4">
        <f t="shared" si="4"/>
        <v>586755000</v>
      </c>
    </row>
    <row r="54" spans="1:11" ht="23.1" customHeight="1" x14ac:dyDescent="0.2">
      <c r="A54" s="18" t="s">
        <v>55</v>
      </c>
      <c r="B54" s="2">
        <v>88745000</v>
      </c>
      <c r="C54" s="3">
        <v>13345000</v>
      </c>
      <c r="D54" s="3">
        <v>30377000</v>
      </c>
      <c r="E54" s="3">
        <v>0</v>
      </c>
      <c r="F54" s="3">
        <v>2282000</v>
      </c>
      <c r="G54" s="3">
        <v>11400000</v>
      </c>
      <c r="H54" s="3">
        <v>610800000</v>
      </c>
      <c r="I54" s="3">
        <v>0</v>
      </c>
      <c r="J54" s="3">
        <v>0</v>
      </c>
      <c r="K54" s="4">
        <f t="shared" si="4"/>
        <v>756949000</v>
      </c>
    </row>
    <row r="55" spans="1:11" ht="23.1" customHeight="1" x14ac:dyDescent="0.2">
      <c r="A55" s="18" t="s">
        <v>56</v>
      </c>
      <c r="B55" s="2">
        <v>79048000</v>
      </c>
      <c r="C55" s="3">
        <v>10821000</v>
      </c>
      <c r="D55" s="3">
        <v>29277000</v>
      </c>
      <c r="E55" s="3">
        <v>0</v>
      </c>
      <c r="F55" s="3">
        <v>1700000</v>
      </c>
      <c r="G55" s="3">
        <v>12200000</v>
      </c>
      <c r="H55" s="3">
        <v>1023220000</v>
      </c>
      <c r="I55" s="3">
        <v>0</v>
      </c>
      <c r="J55" s="3">
        <v>0</v>
      </c>
      <c r="K55" s="4">
        <f t="shared" ref="K55:K78" si="5">SUM(B55:J55)</f>
        <v>1156266000</v>
      </c>
    </row>
    <row r="56" spans="1:11" ht="23.1" customHeight="1" x14ac:dyDescent="0.2">
      <c r="A56" s="18" t="s">
        <v>57</v>
      </c>
      <c r="B56" s="2">
        <v>37788719000</v>
      </c>
      <c r="C56" s="3">
        <v>6756516000</v>
      </c>
      <c r="D56" s="3">
        <v>4781894000</v>
      </c>
      <c r="E56" s="3">
        <v>0</v>
      </c>
      <c r="F56" s="3">
        <v>686837000</v>
      </c>
      <c r="G56" s="3">
        <v>182320920000</v>
      </c>
      <c r="H56" s="3">
        <v>702000000</v>
      </c>
      <c r="I56" s="3">
        <v>0</v>
      </c>
      <c r="J56" s="3">
        <v>0</v>
      </c>
      <c r="K56" s="4">
        <f t="shared" si="5"/>
        <v>233036886000</v>
      </c>
    </row>
    <row r="57" spans="1:11" ht="23.1" customHeight="1" x14ac:dyDescent="0.2">
      <c r="A57" s="18" t="s">
        <v>58</v>
      </c>
      <c r="B57" s="2">
        <v>26037000</v>
      </c>
      <c r="C57" s="3">
        <v>4586000</v>
      </c>
      <c r="D57" s="3">
        <v>8300000</v>
      </c>
      <c r="E57" s="3">
        <v>0</v>
      </c>
      <c r="F57" s="3">
        <v>0</v>
      </c>
      <c r="G57" s="3">
        <v>10000000</v>
      </c>
      <c r="H57" s="3">
        <v>0</v>
      </c>
      <c r="I57" s="3">
        <v>0</v>
      </c>
      <c r="J57" s="3">
        <v>0</v>
      </c>
      <c r="K57" s="4">
        <f t="shared" si="5"/>
        <v>48923000</v>
      </c>
    </row>
    <row r="58" spans="1:11" ht="23.1" customHeight="1" x14ac:dyDescent="0.2">
      <c r="A58" s="18" t="s">
        <v>59</v>
      </c>
      <c r="B58" s="2">
        <v>1581292000</v>
      </c>
      <c r="C58" s="3">
        <v>182465000</v>
      </c>
      <c r="D58" s="3">
        <v>588931000</v>
      </c>
      <c r="E58" s="3">
        <v>0</v>
      </c>
      <c r="F58" s="3">
        <v>44446000</v>
      </c>
      <c r="G58" s="3">
        <v>115000000</v>
      </c>
      <c r="H58" s="3">
        <v>0</v>
      </c>
      <c r="I58" s="3">
        <v>0</v>
      </c>
      <c r="J58" s="3">
        <v>0</v>
      </c>
      <c r="K58" s="4">
        <f t="shared" si="5"/>
        <v>2512134000</v>
      </c>
    </row>
    <row r="59" spans="1:11" ht="23.1" customHeight="1" x14ac:dyDescent="0.2">
      <c r="A59" s="18" t="s">
        <v>60</v>
      </c>
      <c r="B59" s="2">
        <v>253152000</v>
      </c>
      <c r="C59" s="3">
        <v>28906000</v>
      </c>
      <c r="D59" s="3">
        <v>57289000</v>
      </c>
      <c r="E59" s="3">
        <v>0</v>
      </c>
      <c r="F59" s="3">
        <v>3573000</v>
      </c>
      <c r="G59" s="3">
        <v>18000000</v>
      </c>
      <c r="H59" s="3">
        <v>0</v>
      </c>
      <c r="I59" s="3">
        <v>0</v>
      </c>
      <c r="J59" s="3">
        <v>0</v>
      </c>
      <c r="K59" s="4">
        <f t="shared" si="5"/>
        <v>360920000</v>
      </c>
    </row>
    <row r="60" spans="1:11" ht="23.1" customHeight="1" x14ac:dyDescent="0.2">
      <c r="A60" s="18" t="s">
        <v>61</v>
      </c>
      <c r="B60" s="2">
        <v>406212000</v>
      </c>
      <c r="C60" s="3">
        <v>57574000</v>
      </c>
      <c r="D60" s="3">
        <v>107756000</v>
      </c>
      <c r="E60" s="3">
        <v>0</v>
      </c>
      <c r="F60" s="3">
        <v>4683000</v>
      </c>
      <c r="G60" s="3">
        <v>375000000</v>
      </c>
      <c r="H60" s="3">
        <v>1500000000</v>
      </c>
      <c r="I60" s="3">
        <v>0</v>
      </c>
      <c r="J60" s="3">
        <v>0</v>
      </c>
      <c r="K60" s="4">
        <f t="shared" si="5"/>
        <v>2451225000</v>
      </c>
    </row>
    <row r="61" spans="1:11" ht="23.1" customHeight="1" x14ac:dyDescent="0.2">
      <c r="A61" s="18" t="s">
        <v>62</v>
      </c>
      <c r="B61" s="2">
        <v>76486000</v>
      </c>
      <c r="C61" s="3">
        <v>9652000</v>
      </c>
      <c r="D61" s="3">
        <v>15541000</v>
      </c>
      <c r="E61" s="3">
        <v>0</v>
      </c>
      <c r="F61" s="3">
        <v>2078000</v>
      </c>
      <c r="G61" s="3">
        <v>1920000</v>
      </c>
      <c r="H61" s="3">
        <v>0</v>
      </c>
      <c r="I61" s="3">
        <v>0</v>
      </c>
      <c r="J61" s="3">
        <v>0</v>
      </c>
      <c r="K61" s="4">
        <f t="shared" si="5"/>
        <v>105677000</v>
      </c>
    </row>
    <row r="62" spans="1:11" ht="23.1" customHeight="1" x14ac:dyDescent="0.2">
      <c r="A62" s="18" t="s">
        <v>63</v>
      </c>
      <c r="B62" s="2">
        <v>907128000</v>
      </c>
      <c r="C62" s="3">
        <v>120765000</v>
      </c>
      <c r="D62" s="3">
        <v>278158000</v>
      </c>
      <c r="E62" s="3">
        <v>0</v>
      </c>
      <c r="F62" s="3">
        <v>1236693000</v>
      </c>
      <c r="G62" s="3">
        <v>50000000</v>
      </c>
      <c r="H62" s="3">
        <v>0</v>
      </c>
      <c r="I62" s="3">
        <v>5136000</v>
      </c>
      <c r="J62" s="3">
        <v>0</v>
      </c>
      <c r="K62" s="4">
        <f t="shared" si="5"/>
        <v>2597880000</v>
      </c>
    </row>
    <row r="63" spans="1:11" ht="23.1" customHeight="1" x14ac:dyDescent="0.2">
      <c r="A63" s="18" t="s">
        <v>64</v>
      </c>
      <c r="B63" s="2">
        <v>77384000</v>
      </c>
      <c r="C63" s="3">
        <v>8376000</v>
      </c>
      <c r="D63" s="3">
        <v>73884000</v>
      </c>
      <c r="E63" s="3">
        <v>0</v>
      </c>
      <c r="F63" s="3">
        <v>50891000</v>
      </c>
      <c r="G63" s="3">
        <v>5603000</v>
      </c>
      <c r="H63" s="3">
        <v>5701112000</v>
      </c>
      <c r="I63" s="3">
        <v>0</v>
      </c>
      <c r="J63" s="3">
        <v>0</v>
      </c>
      <c r="K63" s="4">
        <f t="shared" si="5"/>
        <v>5917250000</v>
      </c>
    </row>
    <row r="64" spans="1:11" ht="23.1" customHeight="1" x14ac:dyDescent="0.2">
      <c r="A64" s="18" t="s">
        <v>65</v>
      </c>
      <c r="B64" s="2">
        <v>120562000</v>
      </c>
      <c r="C64" s="3">
        <v>25564000</v>
      </c>
      <c r="D64" s="3">
        <v>92902000</v>
      </c>
      <c r="E64" s="3">
        <v>0</v>
      </c>
      <c r="F64" s="3">
        <v>61000</v>
      </c>
      <c r="G64" s="3">
        <v>209501000</v>
      </c>
      <c r="H64" s="3">
        <v>0</v>
      </c>
      <c r="I64" s="3">
        <v>0</v>
      </c>
      <c r="J64" s="3">
        <v>0</v>
      </c>
      <c r="K64" s="4">
        <f t="shared" si="5"/>
        <v>448590000</v>
      </c>
    </row>
    <row r="65" spans="1:11" ht="23.1" customHeight="1" x14ac:dyDescent="0.2">
      <c r="A65" s="18" t="s">
        <v>66</v>
      </c>
      <c r="B65" s="2">
        <v>138943000</v>
      </c>
      <c r="C65" s="3">
        <v>18367000</v>
      </c>
      <c r="D65" s="3">
        <v>206669000</v>
      </c>
      <c r="E65" s="3">
        <v>0</v>
      </c>
      <c r="F65" s="3">
        <v>5441000</v>
      </c>
      <c r="G65" s="3">
        <v>20000000</v>
      </c>
      <c r="H65" s="3">
        <v>0</v>
      </c>
      <c r="I65" s="3">
        <v>0</v>
      </c>
      <c r="J65" s="3">
        <v>0</v>
      </c>
      <c r="K65" s="4">
        <f t="shared" si="5"/>
        <v>389420000</v>
      </c>
    </row>
    <row r="66" spans="1:11" ht="23.1" customHeight="1" x14ac:dyDescent="0.2">
      <c r="A66" s="18" t="s">
        <v>67</v>
      </c>
      <c r="B66" s="2">
        <v>1081537000</v>
      </c>
      <c r="C66" s="3">
        <v>152761000</v>
      </c>
      <c r="D66" s="3">
        <v>339772000</v>
      </c>
      <c r="E66" s="3">
        <v>0</v>
      </c>
      <c r="F66" s="3">
        <v>509428000</v>
      </c>
      <c r="G66" s="3">
        <v>921000000</v>
      </c>
      <c r="H66" s="3">
        <v>360000000</v>
      </c>
      <c r="I66" s="3">
        <v>0</v>
      </c>
      <c r="J66" s="3">
        <v>0</v>
      </c>
      <c r="K66" s="4">
        <f t="shared" si="5"/>
        <v>3364498000</v>
      </c>
    </row>
    <row r="67" spans="1:11" ht="23.1" customHeight="1" x14ac:dyDescent="0.2">
      <c r="A67" s="18" t="s">
        <v>68</v>
      </c>
      <c r="B67" s="2">
        <v>47894000</v>
      </c>
      <c r="C67" s="3">
        <v>8446000</v>
      </c>
      <c r="D67" s="3">
        <v>18008000</v>
      </c>
      <c r="E67" s="3">
        <v>0</v>
      </c>
      <c r="F67" s="3">
        <v>35000</v>
      </c>
      <c r="G67" s="3">
        <v>38400000</v>
      </c>
      <c r="H67" s="3">
        <v>0</v>
      </c>
      <c r="I67" s="3">
        <v>0</v>
      </c>
      <c r="J67" s="3">
        <v>0</v>
      </c>
      <c r="K67" s="4">
        <f t="shared" si="5"/>
        <v>112783000</v>
      </c>
    </row>
    <row r="68" spans="1:11" ht="23.1" customHeight="1" x14ac:dyDescent="0.2">
      <c r="A68" s="18" t="s">
        <v>69</v>
      </c>
      <c r="B68" s="2">
        <v>911177000</v>
      </c>
      <c r="C68" s="3">
        <v>101103000</v>
      </c>
      <c r="D68" s="3">
        <v>168920000</v>
      </c>
      <c r="E68" s="3">
        <v>0</v>
      </c>
      <c r="F68" s="3">
        <v>109944462000</v>
      </c>
      <c r="G68" s="3">
        <v>0</v>
      </c>
      <c r="H68" s="3">
        <v>0</v>
      </c>
      <c r="I68" s="3">
        <v>0</v>
      </c>
      <c r="J68" s="3">
        <v>0</v>
      </c>
      <c r="K68" s="4">
        <f t="shared" si="5"/>
        <v>111125662000</v>
      </c>
    </row>
    <row r="69" spans="1:11" ht="23.1" customHeight="1" thickBot="1" x14ac:dyDescent="0.25">
      <c r="A69" s="19" t="s">
        <v>70</v>
      </c>
      <c r="B69" s="10">
        <v>4618949000</v>
      </c>
      <c r="C69" s="11">
        <v>569467000</v>
      </c>
      <c r="D69" s="11">
        <v>500000000</v>
      </c>
      <c r="E69" s="11">
        <v>0</v>
      </c>
      <c r="F69" s="11">
        <v>161149000</v>
      </c>
      <c r="G69" s="11">
        <v>523000000</v>
      </c>
      <c r="H69" s="11">
        <v>2000000000</v>
      </c>
      <c r="I69" s="11">
        <v>0</v>
      </c>
      <c r="J69" s="11">
        <v>0</v>
      </c>
      <c r="K69" s="12">
        <f t="shared" si="5"/>
        <v>8372565000</v>
      </c>
    </row>
    <row r="70" spans="1:11" hidden="1" x14ac:dyDescent="0.2">
      <c r="A70" s="38" t="s">
        <v>10</v>
      </c>
      <c r="B70" s="39">
        <v>4298863077000</v>
      </c>
      <c r="C70" s="40">
        <v>516933812000</v>
      </c>
      <c r="D70" s="40">
        <v>1121293990000</v>
      </c>
      <c r="E70" s="40">
        <v>2741656000000</v>
      </c>
      <c r="F70" s="40">
        <v>7487917199000</v>
      </c>
      <c r="G70" s="40">
        <v>786964032000</v>
      </c>
      <c r="H70" s="40">
        <v>1032325332000</v>
      </c>
      <c r="I70" s="40">
        <v>390535140000</v>
      </c>
      <c r="J70" s="40">
        <v>375026251000</v>
      </c>
      <c r="K70" s="41">
        <f t="shared" si="5"/>
        <v>18751514833000</v>
      </c>
    </row>
    <row r="71" spans="1:11" ht="24.95" customHeight="1" x14ac:dyDescent="0.2">
      <c r="A71" s="25" t="s">
        <v>19</v>
      </c>
      <c r="B71" s="26">
        <v>167355086000</v>
      </c>
      <c r="C71" s="27">
        <v>27851768000</v>
      </c>
      <c r="D71" s="27">
        <v>72601026000</v>
      </c>
      <c r="E71" s="27">
        <v>0</v>
      </c>
      <c r="F71" s="27">
        <v>238685652000</v>
      </c>
      <c r="G71" s="27">
        <v>439381322000</v>
      </c>
      <c r="H71" s="27">
        <v>33887963000</v>
      </c>
      <c r="I71" s="27">
        <v>6548161000</v>
      </c>
      <c r="J71" s="27">
        <v>0</v>
      </c>
      <c r="K71" s="9">
        <v>986310978000</v>
      </c>
    </row>
    <row r="72" spans="1:11" ht="24.95" customHeight="1" x14ac:dyDescent="0.2">
      <c r="A72" s="28" t="s">
        <v>71</v>
      </c>
      <c r="B72" s="29">
        <v>427449312000</v>
      </c>
      <c r="C72" s="30">
        <v>52862739000</v>
      </c>
      <c r="D72" s="30">
        <v>47949795000</v>
      </c>
      <c r="E72" s="30">
        <v>0</v>
      </c>
      <c r="F72" s="30">
        <v>52151137000</v>
      </c>
      <c r="G72" s="30">
        <v>70607719000</v>
      </c>
      <c r="H72" s="30">
        <v>0</v>
      </c>
      <c r="I72" s="30">
        <v>0</v>
      </c>
      <c r="J72" s="30">
        <v>0</v>
      </c>
      <c r="K72" s="4">
        <v>651020702000</v>
      </c>
    </row>
    <row r="73" spans="1:11" ht="24.95" customHeight="1" thickBot="1" x14ac:dyDescent="0.25">
      <c r="A73" s="31" t="s">
        <v>72</v>
      </c>
      <c r="B73" s="32">
        <v>594804398000</v>
      </c>
      <c r="C73" s="33">
        <v>80714507000</v>
      </c>
      <c r="D73" s="33">
        <v>120550821000</v>
      </c>
      <c r="E73" s="33">
        <v>0</v>
      </c>
      <c r="F73" s="33">
        <v>290836789000</v>
      </c>
      <c r="G73" s="33">
        <v>509989041000</v>
      </c>
      <c r="H73" s="33">
        <v>33887963000</v>
      </c>
      <c r="I73" s="33">
        <v>6548161000</v>
      </c>
      <c r="J73" s="33">
        <v>0</v>
      </c>
      <c r="K73" s="12">
        <v>1637331680000</v>
      </c>
    </row>
    <row r="74" spans="1:11" hidden="1" x14ac:dyDescent="0.2">
      <c r="A74" s="37" t="s">
        <v>12</v>
      </c>
      <c r="B74" s="34">
        <v>13641465000</v>
      </c>
      <c r="C74" s="35">
        <v>2042741000</v>
      </c>
      <c r="D74" s="35">
        <v>7723064000</v>
      </c>
      <c r="E74" s="35">
        <v>0</v>
      </c>
      <c r="F74" s="35">
        <v>48366603000</v>
      </c>
      <c r="G74" s="35">
        <v>15366100000</v>
      </c>
      <c r="H74" s="35">
        <v>0</v>
      </c>
      <c r="I74" s="35">
        <v>0</v>
      </c>
      <c r="J74" s="35">
        <v>0</v>
      </c>
      <c r="K74" s="36">
        <f t="shared" si="5"/>
        <v>87139973000</v>
      </c>
    </row>
    <row r="75" spans="1:11" hidden="1" x14ac:dyDescent="0.2">
      <c r="A75" s="28" t="s">
        <v>13</v>
      </c>
      <c r="B75" s="29">
        <f t="shared" ref="B75:J75" si="6">B74+B73+B70</f>
        <v>4907308940000</v>
      </c>
      <c r="C75" s="30">
        <f t="shared" si="6"/>
        <v>599691060000</v>
      </c>
      <c r="D75" s="30">
        <f t="shared" si="6"/>
        <v>1249567875000</v>
      </c>
      <c r="E75" s="30">
        <f t="shared" si="6"/>
        <v>2741656000000</v>
      </c>
      <c r="F75" s="30">
        <f t="shared" si="6"/>
        <v>7827120591000</v>
      </c>
      <c r="G75" s="30">
        <f t="shared" si="6"/>
        <v>1312319173000</v>
      </c>
      <c r="H75" s="30">
        <f t="shared" si="6"/>
        <v>1066213295000</v>
      </c>
      <c r="I75" s="30">
        <f t="shared" si="6"/>
        <v>397083301000</v>
      </c>
      <c r="J75" s="30">
        <f t="shared" si="6"/>
        <v>375026251000</v>
      </c>
      <c r="K75" s="4">
        <f t="shared" si="5"/>
        <v>20475986486000</v>
      </c>
    </row>
    <row r="76" spans="1:11" hidden="1" x14ac:dyDescent="0.2">
      <c r="A76" s="28" t="s">
        <v>14</v>
      </c>
      <c r="B76" s="29">
        <v>0</v>
      </c>
      <c r="C76" s="30">
        <v>0</v>
      </c>
      <c r="D76" s="30">
        <v>0</v>
      </c>
      <c r="E76" s="30">
        <v>0</v>
      </c>
      <c r="F76" s="30">
        <v>961149467000</v>
      </c>
      <c r="G76" s="30">
        <v>0</v>
      </c>
      <c r="H76" s="30">
        <v>540844258000</v>
      </c>
      <c r="I76" s="30">
        <v>0</v>
      </c>
      <c r="J76" s="30">
        <v>0</v>
      </c>
      <c r="K76" s="4">
        <f t="shared" si="5"/>
        <v>1501993725000</v>
      </c>
    </row>
    <row r="77" spans="1:11" hidden="1" x14ac:dyDescent="0.2">
      <c r="A77" s="28" t="s">
        <v>15</v>
      </c>
      <c r="B77" s="29">
        <v>0</v>
      </c>
      <c r="C77" s="30">
        <v>0</v>
      </c>
      <c r="D77" s="30">
        <v>0</v>
      </c>
      <c r="E77" s="30">
        <v>0</v>
      </c>
      <c r="F77" s="30">
        <v>45177277000</v>
      </c>
      <c r="G77" s="30">
        <v>0</v>
      </c>
      <c r="H77" s="30">
        <v>0</v>
      </c>
      <c r="I77" s="30">
        <v>0</v>
      </c>
      <c r="J77" s="30">
        <v>0</v>
      </c>
      <c r="K77" s="4">
        <f t="shared" si="5"/>
        <v>45177277000</v>
      </c>
    </row>
    <row r="78" spans="1:11" ht="28.5" hidden="1" x14ac:dyDescent="0.2">
      <c r="A78" s="31" t="s">
        <v>16</v>
      </c>
      <c r="B78" s="32">
        <f t="shared" ref="B78:J78" si="7">B75-(B76+B77)</f>
        <v>4907308940000</v>
      </c>
      <c r="C78" s="33">
        <f t="shared" si="7"/>
        <v>599691060000</v>
      </c>
      <c r="D78" s="33">
        <f t="shared" si="7"/>
        <v>1249567875000</v>
      </c>
      <c r="E78" s="33">
        <f t="shared" si="7"/>
        <v>2741656000000</v>
      </c>
      <c r="F78" s="33">
        <f t="shared" si="7"/>
        <v>6820793847000</v>
      </c>
      <c r="G78" s="33">
        <f t="shared" si="7"/>
        <v>1312319173000</v>
      </c>
      <c r="H78" s="33">
        <f t="shared" si="7"/>
        <v>525369037000</v>
      </c>
      <c r="I78" s="33">
        <f t="shared" si="7"/>
        <v>397083301000</v>
      </c>
      <c r="J78" s="33">
        <f t="shared" si="7"/>
        <v>375026251000</v>
      </c>
      <c r="K78" s="12">
        <f t="shared" si="5"/>
        <v>18928815484000</v>
      </c>
    </row>
    <row r="79" spans="1:11" hidden="1" x14ac:dyDescent="0.2"/>
  </sheetData>
  <mergeCells count="3">
    <mergeCell ref="A17:K17"/>
    <mergeCell ref="A18:K18"/>
    <mergeCell ref="A19:K19"/>
  </mergeCells>
  <printOptions horizontalCentered="1"/>
  <pageMargins left="0.51181102362204722" right="0.51181102362204722" top="0.55118110236220474" bottom="0.35433070866141736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7DE9D-7256-4292-902F-C1E3FEEB5496}">
  <sheetPr>
    <pageSetUpPr fitToPage="1"/>
  </sheetPr>
  <dimension ref="A1:K80"/>
  <sheetViews>
    <sheetView topLeftCell="A17" zoomScale="80" zoomScaleNormal="80" workbookViewId="0">
      <selection activeCell="A81" sqref="A81"/>
    </sheetView>
  </sheetViews>
  <sheetFormatPr defaultColWidth="9.140625" defaultRowHeight="15" x14ac:dyDescent="0.25"/>
  <cols>
    <col min="1" max="1" width="92.7109375" customWidth="1"/>
    <col min="2" max="10" width="22.140625" customWidth="1"/>
    <col min="11" max="11" width="25.28515625" customWidth="1"/>
    <col min="12" max="14" width="19.28515625" customWidth="1"/>
    <col min="15" max="15" width="9.140625" customWidth="1"/>
  </cols>
  <sheetData>
    <row r="1" spans="1:11" hidden="1" x14ac:dyDescent="0.25">
      <c r="A1" s="16">
        <v>2026</v>
      </c>
      <c r="B1" s="1" t="s">
        <v>20</v>
      </c>
      <c r="C1" s="1"/>
      <c r="D1" s="1"/>
      <c r="E1" s="1"/>
      <c r="F1" s="1"/>
      <c r="G1" s="1"/>
      <c r="H1" s="1"/>
      <c r="I1" s="1"/>
      <c r="J1" s="1"/>
      <c r="K1" s="1"/>
    </row>
    <row r="2" spans="1:11" hidden="1" x14ac:dyDescent="0.25">
      <c r="A2" s="17"/>
      <c r="B2" s="7"/>
      <c r="C2" s="8"/>
      <c r="D2" s="8"/>
      <c r="E2" s="8"/>
      <c r="F2" s="8"/>
      <c r="G2" s="8"/>
      <c r="H2" s="8"/>
      <c r="I2" s="8"/>
      <c r="J2" s="8"/>
      <c r="K2" s="9">
        <f>SUM(B2:J2)</f>
        <v>0</v>
      </c>
    </row>
    <row r="3" spans="1:11" hidden="1" x14ac:dyDescent="0.25">
      <c r="A3" s="18"/>
      <c r="B3" s="2"/>
      <c r="C3" s="3"/>
      <c r="D3" s="3"/>
      <c r="E3" s="3"/>
      <c r="F3" s="3"/>
      <c r="G3" s="3"/>
      <c r="H3" s="3"/>
      <c r="I3" s="3"/>
      <c r="J3" s="3"/>
      <c r="K3" s="4">
        <f>SUM(B3:J3)</f>
        <v>0</v>
      </c>
    </row>
    <row r="4" spans="1:11" ht="15.75" hidden="1" thickBot="1" x14ac:dyDescent="0.3">
      <c r="A4" s="19"/>
      <c r="B4" s="10"/>
      <c r="C4" s="11"/>
      <c r="D4" s="11"/>
      <c r="E4" s="11"/>
      <c r="F4" s="11"/>
      <c r="G4" s="11"/>
      <c r="H4" s="11"/>
      <c r="I4" s="11"/>
      <c r="J4" s="11"/>
      <c r="K4" s="12">
        <f>SUM(B4:J4)</f>
        <v>0</v>
      </c>
    </row>
    <row r="5" spans="1:11" hidden="1" x14ac:dyDescent="0.25">
      <c r="A5" s="22"/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1" ht="16.5" hidden="1" customHeight="1" x14ac:dyDescent="0.25">
      <c r="A6" s="25" t="s">
        <v>10</v>
      </c>
      <c r="B6" s="26"/>
      <c r="C6" s="27"/>
      <c r="D6" s="27"/>
      <c r="E6" s="27"/>
      <c r="F6" s="27"/>
      <c r="G6" s="27"/>
      <c r="H6" s="27"/>
      <c r="I6" s="27"/>
      <c r="J6" s="27"/>
      <c r="K6" s="9">
        <f t="shared" ref="K6:K14" si="0">SUM(B6:J6)</f>
        <v>0</v>
      </c>
    </row>
    <row r="7" spans="1:11" ht="16.5" hidden="1" customHeight="1" x14ac:dyDescent="0.25">
      <c r="A7" s="28" t="s">
        <v>17</v>
      </c>
      <c r="B7" s="34"/>
      <c r="C7" s="35"/>
      <c r="D7" s="35"/>
      <c r="E7" s="35"/>
      <c r="F7" s="35"/>
      <c r="G7" s="35"/>
      <c r="H7" s="35"/>
      <c r="I7" s="35"/>
      <c r="J7" s="35"/>
      <c r="K7" s="36">
        <f t="shared" si="0"/>
        <v>0</v>
      </c>
    </row>
    <row r="8" spans="1:11" ht="16.5" hidden="1" customHeight="1" x14ac:dyDescent="0.25">
      <c r="A8" s="28" t="s">
        <v>18</v>
      </c>
      <c r="B8" s="29"/>
      <c r="C8" s="30"/>
      <c r="D8" s="30"/>
      <c r="E8" s="30"/>
      <c r="F8" s="30"/>
      <c r="G8" s="30"/>
      <c r="H8" s="30"/>
      <c r="I8" s="30"/>
      <c r="J8" s="30"/>
      <c r="K8" s="4">
        <f t="shared" si="0"/>
        <v>0</v>
      </c>
    </row>
    <row r="9" spans="1:11" ht="16.5" hidden="1" customHeight="1" x14ac:dyDescent="0.25">
      <c r="A9" s="28" t="s">
        <v>11</v>
      </c>
      <c r="B9" s="29">
        <f t="shared" ref="B9:J9" si="1">B7+B8</f>
        <v>0</v>
      </c>
      <c r="C9" s="30">
        <f t="shared" si="1"/>
        <v>0</v>
      </c>
      <c r="D9" s="30">
        <f t="shared" si="1"/>
        <v>0</v>
      </c>
      <c r="E9" s="30">
        <f t="shared" si="1"/>
        <v>0</v>
      </c>
      <c r="F9" s="30">
        <f t="shared" si="1"/>
        <v>0</v>
      </c>
      <c r="G9" s="30">
        <f t="shared" si="1"/>
        <v>0</v>
      </c>
      <c r="H9" s="30">
        <f t="shared" si="1"/>
        <v>0</v>
      </c>
      <c r="I9" s="30">
        <f t="shared" si="1"/>
        <v>0</v>
      </c>
      <c r="J9" s="30">
        <f t="shared" si="1"/>
        <v>0</v>
      </c>
      <c r="K9" s="4">
        <f t="shared" si="0"/>
        <v>0</v>
      </c>
    </row>
    <row r="10" spans="1:11" ht="16.5" hidden="1" customHeight="1" x14ac:dyDescent="0.25">
      <c r="A10" s="28" t="s">
        <v>12</v>
      </c>
      <c r="B10" s="29"/>
      <c r="C10" s="30"/>
      <c r="D10" s="30"/>
      <c r="E10" s="30"/>
      <c r="F10" s="30"/>
      <c r="G10" s="30"/>
      <c r="H10" s="30"/>
      <c r="I10" s="30"/>
      <c r="J10" s="30"/>
      <c r="K10" s="4">
        <f t="shared" si="0"/>
        <v>0</v>
      </c>
    </row>
    <row r="11" spans="1:11" ht="16.5" hidden="1" customHeight="1" x14ac:dyDescent="0.25">
      <c r="A11" s="28" t="s">
        <v>13</v>
      </c>
      <c r="B11" s="29">
        <f t="shared" ref="B11:J11" si="2">B10+B9+B6</f>
        <v>0</v>
      </c>
      <c r="C11" s="30">
        <f t="shared" si="2"/>
        <v>0</v>
      </c>
      <c r="D11" s="30">
        <f t="shared" si="2"/>
        <v>0</v>
      </c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0">
        <f t="shared" si="2"/>
        <v>0</v>
      </c>
      <c r="K11" s="4">
        <f t="shared" si="0"/>
        <v>0</v>
      </c>
    </row>
    <row r="12" spans="1:11" ht="16.5" hidden="1" customHeight="1" x14ac:dyDescent="0.25">
      <c r="A12" s="28" t="s">
        <v>14</v>
      </c>
      <c r="B12" s="29"/>
      <c r="C12" s="30"/>
      <c r="D12" s="30"/>
      <c r="E12" s="30"/>
      <c r="F12" s="30"/>
      <c r="G12" s="30"/>
      <c r="H12" s="30"/>
      <c r="I12" s="30"/>
      <c r="J12" s="30"/>
      <c r="K12" s="4">
        <f t="shared" si="0"/>
        <v>0</v>
      </c>
    </row>
    <row r="13" spans="1:11" ht="16.5" hidden="1" customHeight="1" x14ac:dyDescent="0.25">
      <c r="A13" s="28" t="s">
        <v>15</v>
      </c>
      <c r="B13" s="29"/>
      <c r="C13" s="30"/>
      <c r="D13" s="30"/>
      <c r="E13" s="30"/>
      <c r="F13" s="30"/>
      <c r="G13" s="30"/>
      <c r="H13" s="30"/>
      <c r="I13" s="30"/>
      <c r="J13" s="30"/>
      <c r="K13" s="4">
        <f t="shared" si="0"/>
        <v>0</v>
      </c>
    </row>
    <row r="14" spans="1:11" ht="16.5" hidden="1" customHeight="1" x14ac:dyDescent="0.25">
      <c r="A14" s="31" t="s">
        <v>16</v>
      </c>
      <c r="B14" s="32">
        <f t="shared" ref="B14:J14" si="3">B11-(B12+B13)</f>
        <v>0</v>
      </c>
      <c r="C14" s="33">
        <f t="shared" si="3"/>
        <v>0</v>
      </c>
      <c r="D14" s="33">
        <f t="shared" si="3"/>
        <v>0</v>
      </c>
      <c r="E14" s="33">
        <f t="shared" si="3"/>
        <v>0</v>
      </c>
      <c r="F14" s="33">
        <f t="shared" si="3"/>
        <v>0</v>
      </c>
      <c r="G14" s="33">
        <f t="shared" si="3"/>
        <v>0</v>
      </c>
      <c r="H14" s="33">
        <f t="shared" si="3"/>
        <v>0</v>
      </c>
      <c r="I14" s="33">
        <f t="shared" si="3"/>
        <v>0</v>
      </c>
      <c r="J14" s="33">
        <f t="shared" si="3"/>
        <v>0</v>
      </c>
      <c r="K14" s="12">
        <f t="shared" si="0"/>
        <v>0</v>
      </c>
    </row>
    <row r="15" spans="1:11" hidden="1" x14ac:dyDescent="0.25">
      <c r="A15" s="16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idden="1" x14ac:dyDescent="0.25">
      <c r="A16" s="16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4.75" customHeight="1" x14ac:dyDescent="0.25">
      <c r="A17" s="42" t="str">
        <f>ButceYil&amp;" YILI MERKEZİ YÖNETİM BÜTÇE KANUNU İCMALİ"</f>
        <v>2026 YILI MERKEZİ YÖNETİM BÜTÇE KANUNU İCMALİ</v>
      </c>
      <c r="B17" s="42" t="s">
        <v>0</v>
      </c>
      <c r="C17" s="42" t="s">
        <v>0</v>
      </c>
      <c r="D17" s="42" t="s">
        <v>0</v>
      </c>
      <c r="E17" s="42" t="s">
        <v>0</v>
      </c>
      <c r="F17" s="42" t="s">
        <v>0</v>
      </c>
      <c r="G17" s="42" t="s">
        <v>0</v>
      </c>
      <c r="H17" s="42" t="s">
        <v>0</v>
      </c>
      <c r="I17" s="42" t="s">
        <v>0</v>
      </c>
      <c r="J17" s="42" t="s">
        <v>0</v>
      </c>
      <c r="K17" s="42" t="s">
        <v>0</v>
      </c>
    </row>
    <row r="18" spans="1:11" ht="24.75" customHeight="1" x14ac:dyDescent="0.25">
      <c r="A18" s="42" t="s">
        <v>73</v>
      </c>
      <c r="B18" s="42" t="s">
        <v>0</v>
      </c>
      <c r="C18" s="42" t="s">
        <v>0</v>
      </c>
      <c r="D18" s="42" t="s">
        <v>0</v>
      </c>
      <c r="E18" s="42" t="s">
        <v>0</v>
      </c>
      <c r="F18" s="42" t="s">
        <v>0</v>
      </c>
      <c r="G18" s="42" t="s">
        <v>0</v>
      </c>
      <c r="H18" s="42" t="s">
        <v>0</v>
      </c>
      <c r="I18" s="42" t="s">
        <v>0</v>
      </c>
      <c r="J18" s="42" t="s">
        <v>0</v>
      </c>
      <c r="K18" s="42" t="s">
        <v>0</v>
      </c>
    </row>
    <row r="19" spans="1:11" ht="24.75" customHeight="1" x14ac:dyDescent="0.25">
      <c r="A19" s="43" t="s">
        <v>1</v>
      </c>
      <c r="B19" s="43" t="s">
        <v>0</v>
      </c>
      <c r="C19" s="43" t="s">
        <v>0</v>
      </c>
      <c r="D19" s="43" t="s">
        <v>0</v>
      </c>
      <c r="E19" s="43" t="s">
        <v>0</v>
      </c>
      <c r="F19" s="43" t="s">
        <v>0</v>
      </c>
      <c r="G19" s="43" t="s">
        <v>0</v>
      </c>
      <c r="H19" s="43" t="s">
        <v>0</v>
      </c>
      <c r="I19" s="43" t="s">
        <v>0</v>
      </c>
      <c r="J19" s="43" t="s">
        <v>0</v>
      </c>
      <c r="K19" s="43" t="s">
        <v>0</v>
      </c>
    </row>
    <row r="21" spans="1:11" ht="15.75" thickBot="1" x14ac:dyDescent="0.3">
      <c r="A21" s="20" t="s">
        <v>0</v>
      </c>
      <c r="B21" s="5" t="s">
        <v>0</v>
      </c>
      <c r="C21" s="5" t="s">
        <v>0</v>
      </c>
      <c r="D21" s="5" t="s">
        <v>0</v>
      </c>
      <c r="E21" s="5" t="s">
        <v>0</v>
      </c>
      <c r="F21" s="5" t="s">
        <v>0</v>
      </c>
      <c r="G21" s="5" t="s">
        <v>0</v>
      </c>
      <c r="H21" s="5" t="s">
        <v>0</v>
      </c>
      <c r="I21" s="5" t="s">
        <v>0</v>
      </c>
      <c r="J21" s="5" t="s">
        <v>0</v>
      </c>
      <c r="K21" s="6" t="str">
        <f>IF(ButceYil&gt;2008,"TL","YTL")</f>
        <v>TL</v>
      </c>
    </row>
    <row r="22" spans="1:11" ht="45" customHeight="1" thickBot="1" x14ac:dyDescent="0.3">
      <c r="A22" s="21" t="s">
        <v>2</v>
      </c>
      <c r="B22" s="13" t="s">
        <v>6</v>
      </c>
      <c r="C22" s="14" t="s">
        <v>7</v>
      </c>
      <c r="D22" s="14" t="s">
        <v>8</v>
      </c>
      <c r="E22" s="14" t="s">
        <v>3</v>
      </c>
      <c r="F22" s="14" t="s">
        <v>23</v>
      </c>
      <c r="G22" s="14" t="s">
        <v>21</v>
      </c>
      <c r="H22" s="14" t="s">
        <v>22</v>
      </c>
      <c r="I22" s="14" t="s">
        <v>4</v>
      </c>
      <c r="J22" s="14" t="s">
        <v>5</v>
      </c>
      <c r="K22" s="15" t="s">
        <v>9</v>
      </c>
    </row>
    <row r="23" spans="1:11" ht="23.1" customHeight="1" x14ac:dyDescent="0.25">
      <c r="A23" s="17" t="s">
        <v>24</v>
      </c>
      <c r="B23" s="7">
        <v>5727911000</v>
      </c>
      <c r="C23" s="8">
        <v>719281000</v>
      </c>
      <c r="D23" s="8">
        <v>565579000</v>
      </c>
      <c r="E23" s="8">
        <v>0</v>
      </c>
      <c r="F23" s="8">
        <v>183052000</v>
      </c>
      <c r="G23" s="8">
        <v>357114000</v>
      </c>
      <c r="H23" s="8">
        <v>0</v>
      </c>
      <c r="I23" s="8">
        <v>0</v>
      </c>
      <c r="J23" s="8">
        <v>0</v>
      </c>
      <c r="K23" s="9">
        <f t="shared" ref="K23:K54" si="4">SUM(B23:J23)</f>
        <v>7552937000</v>
      </c>
    </row>
    <row r="24" spans="1:11" ht="23.1" customHeight="1" x14ac:dyDescent="0.25">
      <c r="A24" s="18" t="s">
        <v>25</v>
      </c>
      <c r="B24" s="2">
        <v>5486299000</v>
      </c>
      <c r="C24" s="3">
        <v>187544000</v>
      </c>
      <c r="D24" s="3">
        <v>3768606000</v>
      </c>
      <c r="E24" s="3">
        <v>0</v>
      </c>
      <c r="F24" s="3">
        <v>12241000</v>
      </c>
      <c r="G24" s="3">
        <v>14710000</v>
      </c>
      <c r="H24" s="3">
        <v>0</v>
      </c>
      <c r="I24" s="3">
        <v>0</v>
      </c>
      <c r="J24" s="3">
        <v>0</v>
      </c>
      <c r="K24" s="4">
        <f t="shared" si="4"/>
        <v>9469400000</v>
      </c>
    </row>
    <row r="25" spans="1:11" ht="23.1" customHeight="1" x14ac:dyDescent="0.25">
      <c r="A25" s="18" t="s">
        <v>26</v>
      </c>
      <c r="B25" s="2">
        <v>1294961000</v>
      </c>
      <c r="C25" s="3">
        <v>151707000</v>
      </c>
      <c r="D25" s="3">
        <v>109728000</v>
      </c>
      <c r="E25" s="3">
        <v>0</v>
      </c>
      <c r="F25" s="3">
        <v>25923000</v>
      </c>
      <c r="G25" s="3">
        <v>154675000</v>
      </c>
      <c r="H25" s="3">
        <v>0</v>
      </c>
      <c r="I25" s="3">
        <v>0</v>
      </c>
      <c r="J25" s="3">
        <v>0</v>
      </c>
      <c r="K25" s="4">
        <f t="shared" si="4"/>
        <v>1736994000</v>
      </c>
    </row>
    <row r="26" spans="1:11" ht="23.1" customHeight="1" x14ac:dyDescent="0.25">
      <c r="A26" s="18" t="s">
        <v>27</v>
      </c>
      <c r="B26" s="2">
        <v>170330000</v>
      </c>
      <c r="C26" s="3">
        <v>24277000</v>
      </c>
      <c r="D26" s="3">
        <v>48139000</v>
      </c>
      <c r="E26" s="3">
        <v>0</v>
      </c>
      <c r="F26" s="3">
        <v>10983000</v>
      </c>
      <c r="G26" s="3">
        <v>20788000</v>
      </c>
      <c r="H26" s="3">
        <v>0</v>
      </c>
      <c r="I26" s="3">
        <v>0</v>
      </c>
      <c r="J26" s="3">
        <v>0</v>
      </c>
      <c r="K26" s="4">
        <f t="shared" si="4"/>
        <v>274517000</v>
      </c>
    </row>
    <row r="27" spans="1:11" ht="23.1" customHeight="1" x14ac:dyDescent="0.25">
      <c r="A27" s="18" t="s">
        <v>28</v>
      </c>
      <c r="B27" s="2">
        <v>70996000</v>
      </c>
      <c r="C27" s="3">
        <v>7502000</v>
      </c>
      <c r="D27" s="3">
        <v>34328000</v>
      </c>
      <c r="E27" s="3">
        <v>0</v>
      </c>
      <c r="F27" s="3">
        <v>5983000</v>
      </c>
      <c r="G27" s="3">
        <v>20788000</v>
      </c>
      <c r="H27" s="3">
        <v>0</v>
      </c>
      <c r="I27" s="3">
        <v>0</v>
      </c>
      <c r="J27" s="3">
        <v>0</v>
      </c>
      <c r="K27" s="4">
        <f t="shared" si="4"/>
        <v>139597000</v>
      </c>
    </row>
    <row r="28" spans="1:11" ht="23.1" customHeight="1" x14ac:dyDescent="0.25">
      <c r="A28" s="18" t="s">
        <v>29</v>
      </c>
      <c r="B28" s="2">
        <v>73694000</v>
      </c>
      <c r="C28" s="3">
        <v>8110000</v>
      </c>
      <c r="D28" s="3">
        <v>35440000</v>
      </c>
      <c r="E28" s="3">
        <v>0</v>
      </c>
      <c r="F28" s="3">
        <v>5636000</v>
      </c>
      <c r="G28" s="3">
        <v>28213000</v>
      </c>
      <c r="H28" s="3">
        <v>0</v>
      </c>
      <c r="I28" s="3">
        <v>0</v>
      </c>
      <c r="J28" s="3">
        <v>0</v>
      </c>
      <c r="K28" s="4">
        <f t="shared" si="4"/>
        <v>151093000</v>
      </c>
    </row>
    <row r="29" spans="1:11" ht="23.1" customHeight="1" x14ac:dyDescent="0.25">
      <c r="A29" s="18" t="s">
        <v>30</v>
      </c>
      <c r="B29" s="2">
        <v>169360000</v>
      </c>
      <c r="C29" s="3">
        <v>22546000</v>
      </c>
      <c r="D29" s="3">
        <v>52807000</v>
      </c>
      <c r="E29" s="3">
        <v>0</v>
      </c>
      <c r="F29" s="3">
        <v>34734000</v>
      </c>
      <c r="G29" s="3">
        <v>76719000</v>
      </c>
      <c r="H29" s="3">
        <v>0</v>
      </c>
      <c r="I29" s="3">
        <v>0</v>
      </c>
      <c r="J29" s="3">
        <v>0</v>
      </c>
      <c r="K29" s="4">
        <f t="shared" si="4"/>
        <v>356166000</v>
      </c>
    </row>
    <row r="30" spans="1:11" ht="23.1" customHeight="1" x14ac:dyDescent="0.25">
      <c r="A30" s="18" t="s">
        <v>31</v>
      </c>
      <c r="B30" s="2">
        <v>221737000</v>
      </c>
      <c r="C30" s="3">
        <v>31250000</v>
      </c>
      <c r="D30" s="3">
        <v>35989000</v>
      </c>
      <c r="E30" s="3">
        <v>0</v>
      </c>
      <c r="F30" s="3">
        <v>47583000</v>
      </c>
      <c r="G30" s="3">
        <v>89835000</v>
      </c>
      <c r="H30" s="3">
        <v>0</v>
      </c>
      <c r="I30" s="3">
        <v>0</v>
      </c>
      <c r="J30" s="3">
        <v>0</v>
      </c>
      <c r="K30" s="4">
        <f t="shared" si="4"/>
        <v>426394000</v>
      </c>
    </row>
    <row r="31" spans="1:11" ht="23.1" customHeight="1" x14ac:dyDescent="0.25">
      <c r="A31" s="18" t="s">
        <v>32</v>
      </c>
      <c r="B31" s="2">
        <v>11809793000</v>
      </c>
      <c r="C31" s="3">
        <v>2140031000</v>
      </c>
      <c r="D31" s="3">
        <v>5209860000</v>
      </c>
      <c r="E31" s="3">
        <v>0</v>
      </c>
      <c r="F31" s="3">
        <v>11571247000</v>
      </c>
      <c r="G31" s="3">
        <v>13110306000</v>
      </c>
      <c r="H31" s="3">
        <v>21185522000</v>
      </c>
      <c r="I31" s="3">
        <v>0</v>
      </c>
      <c r="J31" s="3">
        <v>0</v>
      </c>
      <c r="K31" s="4">
        <f t="shared" si="4"/>
        <v>65026759000</v>
      </c>
    </row>
    <row r="32" spans="1:11" ht="23.1" customHeight="1" x14ac:dyDescent="0.25">
      <c r="A32" s="18" t="s">
        <v>33</v>
      </c>
      <c r="B32" s="2">
        <v>109871000</v>
      </c>
      <c r="C32" s="3">
        <v>17633000</v>
      </c>
      <c r="D32" s="3">
        <v>35694000</v>
      </c>
      <c r="E32" s="3">
        <v>0</v>
      </c>
      <c r="F32" s="3">
        <v>96801000</v>
      </c>
      <c r="G32" s="3">
        <v>44066000</v>
      </c>
      <c r="H32" s="3">
        <v>0</v>
      </c>
      <c r="I32" s="3">
        <v>0</v>
      </c>
      <c r="J32" s="3">
        <v>0</v>
      </c>
      <c r="K32" s="4">
        <f t="shared" si="4"/>
        <v>304065000</v>
      </c>
    </row>
    <row r="33" spans="1:11" ht="23.1" customHeight="1" x14ac:dyDescent="0.25">
      <c r="A33" s="18" t="s">
        <v>34</v>
      </c>
      <c r="B33" s="2">
        <v>41031357000</v>
      </c>
      <c r="C33" s="3">
        <v>8269282000</v>
      </c>
      <c r="D33" s="3">
        <v>28823095000</v>
      </c>
      <c r="E33" s="3">
        <v>0</v>
      </c>
      <c r="F33" s="3">
        <v>125420375000</v>
      </c>
      <c r="G33" s="3">
        <v>268602701000</v>
      </c>
      <c r="H33" s="3">
        <v>0</v>
      </c>
      <c r="I33" s="3">
        <v>0</v>
      </c>
      <c r="J33" s="3">
        <v>0</v>
      </c>
      <c r="K33" s="4">
        <f t="shared" si="4"/>
        <v>472146810000</v>
      </c>
    </row>
    <row r="34" spans="1:11" ht="23.1" customHeight="1" x14ac:dyDescent="0.25">
      <c r="A34" s="18" t="s">
        <v>35</v>
      </c>
      <c r="B34" s="2">
        <v>4359030000</v>
      </c>
      <c r="C34" s="3">
        <v>540291000</v>
      </c>
      <c r="D34" s="3">
        <v>596486000</v>
      </c>
      <c r="E34" s="3">
        <v>0</v>
      </c>
      <c r="F34" s="3">
        <v>108968000</v>
      </c>
      <c r="G34" s="3">
        <v>296976000</v>
      </c>
      <c r="H34" s="3">
        <v>0</v>
      </c>
      <c r="I34" s="3">
        <v>0</v>
      </c>
      <c r="J34" s="3">
        <v>0</v>
      </c>
      <c r="K34" s="4">
        <f t="shared" si="4"/>
        <v>5901751000</v>
      </c>
    </row>
    <row r="35" spans="1:11" ht="23.1" customHeight="1" x14ac:dyDescent="0.25">
      <c r="A35" s="18" t="s">
        <v>36</v>
      </c>
      <c r="B35" s="2">
        <v>4538992000</v>
      </c>
      <c r="C35" s="3">
        <v>488031000</v>
      </c>
      <c r="D35" s="3">
        <v>374917000</v>
      </c>
      <c r="E35" s="3">
        <v>0</v>
      </c>
      <c r="F35" s="3">
        <v>200581000</v>
      </c>
      <c r="G35" s="3">
        <v>240056000</v>
      </c>
      <c r="H35" s="3">
        <v>0</v>
      </c>
      <c r="I35" s="3">
        <v>0</v>
      </c>
      <c r="J35" s="3">
        <v>0</v>
      </c>
      <c r="K35" s="4">
        <f t="shared" si="4"/>
        <v>5842577000</v>
      </c>
    </row>
    <row r="36" spans="1:11" ht="23.1" customHeight="1" x14ac:dyDescent="0.25">
      <c r="A36" s="18" t="s">
        <v>37</v>
      </c>
      <c r="B36" s="2">
        <v>33921090000</v>
      </c>
      <c r="C36" s="3">
        <v>5914502000</v>
      </c>
      <c r="D36" s="3">
        <v>11758714000</v>
      </c>
      <c r="E36" s="3">
        <v>0</v>
      </c>
      <c r="F36" s="3">
        <v>885133000</v>
      </c>
      <c r="G36" s="3">
        <v>10394293000</v>
      </c>
      <c r="H36" s="3">
        <v>928482000</v>
      </c>
      <c r="I36" s="3">
        <v>2760265000</v>
      </c>
      <c r="J36" s="3">
        <v>0</v>
      </c>
      <c r="K36" s="4">
        <f t="shared" si="4"/>
        <v>66562479000</v>
      </c>
    </row>
    <row r="37" spans="1:11" ht="23.1" customHeight="1" x14ac:dyDescent="0.25">
      <c r="A37" s="18" t="s">
        <v>38</v>
      </c>
      <c r="B37" s="2">
        <v>3297205000</v>
      </c>
      <c r="C37" s="3">
        <v>485867000</v>
      </c>
      <c r="D37" s="3">
        <v>799919000</v>
      </c>
      <c r="E37" s="3">
        <v>0</v>
      </c>
      <c r="F37" s="3">
        <v>640680000</v>
      </c>
      <c r="G37" s="3">
        <v>920626000</v>
      </c>
      <c r="H37" s="3">
        <v>0</v>
      </c>
      <c r="I37" s="3">
        <v>0</v>
      </c>
      <c r="J37" s="3">
        <v>0</v>
      </c>
      <c r="K37" s="4">
        <f t="shared" si="4"/>
        <v>6144297000</v>
      </c>
    </row>
    <row r="38" spans="1:11" ht="23.1" customHeight="1" x14ac:dyDescent="0.25">
      <c r="A38" s="18" t="s">
        <v>39</v>
      </c>
      <c r="B38" s="2">
        <v>1012491000</v>
      </c>
      <c r="C38" s="3">
        <v>140231000</v>
      </c>
      <c r="D38" s="3">
        <v>78824000</v>
      </c>
      <c r="E38" s="3">
        <v>0</v>
      </c>
      <c r="F38" s="3">
        <v>36641000</v>
      </c>
      <c r="G38" s="3">
        <v>144591000</v>
      </c>
      <c r="H38" s="3">
        <v>0</v>
      </c>
      <c r="I38" s="3">
        <v>0</v>
      </c>
      <c r="J38" s="3">
        <v>0</v>
      </c>
      <c r="K38" s="4">
        <f t="shared" si="4"/>
        <v>1412778000</v>
      </c>
    </row>
    <row r="39" spans="1:11" ht="23.1" customHeight="1" x14ac:dyDescent="0.25">
      <c r="A39" s="18" t="s">
        <v>40</v>
      </c>
      <c r="B39" s="2">
        <v>3525210000</v>
      </c>
      <c r="C39" s="3">
        <v>532504000</v>
      </c>
      <c r="D39" s="3">
        <v>405006000</v>
      </c>
      <c r="E39" s="3">
        <v>0</v>
      </c>
      <c r="F39" s="3">
        <v>232586000</v>
      </c>
      <c r="G39" s="3">
        <v>5815785000</v>
      </c>
      <c r="H39" s="3">
        <v>0</v>
      </c>
      <c r="I39" s="3">
        <v>0</v>
      </c>
      <c r="J39" s="3">
        <v>0</v>
      </c>
      <c r="K39" s="4">
        <f t="shared" si="4"/>
        <v>10511091000</v>
      </c>
    </row>
    <row r="40" spans="1:11" ht="23.1" customHeight="1" x14ac:dyDescent="0.25">
      <c r="A40" s="18" t="s">
        <v>41</v>
      </c>
      <c r="B40" s="2">
        <v>690803000</v>
      </c>
      <c r="C40" s="3">
        <v>68766000</v>
      </c>
      <c r="D40" s="3">
        <v>96937000</v>
      </c>
      <c r="E40" s="3">
        <v>0</v>
      </c>
      <c r="F40" s="3">
        <v>82653000</v>
      </c>
      <c r="G40" s="3">
        <v>71769000</v>
      </c>
      <c r="H40" s="3">
        <v>0</v>
      </c>
      <c r="I40" s="3">
        <v>0</v>
      </c>
      <c r="J40" s="3">
        <v>0</v>
      </c>
      <c r="K40" s="4">
        <f t="shared" si="4"/>
        <v>1010928000</v>
      </c>
    </row>
    <row r="41" spans="1:11" ht="23.1" customHeight="1" x14ac:dyDescent="0.25">
      <c r="A41" s="18" t="s">
        <v>42</v>
      </c>
      <c r="B41" s="2">
        <v>308326000</v>
      </c>
      <c r="C41" s="3">
        <v>40002000</v>
      </c>
      <c r="D41" s="3">
        <v>142795000</v>
      </c>
      <c r="E41" s="3">
        <v>0</v>
      </c>
      <c r="F41" s="3">
        <v>5775000</v>
      </c>
      <c r="G41" s="3">
        <v>37122000</v>
      </c>
      <c r="H41" s="3">
        <v>0</v>
      </c>
      <c r="I41" s="3">
        <v>0</v>
      </c>
      <c r="J41" s="3">
        <v>0</v>
      </c>
      <c r="K41" s="4">
        <f t="shared" si="4"/>
        <v>534020000</v>
      </c>
    </row>
    <row r="42" spans="1:11" ht="23.1" customHeight="1" x14ac:dyDescent="0.25">
      <c r="A42" s="18" t="s">
        <v>43</v>
      </c>
      <c r="B42" s="2">
        <v>4931672000</v>
      </c>
      <c r="C42" s="3">
        <v>904990000</v>
      </c>
      <c r="D42" s="3">
        <v>631519000</v>
      </c>
      <c r="E42" s="3">
        <v>0</v>
      </c>
      <c r="F42" s="3">
        <v>82280000</v>
      </c>
      <c r="G42" s="3">
        <v>1361141000</v>
      </c>
      <c r="H42" s="3">
        <v>0</v>
      </c>
      <c r="I42" s="3">
        <v>0</v>
      </c>
      <c r="J42" s="3">
        <v>0</v>
      </c>
      <c r="K42" s="4">
        <f t="shared" si="4"/>
        <v>7911602000</v>
      </c>
    </row>
    <row r="43" spans="1:11" ht="23.1" customHeight="1" x14ac:dyDescent="0.25">
      <c r="A43" s="18" t="s">
        <v>44</v>
      </c>
      <c r="B43" s="2">
        <v>928788000</v>
      </c>
      <c r="C43" s="3">
        <v>109663000</v>
      </c>
      <c r="D43" s="3">
        <v>188956000</v>
      </c>
      <c r="E43" s="3">
        <v>0</v>
      </c>
      <c r="F43" s="3">
        <v>253735000</v>
      </c>
      <c r="G43" s="3">
        <v>193893000</v>
      </c>
      <c r="H43" s="3">
        <v>0</v>
      </c>
      <c r="I43" s="3">
        <v>0</v>
      </c>
      <c r="J43" s="3">
        <v>0</v>
      </c>
      <c r="K43" s="4">
        <f t="shared" si="4"/>
        <v>1675035000</v>
      </c>
    </row>
    <row r="44" spans="1:11" ht="35.1" customHeight="1" x14ac:dyDescent="0.25">
      <c r="A44" s="18" t="s">
        <v>45</v>
      </c>
      <c r="B44" s="2">
        <v>3216741000</v>
      </c>
      <c r="C44" s="3">
        <v>416488000</v>
      </c>
      <c r="D44" s="3">
        <v>467866000</v>
      </c>
      <c r="E44" s="3">
        <v>0</v>
      </c>
      <c r="F44" s="3">
        <v>6948411000</v>
      </c>
      <c r="G44" s="3">
        <v>131165000</v>
      </c>
      <c r="H44" s="3">
        <v>0</v>
      </c>
      <c r="I44" s="3">
        <v>3799489000</v>
      </c>
      <c r="J44" s="3">
        <v>0</v>
      </c>
      <c r="K44" s="4">
        <f t="shared" si="4"/>
        <v>14980160000</v>
      </c>
    </row>
    <row r="45" spans="1:11" ht="23.1" customHeight="1" x14ac:dyDescent="0.25">
      <c r="A45" s="18" t="s">
        <v>46</v>
      </c>
      <c r="B45" s="2">
        <v>922212000</v>
      </c>
      <c r="C45" s="3">
        <v>116474000</v>
      </c>
      <c r="D45" s="3">
        <v>487362000</v>
      </c>
      <c r="E45" s="3">
        <v>0</v>
      </c>
      <c r="F45" s="3">
        <v>2514969000</v>
      </c>
      <c r="G45" s="3">
        <v>142549000</v>
      </c>
      <c r="H45" s="3">
        <v>0</v>
      </c>
      <c r="I45" s="3">
        <v>0</v>
      </c>
      <c r="J45" s="3">
        <v>0</v>
      </c>
      <c r="K45" s="4">
        <f t="shared" si="4"/>
        <v>4183566000</v>
      </c>
    </row>
    <row r="46" spans="1:11" ht="23.1" customHeight="1" x14ac:dyDescent="0.25">
      <c r="A46" s="18" t="s">
        <v>47</v>
      </c>
      <c r="B46" s="2">
        <v>511427000</v>
      </c>
      <c r="C46" s="3">
        <v>95824000</v>
      </c>
      <c r="D46" s="3">
        <v>116177000</v>
      </c>
      <c r="E46" s="3">
        <v>0</v>
      </c>
      <c r="F46" s="3">
        <v>4058000</v>
      </c>
      <c r="G46" s="3">
        <v>111986000</v>
      </c>
      <c r="H46" s="3">
        <v>696846000</v>
      </c>
      <c r="I46" s="3">
        <v>0</v>
      </c>
      <c r="J46" s="3">
        <v>0</v>
      </c>
      <c r="K46" s="4">
        <f t="shared" si="4"/>
        <v>1536318000</v>
      </c>
    </row>
    <row r="47" spans="1:11" ht="23.1" customHeight="1" x14ac:dyDescent="0.25">
      <c r="A47" s="18" t="s">
        <v>48</v>
      </c>
      <c r="B47" s="2">
        <v>394999000</v>
      </c>
      <c r="C47" s="3">
        <v>51154000</v>
      </c>
      <c r="D47" s="3">
        <v>33810000</v>
      </c>
      <c r="E47" s="3">
        <v>0</v>
      </c>
      <c r="F47" s="3">
        <v>37212000</v>
      </c>
      <c r="G47" s="3">
        <v>12374000</v>
      </c>
      <c r="H47" s="3">
        <v>0</v>
      </c>
      <c r="I47" s="3">
        <v>0</v>
      </c>
      <c r="J47" s="3">
        <v>0</v>
      </c>
      <c r="K47" s="4">
        <f t="shared" si="4"/>
        <v>529549000</v>
      </c>
    </row>
    <row r="48" spans="1:11" ht="23.1" customHeight="1" x14ac:dyDescent="0.25">
      <c r="A48" s="18" t="s">
        <v>49</v>
      </c>
      <c r="B48" s="2">
        <v>381165000</v>
      </c>
      <c r="C48" s="3">
        <v>51533000</v>
      </c>
      <c r="D48" s="3">
        <v>58614000</v>
      </c>
      <c r="E48" s="3">
        <v>0</v>
      </c>
      <c r="F48" s="3">
        <v>9708000</v>
      </c>
      <c r="G48" s="3">
        <v>24748000</v>
      </c>
      <c r="H48" s="3">
        <v>0</v>
      </c>
      <c r="I48" s="3">
        <v>0</v>
      </c>
      <c r="J48" s="3">
        <v>0</v>
      </c>
      <c r="K48" s="4">
        <f t="shared" si="4"/>
        <v>525768000</v>
      </c>
    </row>
    <row r="49" spans="1:11" ht="23.1" customHeight="1" x14ac:dyDescent="0.25">
      <c r="A49" s="18" t="s">
        <v>50</v>
      </c>
      <c r="B49" s="2">
        <v>1615539000</v>
      </c>
      <c r="C49" s="3">
        <v>168408000</v>
      </c>
      <c r="D49" s="3">
        <v>16500386000</v>
      </c>
      <c r="E49" s="3">
        <v>0</v>
      </c>
      <c r="F49" s="3">
        <v>349000</v>
      </c>
      <c r="G49" s="3">
        <v>10566415000</v>
      </c>
      <c r="H49" s="3">
        <v>0</v>
      </c>
      <c r="I49" s="3">
        <v>0</v>
      </c>
      <c r="J49" s="3">
        <v>0</v>
      </c>
      <c r="K49" s="4">
        <f t="shared" si="4"/>
        <v>28851097000</v>
      </c>
    </row>
    <row r="50" spans="1:11" ht="23.1" customHeight="1" x14ac:dyDescent="0.25">
      <c r="A50" s="18" t="s">
        <v>51</v>
      </c>
      <c r="B50" s="2">
        <v>215175000</v>
      </c>
      <c r="C50" s="3">
        <v>47039000</v>
      </c>
      <c r="D50" s="3">
        <v>45775000</v>
      </c>
      <c r="E50" s="3">
        <v>0</v>
      </c>
      <c r="F50" s="3">
        <v>212000</v>
      </c>
      <c r="G50" s="3">
        <v>1485000</v>
      </c>
      <c r="H50" s="3">
        <v>869000</v>
      </c>
      <c r="I50" s="3">
        <v>0</v>
      </c>
      <c r="J50" s="3">
        <v>0</v>
      </c>
      <c r="K50" s="4">
        <f t="shared" si="4"/>
        <v>310555000</v>
      </c>
    </row>
    <row r="51" spans="1:11" ht="23.1" customHeight="1" x14ac:dyDescent="0.25">
      <c r="A51" s="18" t="s">
        <v>52</v>
      </c>
      <c r="B51" s="2">
        <v>560977000</v>
      </c>
      <c r="C51" s="3">
        <v>80681000</v>
      </c>
      <c r="D51" s="3">
        <v>129286000</v>
      </c>
      <c r="E51" s="3">
        <v>0</v>
      </c>
      <c r="F51" s="3">
        <v>2752868000</v>
      </c>
      <c r="G51" s="3">
        <v>61870000</v>
      </c>
      <c r="H51" s="3">
        <v>0</v>
      </c>
      <c r="I51" s="3">
        <v>0</v>
      </c>
      <c r="J51" s="3">
        <v>0</v>
      </c>
      <c r="K51" s="4">
        <f t="shared" si="4"/>
        <v>3585682000</v>
      </c>
    </row>
    <row r="52" spans="1:11" ht="23.1" customHeight="1" x14ac:dyDescent="0.25">
      <c r="A52" s="18" t="s">
        <v>53</v>
      </c>
      <c r="B52" s="2">
        <v>604317000</v>
      </c>
      <c r="C52" s="3">
        <v>88400000</v>
      </c>
      <c r="D52" s="3">
        <v>48140000</v>
      </c>
      <c r="E52" s="3">
        <v>0</v>
      </c>
      <c r="F52" s="3">
        <v>7175000</v>
      </c>
      <c r="G52" s="3">
        <v>383594000</v>
      </c>
      <c r="H52" s="3">
        <v>0</v>
      </c>
      <c r="I52" s="3">
        <v>0</v>
      </c>
      <c r="J52" s="3">
        <v>0</v>
      </c>
      <c r="K52" s="4">
        <f t="shared" si="4"/>
        <v>1131626000</v>
      </c>
    </row>
    <row r="53" spans="1:11" ht="23.1" customHeight="1" x14ac:dyDescent="0.25">
      <c r="A53" s="18" t="s">
        <v>54</v>
      </c>
      <c r="B53" s="2">
        <v>77912000</v>
      </c>
      <c r="C53" s="3">
        <v>10351000</v>
      </c>
      <c r="D53" s="3">
        <v>23495000</v>
      </c>
      <c r="E53" s="3">
        <v>0</v>
      </c>
      <c r="F53" s="3">
        <v>876000</v>
      </c>
      <c r="G53" s="3">
        <v>619000</v>
      </c>
      <c r="H53" s="3">
        <v>513528000</v>
      </c>
      <c r="I53" s="3">
        <v>0</v>
      </c>
      <c r="J53" s="3">
        <v>0</v>
      </c>
      <c r="K53" s="4">
        <f t="shared" si="4"/>
        <v>626781000</v>
      </c>
    </row>
    <row r="54" spans="1:11" ht="23.1" customHeight="1" x14ac:dyDescent="0.25">
      <c r="A54" s="18" t="s">
        <v>55</v>
      </c>
      <c r="B54" s="2">
        <v>98689000</v>
      </c>
      <c r="C54" s="3">
        <v>14821000</v>
      </c>
      <c r="D54" s="3">
        <v>33699000</v>
      </c>
      <c r="E54" s="3">
        <v>0</v>
      </c>
      <c r="F54" s="3">
        <v>2528000</v>
      </c>
      <c r="G54" s="3">
        <v>14107000</v>
      </c>
      <c r="H54" s="3">
        <v>646861000</v>
      </c>
      <c r="I54" s="3">
        <v>0</v>
      </c>
      <c r="J54" s="3">
        <v>0</v>
      </c>
      <c r="K54" s="4">
        <f t="shared" si="4"/>
        <v>810705000</v>
      </c>
    </row>
    <row r="55" spans="1:11" ht="23.1" customHeight="1" x14ac:dyDescent="0.25">
      <c r="A55" s="18" t="s">
        <v>56</v>
      </c>
      <c r="B55" s="2">
        <v>87898000</v>
      </c>
      <c r="C55" s="3">
        <v>12017000</v>
      </c>
      <c r="D55" s="3">
        <v>32479000</v>
      </c>
      <c r="E55" s="3">
        <v>0</v>
      </c>
      <c r="F55" s="3">
        <v>1884000</v>
      </c>
      <c r="G55" s="3">
        <v>15096000</v>
      </c>
      <c r="H55" s="3">
        <v>1083629000</v>
      </c>
      <c r="I55" s="3">
        <v>0</v>
      </c>
      <c r="J55" s="3">
        <v>0</v>
      </c>
      <c r="K55" s="4">
        <f t="shared" ref="K55:K78" si="5">SUM(B55:J55)</f>
        <v>1233003000</v>
      </c>
    </row>
    <row r="56" spans="1:11" ht="23.1" customHeight="1" x14ac:dyDescent="0.25">
      <c r="A56" s="18" t="s">
        <v>57</v>
      </c>
      <c r="B56" s="2">
        <v>41916936000</v>
      </c>
      <c r="C56" s="3">
        <v>7488282000</v>
      </c>
      <c r="D56" s="3">
        <v>5304907000</v>
      </c>
      <c r="E56" s="3">
        <v>0</v>
      </c>
      <c r="F56" s="3">
        <v>761025000</v>
      </c>
      <c r="G56" s="3">
        <v>225604112000</v>
      </c>
      <c r="H56" s="3">
        <v>743445000</v>
      </c>
      <c r="I56" s="3">
        <v>0</v>
      </c>
      <c r="J56" s="3">
        <v>0</v>
      </c>
      <c r="K56" s="4">
        <f t="shared" si="5"/>
        <v>281818707000</v>
      </c>
    </row>
    <row r="57" spans="1:11" ht="23.1" customHeight="1" x14ac:dyDescent="0.25">
      <c r="A57" s="18" t="s">
        <v>58</v>
      </c>
      <c r="B57" s="2">
        <v>28849000</v>
      </c>
      <c r="C57" s="3">
        <v>5082000</v>
      </c>
      <c r="D57" s="3">
        <v>9208000</v>
      </c>
      <c r="E57" s="3">
        <v>0</v>
      </c>
      <c r="F57" s="3">
        <v>0</v>
      </c>
      <c r="G57" s="3">
        <v>12374000</v>
      </c>
      <c r="H57" s="3">
        <v>0</v>
      </c>
      <c r="I57" s="3">
        <v>0</v>
      </c>
      <c r="J57" s="3">
        <v>0</v>
      </c>
      <c r="K57" s="4">
        <f t="shared" si="5"/>
        <v>55513000</v>
      </c>
    </row>
    <row r="58" spans="1:11" ht="23.1" customHeight="1" x14ac:dyDescent="0.25">
      <c r="A58" s="18" t="s">
        <v>59</v>
      </c>
      <c r="B58" s="2">
        <v>1762248000</v>
      </c>
      <c r="C58" s="3">
        <v>203178000</v>
      </c>
      <c r="D58" s="3">
        <v>653345000</v>
      </c>
      <c r="E58" s="3">
        <v>0</v>
      </c>
      <c r="F58" s="3">
        <v>49093000</v>
      </c>
      <c r="G58" s="3">
        <v>142301000</v>
      </c>
      <c r="H58" s="3">
        <v>0</v>
      </c>
      <c r="I58" s="3">
        <v>0</v>
      </c>
      <c r="J58" s="3">
        <v>0</v>
      </c>
      <c r="K58" s="4">
        <f t="shared" si="5"/>
        <v>2810165000</v>
      </c>
    </row>
    <row r="59" spans="1:11" ht="23.1" customHeight="1" x14ac:dyDescent="0.25">
      <c r="A59" s="18" t="s">
        <v>60</v>
      </c>
      <c r="B59" s="2">
        <v>281910000</v>
      </c>
      <c r="C59" s="3">
        <v>32150000</v>
      </c>
      <c r="D59" s="3">
        <v>63555000</v>
      </c>
      <c r="E59" s="3">
        <v>0</v>
      </c>
      <c r="F59" s="3">
        <v>3955000</v>
      </c>
      <c r="G59" s="3">
        <v>22273000</v>
      </c>
      <c r="H59" s="3">
        <v>0</v>
      </c>
      <c r="I59" s="3">
        <v>0</v>
      </c>
      <c r="J59" s="3">
        <v>0</v>
      </c>
      <c r="K59" s="4">
        <f t="shared" si="5"/>
        <v>403843000</v>
      </c>
    </row>
    <row r="60" spans="1:11" ht="23.1" customHeight="1" x14ac:dyDescent="0.25">
      <c r="A60" s="18" t="s">
        <v>61</v>
      </c>
      <c r="B60" s="2">
        <v>450090000</v>
      </c>
      <c r="C60" s="3">
        <v>63718000</v>
      </c>
      <c r="D60" s="3">
        <v>119542000</v>
      </c>
      <c r="E60" s="3">
        <v>0</v>
      </c>
      <c r="F60" s="3">
        <v>5168000</v>
      </c>
      <c r="G60" s="3">
        <v>464025000</v>
      </c>
      <c r="H60" s="3">
        <v>1588557000</v>
      </c>
      <c r="I60" s="3">
        <v>0</v>
      </c>
      <c r="J60" s="3">
        <v>0</v>
      </c>
      <c r="K60" s="4">
        <f t="shared" si="5"/>
        <v>2691100000</v>
      </c>
    </row>
    <row r="61" spans="1:11" ht="23.1" customHeight="1" x14ac:dyDescent="0.25">
      <c r="A61" s="18" t="s">
        <v>62</v>
      </c>
      <c r="B61" s="2">
        <v>85133000</v>
      </c>
      <c r="C61" s="3">
        <v>10726000</v>
      </c>
      <c r="D61" s="3">
        <v>17241000</v>
      </c>
      <c r="E61" s="3">
        <v>0</v>
      </c>
      <c r="F61" s="3">
        <v>2303000</v>
      </c>
      <c r="G61" s="3">
        <v>2376000</v>
      </c>
      <c r="H61" s="3">
        <v>0</v>
      </c>
      <c r="I61" s="3">
        <v>0</v>
      </c>
      <c r="J61" s="3">
        <v>0</v>
      </c>
      <c r="K61" s="4">
        <f t="shared" si="5"/>
        <v>117779000</v>
      </c>
    </row>
    <row r="62" spans="1:11" ht="23.1" customHeight="1" x14ac:dyDescent="0.25">
      <c r="A62" s="18" t="s">
        <v>63</v>
      </c>
      <c r="B62" s="2">
        <v>1009675000</v>
      </c>
      <c r="C62" s="3">
        <v>134283000</v>
      </c>
      <c r="D62" s="3">
        <v>308581000</v>
      </c>
      <c r="E62" s="3">
        <v>0</v>
      </c>
      <c r="F62" s="3">
        <v>290681000</v>
      </c>
      <c r="G62" s="3">
        <v>61870000</v>
      </c>
      <c r="H62" s="3">
        <v>0</v>
      </c>
      <c r="I62" s="3">
        <v>5696000</v>
      </c>
      <c r="J62" s="3">
        <v>0</v>
      </c>
      <c r="K62" s="4">
        <f t="shared" si="5"/>
        <v>1810786000</v>
      </c>
    </row>
    <row r="63" spans="1:11" ht="23.1" customHeight="1" x14ac:dyDescent="0.25">
      <c r="A63" s="18" t="s">
        <v>64</v>
      </c>
      <c r="B63" s="2">
        <v>86257000</v>
      </c>
      <c r="C63" s="3">
        <v>9333000</v>
      </c>
      <c r="D63" s="3">
        <v>81965000</v>
      </c>
      <c r="E63" s="3">
        <v>0</v>
      </c>
      <c r="F63" s="3">
        <v>55500000</v>
      </c>
      <c r="G63" s="3">
        <v>6933000</v>
      </c>
      <c r="H63" s="3">
        <v>1569496000</v>
      </c>
      <c r="I63" s="3">
        <v>0</v>
      </c>
      <c r="J63" s="3">
        <v>0</v>
      </c>
      <c r="K63" s="4">
        <f t="shared" si="5"/>
        <v>1809484000</v>
      </c>
    </row>
    <row r="64" spans="1:11" ht="23.1" customHeight="1" x14ac:dyDescent="0.25">
      <c r="A64" s="18" t="s">
        <v>65</v>
      </c>
      <c r="B64" s="2">
        <v>133420000</v>
      </c>
      <c r="C64" s="3">
        <v>28288000</v>
      </c>
      <c r="D64" s="3">
        <v>103063000</v>
      </c>
      <c r="E64" s="3">
        <v>0</v>
      </c>
      <c r="F64" s="3">
        <v>68000</v>
      </c>
      <c r="G64" s="3">
        <v>259237000</v>
      </c>
      <c r="H64" s="3">
        <v>0</v>
      </c>
      <c r="I64" s="3">
        <v>0</v>
      </c>
      <c r="J64" s="3">
        <v>0</v>
      </c>
      <c r="K64" s="4">
        <f t="shared" si="5"/>
        <v>524076000</v>
      </c>
    </row>
    <row r="65" spans="1:11" ht="23.1" customHeight="1" x14ac:dyDescent="0.25">
      <c r="A65" s="18" t="s">
        <v>66</v>
      </c>
      <c r="B65" s="2">
        <v>154528000</v>
      </c>
      <c r="C65" s="3">
        <v>20398000</v>
      </c>
      <c r="D65" s="3">
        <v>229273000</v>
      </c>
      <c r="E65" s="3">
        <v>0</v>
      </c>
      <c r="F65" s="3">
        <v>6028000</v>
      </c>
      <c r="G65" s="3">
        <v>24748000</v>
      </c>
      <c r="H65" s="3">
        <v>0</v>
      </c>
      <c r="I65" s="3">
        <v>0</v>
      </c>
      <c r="J65" s="3">
        <v>0</v>
      </c>
      <c r="K65" s="4">
        <f t="shared" si="5"/>
        <v>434975000</v>
      </c>
    </row>
    <row r="66" spans="1:11" ht="23.1" customHeight="1" x14ac:dyDescent="0.25">
      <c r="A66" s="18" t="s">
        <v>67</v>
      </c>
      <c r="B66" s="2">
        <v>1200977000</v>
      </c>
      <c r="C66" s="3">
        <v>169553000</v>
      </c>
      <c r="D66" s="3">
        <v>376934000</v>
      </c>
      <c r="E66" s="3">
        <v>0</v>
      </c>
      <c r="F66" s="3">
        <v>556285000</v>
      </c>
      <c r="G66" s="3">
        <v>1139646000</v>
      </c>
      <c r="H66" s="3">
        <v>381254000</v>
      </c>
      <c r="I66" s="3">
        <v>0</v>
      </c>
      <c r="J66" s="3">
        <v>0</v>
      </c>
      <c r="K66" s="4">
        <f t="shared" si="5"/>
        <v>3824649000</v>
      </c>
    </row>
    <row r="67" spans="1:11" ht="23.1" customHeight="1" x14ac:dyDescent="0.25">
      <c r="A67" s="18" t="s">
        <v>68</v>
      </c>
      <c r="B67" s="2">
        <v>53004000</v>
      </c>
      <c r="C67" s="3">
        <v>9346000</v>
      </c>
      <c r="D67" s="3">
        <v>19978000</v>
      </c>
      <c r="E67" s="3">
        <v>0</v>
      </c>
      <c r="F67" s="3">
        <v>39000</v>
      </c>
      <c r="G67" s="3">
        <v>47516000</v>
      </c>
      <c r="H67" s="3">
        <v>0</v>
      </c>
      <c r="I67" s="3">
        <v>0</v>
      </c>
      <c r="J67" s="3">
        <v>0</v>
      </c>
      <c r="K67" s="4">
        <f t="shared" si="5"/>
        <v>129883000</v>
      </c>
    </row>
    <row r="68" spans="1:11" ht="23.1" customHeight="1" x14ac:dyDescent="0.25">
      <c r="A68" s="18" t="s">
        <v>69</v>
      </c>
      <c r="B68" s="2">
        <v>1015872000</v>
      </c>
      <c r="C68" s="3">
        <v>112713000</v>
      </c>
      <c r="D68" s="3">
        <v>187395000</v>
      </c>
      <c r="E68" s="3">
        <v>0</v>
      </c>
      <c r="F68" s="3">
        <v>168532089000</v>
      </c>
      <c r="G68" s="3">
        <v>0</v>
      </c>
      <c r="H68" s="3">
        <v>0</v>
      </c>
      <c r="I68" s="3">
        <v>0</v>
      </c>
      <c r="J68" s="3">
        <v>0</v>
      </c>
      <c r="K68" s="4">
        <f t="shared" si="5"/>
        <v>169848069000</v>
      </c>
    </row>
    <row r="69" spans="1:11" ht="23.1" customHeight="1" thickBot="1" x14ac:dyDescent="0.3">
      <c r="A69" s="19" t="s">
        <v>70</v>
      </c>
      <c r="B69" s="10">
        <v>5142652000</v>
      </c>
      <c r="C69" s="11">
        <v>633530000</v>
      </c>
      <c r="D69" s="11">
        <v>554687000</v>
      </c>
      <c r="E69" s="11">
        <v>0</v>
      </c>
      <c r="F69" s="11">
        <v>177919000</v>
      </c>
      <c r="G69" s="11">
        <v>647161000</v>
      </c>
      <c r="H69" s="11">
        <v>2118076000</v>
      </c>
      <c r="I69" s="11">
        <v>0</v>
      </c>
      <c r="J69" s="11">
        <v>0</v>
      </c>
      <c r="K69" s="12">
        <f t="shared" si="5"/>
        <v>9274025000</v>
      </c>
    </row>
    <row r="70" spans="1:11" ht="15.75" hidden="1" thickBot="1" x14ac:dyDescent="0.3">
      <c r="A70" s="38" t="s">
        <v>10</v>
      </c>
      <c r="B70" s="39">
        <v>4973145690000</v>
      </c>
      <c r="C70" s="40">
        <v>598909640000</v>
      </c>
      <c r="D70" s="40">
        <v>1385440762000</v>
      </c>
      <c r="E70" s="40">
        <v>3039809714000</v>
      </c>
      <c r="F70" s="40">
        <v>8645418607000</v>
      </c>
      <c r="G70" s="40">
        <v>970276509000</v>
      </c>
      <c r="H70" s="40">
        <v>817432243000</v>
      </c>
      <c r="I70" s="40">
        <v>429212854000</v>
      </c>
      <c r="J70" s="40">
        <v>425705479000</v>
      </c>
      <c r="K70" s="41">
        <f t="shared" si="5"/>
        <v>21285351498000</v>
      </c>
    </row>
    <row r="71" spans="1:11" ht="24.95" customHeight="1" x14ac:dyDescent="0.25">
      <c r="A71" s="25" t="s">
        <v>19</v>
      </c>
      <c r="B71" s="26">
        <v>185688518000</v>
      </c>
      <c r="C71" s="27">
        <v>30877780000</v>
      </c>
      <c r="D71" s="27">
        <v>79800101000</v>
      </c>
      <c r="E71" s="27">
        <v>0</v>
      </c>
      <c r="F71" s="27">
        <v>322663993000</v>
      </c>
      <c r="G71" s="27">
        <v>541896747000</v>
      </c>
      <c r="H71" s="27">
        <v>31456565000</v>
      </c>
      <c r="I71" s="27">
        <v>6565450000</v>
      </c>
      <c r="J71" s="27">
        <v>0</v>
      </c>
      <c r="K71" s="9">
        <v>1198949154000</v>
      </c>
    </row>
    <row r="72" spans="1:11" ht="24.95" customHeight="1" x14ac:dyDescent="0.25">
      <c r="A72" s="28" t="s">
        <v>71</v>
      </c>
      <c r="B72" s="29">
        <v>476110603000</v>
      </c>
      <c r="C72" s="30">
        <v>58832074000</v>
      </c>
      <c r="D72" s="30">
        <v>53194237000</v>
      </c>
      <c r="E72" s="30">
        <v>0</v>
      </c>
      <c r="F72" s="30">
        <v>57787223000</v>
      </c>
      <c r="G72" s="30">
        <v>87370042000</v>
      </c>
      <c r="H72" s="30">
        <v>0</v>
      </c>
      <c r="I72" s="30">
        <v>0</v>
      </c>
      <c r="J72" s="30">
        <v>0</v>
      </c>
      <c r="K72" s="4">
        <v>733294179000</v>
      </c>
    </row>
    <row r="73" spans="1:11" ht="24.95" customHeight="1" thickBot="1" x14ac:dyDescent="0.3">
      <c r="A73" s="31" t="s">
        <v>72</v>
      </c>
      <c r="B73" s="32">
        <f t="shared" ref="B73:J73" si="6">B71+B72</f>
        <v>661799121000</v>
      </c>
      <c r="C73" s="33">
        <f t="shared" si="6"/>
        <v>89709854000</v>
      </c>
      <c r="D73" s="33">
        <f t="shared" si="6"/>
        <v>132994338000</v>
      </c>
      <c r="E73" s="33">
        <f t="shared" si="6"/>
        <v>0</v>
      </c>
      <c r="F73" s="33">
        <f t="shared" si="6"/>
        <v>380451216000</v>
      </c>
      <c r="G73" s="33">
        <f t="shared" si="6"/>
        <v>629266789000</v>
      </c>
      <c r="H73" s="33">
        <f t="shared" si="6"/>
        <v>31456565000</v>
      </c>
      <c r="I73" s="33">
        <f t="shared" si="6"/>
        <v>6565450000</v>
      </c>
      <c r="J73" s="33">
        <f t="shared" si="6"/>
        <v>0</v>
      </c>
      <c r="K73" s="12">
        <f t="shared" si="5"/>
        <v>1932243333000</v>
      </c>
    </row>
    <row r="74" spans="1:11" hidden="1" x14ac:dyDescent="0.25">
      <c r="A74" s="37" t="s">
        <v>12</v>
      </c>
      <c r="B74" s="34">
        <v>17857824500</v>
      </c>
      <c r="C74" s="35">
        <v>2577870500</v>
      </c>
      <c r="D74" s="35">
        <v>9925682000</v>
      </c>
      <c r="E74" s="35">
        <v>0</v>
      </c>
      <c r="F74" s="35">
        <v>68202259000</v>
      </c>
      <c r="G74" s="35">
        <v>9767727000</v>
      </c>
      <c r="H74" s="35">
        <v>0</v>
      </c>
      <c r="I74" s="35">
        <v>0</v>
      </c>
      <c r="J74" s="35">
        <v>0</v>
      </c>
      <c r="K74" s="36">
        <f t="shared" si="5"/>
        <v>108331363000</v>
      </c>
    </row>
    <row r="75" spans="1:11" hidden="1" x14ac:dyDescent="0.25">
      <c r="A75" s="28" t="s">
        <v>13</v>
      </c>
      <c r="B75" s="29">
        <f t="shared" ref="B75:J75" si="7">B74+B73+B70</f>
        <v>5652802635500</v>
      </c>
      <c r="C75" s="30">
        <f t="shared" si="7"/>
        <v>691197364500</v>
      </c>
      <c r="D75" s="30">
        <f t="shared" si="7"/>
        <v>1528360782000</v>
      </c>
      <c r="E75" s="30">
        <f t="shared" si="7"/>
        <v>3039809714000</v>
      </c>
      <c r="F75" s="30">
        <f t="shared" si="7"/>
        <v>9094072082000</v>
      </c>
      <c r="G75" s="30">
        <f t="shared" si="7"/>
        <v>1609311025000</v>
      </c>
      <c r="H75" s="30">
        <f t="shared" si="7"/>
        <v>848888808000</v>
      </c>
      <c r="I75" s="30">
        <f t="shared" si="7"/>
        <v>435778304000</v>
      </c>
      <c r="J75" s="30">
        <f t="shared" si="7"/>
        <v>425705479000</v>
      </c>
      <c r="K75" s="4">
        <f t="shared" si="5"/>
        <v>23325926194000</v>
      </c>
    </row>
    <row r="76" spans="1:11" hidden="1" x14ac:dyDescent="0.25">
      <c r="A76" s="28" t="s">
        <v>14</v>
      </c>
      <c r="B76" s="29">
        <v>0</v>
      </c>
      <c r="C76" s="30">
        <v>0</v>
      </c>
      <c r="D76" s="30">
        <v>0</v>
      </c>
      <c r="E76" s="30">
        <v>0</v>
      </c>
      <c r="F76" s="30">
        <v>1126661430000</v>
      </c>
      <c r="G76" s="30">
        <v>0</v>
      </c>
      <c r="H76" s="30">
        <v>656509340000</v>
      </c>
      <c r="I76" s="30">
        <v>0</v>
      </c>
      <c r="J76" s="30">
        <v>0</v>
      </c>
      <c r="K76" s="4">
        <f t="shared" si="5"/>
        <v>1783170770000</v>
      </c>
    </row>
    <row r="77" spans="1:11" hidden="1" x14ac:dyDescent="0.25">
      <c r="A77" s="28" t="s">
        <v>15</v>
      </c>
      <c r="B77" s="29">
        <v>0</v>
      </c>
      <c r="C77" s="30">
        <v>0</v>
      </c>
      <c r="D77" s="30">
        <v>0</v>
      </c>
      <c r="E77" s="30">
        <v>0</v>
      </c>
      <c r="F77" s="30">
        <v>64281757000</v>
      </c>
      <c r="G77" s="30">
        <v>0</v>
      </c>
      <c r="H77" s="30">
        <v>0</v>
      </c>
      <c r="I77" s="30">
        <v>0</v>
      </c>
      <c r="J77" s="30">
        <v>0</v>
      </c>
      <c r="K77" s="4">
        <f t="shared" si="5"/>
        <v>64281757000</v>
      </c>
    </row>
    <row r="78" spans="1:11" ht="29.25" hidden="1" thickBot="1" x14ac:dyDescent="0.3">
      <c r="A78" s="31" t="s">
        <v>16</v>
      </c>
      <c r="B78" s="32">
        <f t="shared" ref="B78:J78" si="8">B75-(B76+B77)</f>
        <v>5652802635500</v>
      </c>
      <c r="C78" s="33">
        <f t="shared" si="8"/>
        <v>691197364500</v>
      </c>
      <c r="D78" s="33">
        <f t="shared" si="8"/>
        <v>1528360782000</v>
      </c>
      <c r="E78" s="33">
        <f t="shared" si="8"/>
        <v>3039809714000</v>
      </c>
      <c r="F78" s="33">
        <f t="shared" si="8"/>
        <v>7903128895000</v>
      </c>
      <c r="G78" s="33">
        <f t="shared" si="8"/>
        <v>1609311025000</v>
      </c>
      <c r="H78" s="33">
        <f t="shared" si="8"/>
        <v>192379468000</v>
      </c>
      <c r="I78" s="33">
        <f t="shared" si="8"/>
        <v>435778304000</v>
      </c>
      <c r="J78" s="33">
        <f t="shared" si="8"/>
        <v>425705479000</v>
      </c>
      <c r="K78" s="12">
        <f t="shared" si="5"/>
        <v>21478473667000</v>
      </c>
    </row>
    <row r="79" spans="1:11" hidden="1" x14ac:dyDescent="0.25">
      <c r="A79" s="16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6"/>
      <c r="B80" s="1"/>
      <c r="C80" s="1"/>
      <c r="D80" s="1"/>
      <c r="E80" s="1"/>
      <c r="F80" s="1"/>
      <c r="G80" s="1"/>
      <c r="H80" s="1"/>
      <c r="I80" s="1"/>
      <c r="J80" s="1"/>
      <c r="K80" s="1"/>
    </row>
  </sheetData>
  <mergeCells count="3">
    <mergeCell ref="A17:K17"/>
    <mergeCell ref="A18:K18"/>
    <mergeCell ref="A19:K19"/>
  </mergeCells>
  <pageMargins left="0.70866141732283472" right="0.70866141732283472" top="0.55118110236220474" bottom="0.35433070866141736" header="0.31496062992125984" footer="0.31496062992125984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ED96-8C0E-47CA-9B81-17462C1B8653}">
  <sheetPr>
    <pageSetUpPr fitToPage="1"/>
  </sheetPr>
  <dimension ref="A1:K80"/>
  <sheetViews>
    <sheetView topLeftCell="A17" zoomScale="80" zoomScaleNormal="80" workbookViewId="0">
      <selection activeCell="A81" sqref="A81"/>
    </sheetView>
  </sheetViews>
  <sheetFormatPr defaultColWidth="9.140625" defaultRowHeight="15" x14ac:dyDescent="0.25"/>
  <cols>
    <col min="1" max="1" width="92.85546875" customWidth="1"/>
    <col min="2" max="10" width="22.140625" customWidth="1"/>
    <col min="11" max="11" width="25.28515625" customWidth="1"/>
    <col min="12" max="14" width="19.28515625" customWidth="1"/>
    <col min="15" max="15" width="9.140625" customWidth="1"/>
  </cols>
  <sheetData>
    <row r="1" spans="1:11" hidden="1" x14ac:dyDescent="0.25">
      <c r="A1" s="16">
        <v>2026</v>
      </c>
      <c r="B1" s="1" t="s">
        <v>20</v>
      </c>
      <c r="C1" s="1"/>
      <c r="D1" s="1"/>
      <c r="E1" s="1"/>
      <c r="F1" s="1"/>
      <c r="G1" s="1"/>
      <c r="H1" s="1"/>
      <c r="I1" s="1"/>
      <c r="J1" s="1"/>
      <c r="K1" s="1"/>
    </row>
    <row r="2" spans="1:11" hidden="1" x14ac:dyDescent="0.25">
      <c r="A2" s="17"/>
      <c r="B2" s="7"/>
      <c r="C2" s="8"/>
      <c r="D2" s="8"/>
      <c r="E2" s="8"/>
      <c r="F2" s="8"/>
      <c r="G2" s="8"/>
      <c r="H2" s="8"/>
      <c r="I2" s="8"/>
      <c r="J2" s="8"/>
      <c r="K2" s="9">
        <f>SUM(B2:J2)</f>
        <v>0</v>
      </c>
    </row>
    <row r="3" spans="1:11" hidden="1" x14ac:dyDescent="0.25">
      <c r="A3" s="18"/>
      <c r="B3" s="2"/>
      <c r="C3" s="3"/>
      <c r="D3" s="3"/>
      <c r="E3" s="3"/>
      <c r="F3" s="3"/>
      <c r="G3" s="3"/>
      <c r="H3" s="3"/>
      <c r="I3" s="3"/>
      <c r="J3" s="3"/>
      <c r="K3" s="4">
        <f>SUM(B3:J3)</f>
        <v>0</v>
      </c>
    </row>
    <row r="4" spans="1:11" ht="15.75" hidden="1" thickBot="1" x14ac:dyDescent="0.3">
      <c r="A4" s="19"/>
      <c r="B4" s="10"/>
      <c r="C4" s="11"/>
      <c r="D4" s="11"/>
      <c r="E4" s="11"/>
      <c r="F4" s="11"/>
      <c r="G4" s="11"/>
      <c r="H4" s="11"/>
      <c r="I4" s="11"/>
      <c r="J4" s="11"/>
      <c r="K4" s="12">
        <f>SUM(B4:J4)</f>
        <v>0</v>
      </c>
    </row>
    <row r="5" spans="1:11" hidden="1" x14ac:dyDescent="0.25">
      <c r="A5" s="22"/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1" ht="16.5" hidden="1" customHeight="1" x14ac:dyDescent="0.25">
      <c r="A6" s="25" t="s">
        <v>10</v>
      </c>
      <c r="B6" s="26"/>
      <c r="C6" s="27"/>
      <c r="D6" s="27"/>
      <c r="E6" s="27"/>
      <c r="F6" s="27"/>
      <c r="G6" s="27"/>
      <c r="H6" s="27"/>
      <c r="I6" s="27"/>
      <c r="J6" s="27"/>
      <c r="K6" s="9">
        <f t="shared" ref="K6:K14" si="0">SUM(B6:J6)</f>
        <v>0</v>
      </c>
    </row>
    <row r="7" spans="1:11" ht="16.5" hidden="1" customHeight="1" x14ac:dyDescent="0.25">
      <c r="A7" s="28" t="s">
        <v>17</v>
      </c>
      <c r="B7" s="34"/>
      <c r="C7" s="35"/>
      <c r="D7" s="35"/>
      <c r="E7" s="35"/>
      <c r="F7" s="35"/>
      <c r="G7" s="35"/>
      <c r="H7" s="35"/>
      <c r="I7" s="35"/>
      <c r="J7" s="35"/>
      <c r="K7" s="36">
        <f t="shared" si="0"/>
        <v>0</v>
      </c>
    </row>
    <row r="8" spans="1:11" ht="16.5" hidden="1" customHeight="1" x14ac:dyDescent="0.25">
      <c r="A8" s="28" t="s">
        <v>18</v>
      </c>
      <c r="B8" s="29"/>
      <c r="C8" s="30"/>
      <c r="D8" s="30"/>
      <c r="E8" s="30"/>
      <c r="F8" s="30"/>
      <c r="G8" s="30"/>
      <c r="H8" s="30"/>
      <c r="I8" s="30"/>
      <c r="J8" s="30"/>
      <c r="K8" s="4">
        <f t="shared" si="0"/>
        <v>0</v>
      </c>
    </row>
    <row r="9" spans="1:11" ht="16.5" hidden="1" customHeight="1" x14ac:dyDescent="0.25">
      <c r="A9" s="28" t="s">
        <v>11</v>
      </c>
      <c r="B9" s="29">
        <f t="shared" ref="B9:J9" si="1">B7+B8</f>
        <v>0</v>
      </c>
      <c r="C9" s="30">
        <f t="shared" si="1"/>
        <v>0</v>
      </c>
      <c r="D9" s="30">
        <f t="shared" si="1"/>
        <v>0</v>
      </c>
      <c r="E9" s="30">
        <f t="shared" si="1"/>
        <v>0</v>
      </c>
      <c r="F9" s="30">
        <f t="shared" si="1"/>
        <v>0</v>
      </c>
      <c r="G9" s="30">
        <f t="shared" si="1"/>
        <v>0</v>
      </c>
      <c r="H9" s="30">
        <f t="shared" si="1"/>
        <v>0</v>
      </c>
      <c r="I9" s="30">
        <f t="shared" si="1"/>
        <v>0</v>
      </c>
      <c r="J9" s="30">
        <f t="shared" si="1"/>
        <v>0</v>
      </c>
      <c r="K9" s="4">
        <f t="shared" si="0"/>
        <v>0</v>
      </c>
    </row>
    <row r="10" spans="1:11" ht="16.5" hidden="1" customHeight="1" x14ac:dyDescent="0.25">
      <c r="A10" s="28" t="s">
        <v>12</v>
      </c>
      <c r="B10" s="29"/>
      <c r="C10" s="30"/>
      <c r="D10" s="30"/>
      <c r="E10" s="30"/>
      <c r="F10" s="30"/>
      <c r="G10" s="30"/>
      <c r="H10" s="30"/>
      <c r="I10" s="30"/>
      <c r="J10" s="30"/>
      <c r="K10" s="4">
        <f t="shared" si="0"/>
        <v>0</v>
      </c>
    </row>
    <row r="11" spans="1:11" ht="16.5" hidden="1" customHeight="1" x14ac:dyDescent="0.25">
      <c r="A11" s="28" t="s">
        <v>13</v>
      </c>
      <c r="B11" s="29">
        <f t="shared" ref="B11:J11" si="2">B10+B9+B6</f>
        <v>0</v>
      </c>
      <c r="C11" s="30">
        <f t="shared" si="2"/>
        <v>0</v>
      </c>
      <c r="D11" s="30">
        <f t="shared" si="2"/>
        <v>0</v>
      </c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0">
        <f t="shared" si="2"/>
        <v>0</v>
      </c>
      <c r="K11" s="4">
        <f t="shared" si="0"/>
        <v>0</v>
      </c>
    </row>
    <row r="12" spans="1:11" ht="16.5" hidden="1" customHeight="1" x14ac:dyDescent="0.25">
      <c r="A12" s="28" t="s">
        <v>14</v>
      </c>
      <c r="B12" s="29"/>
      <c r="C12" s="30"/>
      <c r="D12" s="30"/>
      <c r="E12" s="30"/>
      <c r="F12" s="30"/>
      <c r="G12" s="30"/>
      <c r="H12" s="30"/>
      <c r="I12" s="30"/>
      <c r="J12" s="30"/>
      <c r="K12" s="4">
        <f t="shared" si="0"/>
        <v>0</v>
      </c>
    </row>
    <row r="13" spans="1:11" ht="16.5" hidden="1" customHeight="1" x14ac:dyDescent="0.25">
      <c r="A13" s="28" t="s">
        <v>15</v>
      </c>
      <c r="B13" s="29"/>
      <c r="C13" s="30"/>
      <c r="D13" s="30"/>
      <c r="E13" s="30"/>
      <c r="F13" s="30"/>
      <c r="G13" s="30"/>
      <c r="H13" s="30"/>
      <c r="I13" s="30"/>
      <c r="J13" s="30"/>
      <c r="K13" s="4">
        <f t="shared" si="0"/>
        <v>0</v>
      </c>
    </row>
    <row r="14" spans="1:11" ht="16.5" hidden="1" customHeight="1" x14ac:dyDescent="0.25">
      <c r="A14" s="31" t="s">
        <v>16</v>
      </c>
      <c r="B14" s="32">
        <f t="shared" ref="B14:J14" si="3">B11-(B12+B13)</f>
        <v>0</v>
      </c>
      <c r="C14" s="33">
        <f t="shared" si="3"/>
        <v>0</v>
      </c>
      <c r="D14" s="33">
        <f t="shared" si="3"/>
        <v>0</v>
      </c>
      <c r="E14" s="33">
        <f t="shared" si="3"/>
        <v>0</v>
      </c>
      <c r="F14" s="33">
        <f t="shared" si="3"/>
        <v>0</v>
      </c>
      <c r="G14" s="33">
        <f t="shared" si="3"/>
        <v>0</v>
      </c>
      <c r="H14" s="33">
        <f t="shared" si="3"/>
        <v>0</v>
      </c>
      <c r="I14" s="33">
        <f t="shared" si="3"/>
        <v>0</v>
      </c>
      <c r="J14" s="33">
        <f t="shared" si="3"/>
        <v>0</v>
      </c>
      <c r="K14" s="12">
        <f t="shared" si="0"/>
        <v>0</v>
      </c>
    </row>
    <row r="15" spans="1:11" hidden="1" x14ac:dyDescent="0.25">
      <c r="A15" s="16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idden="1" x14ac:dyDescent="0.25">
      <c r="A16" s="16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4.75" customHeight="1" x14ac:dyDescent="0.25">
      <c r="A17" s="42" t="str">
        <f>ButceYil&amp;" YILI MERKEZİ YÖNETİM BÜTÇE KANUNU İCMALİ"</f>
        <v>2026 YILI MERKEZİ YÖNETİM BÜTÇE KANUNU İCMALİ</v>
      </c>
      <c r="B17" s="42" t="s">
        <v>0</v>
      </c>
      <c r="C17" s="42" t="s">
        <v>0</v>
      </c>
      <c r="D17" s="42" t="s">
        <v>0</v>
      </c>
      <c r="E17" s="42" t="s">
        <v>0</v>
      </c>
      <c r="F17" s="42" t="s">
        <v>0</v>
      </c>
      <c r="G17" s="42" t="s">
        <v>0</v>
      </c>
      <c r="H17" s="42" t="s">
        <v>0</v>
      </c>
      <c r="I17" s="42" t="s">
        <v>0</v>
      </c>
      <c r="J17" s="42" t="s">
        <v>0</v>
      </c>
      <c r="K17" s="42" t="s">
        <v>0</v>
      </c>
    </row>
    <row r="18" spans="1:11" ht="24.75" customHeight="1" x14ac:dyDescent="0.25">
      <c r="A18" s="42" t="s">
        <v>74</v>
      </c>
      <c r="B18" s="42" t="s">
        <v>0</v>
      </c>
      <c r="C18" s="42" t="s">
        <v>0</v>
      </c>
      <c r="D18" s="42" t="s">
        <v>0</v>
      </c>
      <c r="E18" s="42" t="s">
        <v>0</v>
      </c>
      <c r="F18" s="42" t="s">
        <v>0</v>
      </c>
      <c r="G18" s="42" t="s">
        <v>0</v>
      </c>
      <c r="H18" s="42" t="s">
        <v>0</v>
      </c>
      <c r="I18" s="42" t="s">
        <v>0</v>
      </c>
      <c r="J18" s="42" t="s">
        <v>0</v>
      </c>
      <c r="K18" s="42" t="s">
        <v>0</v>
      </c>
    </row>
    <row r="19" spans="1:11" ht="24.75" customHeight="1" x14ac:dyDescent="0.25">
      <c r="A19" s="43" t="s">
        <v>1</v>
      </c>
      <c r="B19" s="43" t="s">
        <v>0</v>
      </c>
      <c r="C19" s="43" t="s">
        <v>0</v>
      </c>
      <c r="D19" s="43" t="s">
        <v>0</v>
      </c>
      <c r="E19" s="43" t="s">
        <v>0</v>
      </c>
      <c r="F19" s="43" t="s">
        <v>0</v>
      </c>
      <c r="G19" s="43" t="s">
        <v>0</v>
      </c>
      <c r="H19" s="43" t="s">
        <v>0</v>
      </c>
      <c r="I19" s="43" t="s">
        <v>0</v>
      </c>
      <c r="J19" s="43" t="s">
        <v>0</v>
      </c>
      <c r="K19" s="43" t="s">
        <v>0</v>
      </c>
    </row>
    <row r="21" spans="1:11" ht="15.75" thickBot="1" x14ac:dyDescent="0.3">
      <c r="A21" s="20" t="s">
        <v>0</v>
      </c>
      <c r="B21" s="5" t="s">
        <v>0</v>
      </c>
      <c r="C21" s="5" t="s">
        <v>0</v>
      </c>
      <c r="D21" s="5" t="s">
        <v>0</v>
      </c>
      <c r="E21" s="5" t="s">
        <v>0</v>
      </c>
      <c r="F21" s="5" t="s">
        <v>0</v>
      </c>
      <c r="G21" s="5" t="s">
        <v>0</v>
      </c>
      <c r="H21" s="5" t="s">
        <v>0</v>
      </c>
      <c r="I21" s="5" t="s">
        <v>0</v>
      </c>
      <c r="J21" s="5" t="s">
        <v>0</v>
      </c>
      <c r="K21" s="6" t="str">
        <f>IF(ButceYil&gt;2008,"TL","YTL")</f>
        <v>TL</v>
      </c>
    </row>
    <row r="22" spans="1:11" ht="45" customHeight="1" thickBot="1" x14ac:dyDescent="0.3">
      <c r="A22" s="21" t="s">
        <v>2</v>
      </c>
      <c r="B22" s="13" t="s">
        <v>6</v>
      </c>
      <c r="C22" s="14" t="s">
        <v>7</v>
      </c>
      <c r="D22" s="14" t="s">
        <v>8</v>
      </c>
      <c r="E22" s="14" t="s">
        <v>3</v>
      </c>
      <c r="F22" s="14" t="s">
        <v>23</v>
      </c>
      <c r="G22" s="14" t="s">
        <v>21</v>
      </c>
      <c r="H22" s="14" t="s">
        <v>22</v>
      </c>
      <c r="I22" s="14" t="s">
        <v>4</v>
      </c>
      <c r="J22" s="14" t="s">
        <v>5</v>
      </c>
      <c r="K22" s="15" t="s">
        <v>9</v>
      </c>
    </row>
    <row r="23" spans="1:11" ht="23.1" customHeight="1" x14ac:dyDescent="0.25">
      <c r="A23" s="17" t="s">
        <v>24</v>
      </c>
      <c r="B23" s="7">
        <v>6240645000</v>
      </c>
      <c r="C23" s="8">
        <v>783434000</v>
      </c>
      <c r="D23" s="8">
        <v>611000000</v>
      </c>
      <c r="E23" s="8">
        <v>0</v>
      </c>
      <c r="F23" s="8">
        <v>197655000</v>
      </c>
      <c r="G23" s="8">
        <v>405168000</v>
      </c>
      <c r="H23" s="8">
        <v>0</v>
      </c>
      <c r="I23" s="8">
        <v>0</v>
      </c>
      <c r="J23" s="8">
        <v>0</v>
      </c>
      <c r="K23" s="9">
        <f t="shared" ref="K23:K54" si="4">SUM(B23:J23)</f>
        <v>8237902000</v>
      </c>
    </row>
    <row r="24" spans="1:11" ht="23.1" customHeight="1" x14ac:dyDescent="0.25">
      <c r="A24" s="18" t="s">
        <v>25</v>
      </c>
      <c r="B24" s="2">
        <v>5976022000</v>
      </c>
      <c r="C24" s="3">
        <v>203572000</v>
      </c>
      <c r="D24" s="3">
        <v>4582147000</v>
      </c>
      <c r="E24" s="3">
        <v>0</v>
      </c>
      <c r="F24" s="3">
        <v>13220000</v>
      </c>
      <c r="G24" s="3">
        <v>16690000</v>
      </c>
      <c r="H24" s="3">
        <v>0</v>
      </c>
      <c r="I24" s="3">
        <v>0</v>
      </c>
      <c r="J24" s="3">
        <v>0</v>
      </c>
      <c r="K24" s="4">
        <f t="shared" si="4"/>
        <v>10791651000</v>
      </c>
    </row>
    <row r="25" spans="1:11" ht="23.1" customHeight="1" x14ac:dyDescent="0.25">
      <c r="A25" s="18" t="s">
        <v>26</v>
      </c>
      <c r="B25" s="2">
        <v>1409945000</v>
      </c>
      <c r="C25" s="3">
        <v>165074000</v>
      </c>
      <c r="D25" s="3">
        <v>118540000</v>
      </c>
      <c r="E25" s="3">
        <v>0</v>
      </c>
      <c r="F25" s="3">
        <v>27996000</v>
      </c>
      <c r="G25" s="3">
        <v>175488000</v>
      </c>
      <c r="H25" s="3">
        <v>0</v>
      </c>
      <c r="I25" s="3">
        <v>0</v>
      </c>
      <c r="J25" s="3">
        <v>0</v>
      </c>
      <c r="K25" s="4">
        <f t="shared" si="4"/>
        <v>1897043000</v>
      </c>
    </row>
    <row r="26" spans="1:11" ht="23.1" customHeight="1" x14ac:dyDescent="0.25">
      <c r="A26" s="18" t="s">
        <v>27</v>
      </c>
      <c r="B26" s="2">
        <v>185414000</v>
      </c>
      <c r="C26" s="3">
        <v>26409000</v>
      </c>
      <c r="D26" s="3">
        <v>52005000</v>
      </c>
      <c r="E26" s="3">
        <v>0</v>
      </c>
      <c r="F26" s="3">
        <v>11861000</v>
      </c>
      <c r="G26" s="3">
        <v>23586000</v>
      </c>
      <c r="H26" s="3">
        <v>0</v>
      </c>
      <c r="I26" s="3">
        <v>0</v>
      </c>
      <c r="J26" s="3">
        <v>0</v>
      </c>
      <c r="K26" s="4">
        <f t="shared" si="4"/>
        <v>299275000</v>
      </c>
    </row>
    <row r="27" spans="1:11" ht="23.1" customHeight="1" x14ac:dyDescent="0.25">
      <c r="A27" s="18" t="s">
        <v>28</v>
      </c>
      <c r="B27" s="2">
        <v>77389000</v>
      </c>
      <c r="C27" s="3">
        <v>8178000</v>
      </c>
      <c r="D27" s="3">
        <v>37085000</v>
      </c>
      <c r="E27" s="3">
        <v>0</v>
      </c>
      <c r="F27" s="3">
        <v>6462000</v>
      </c>
      <c r="G27" s="3">
        <v>23586000</v>
      </c>
      <c r="H27" s="3">
        <v>0</v>
      </c>
      <c r="I27" s="3">
        <v>0</v>
      </c>
      <c r="J27" s="3">
        <v>0</v>
      </c>
      <c r="K27" s="4">
        <f t="shared" si="4"/>
        <v>152700000</v>
      </c>
    </row>
    <row r="28" spans="1:11" ht="23.1" customHeight="1" x14ac:dyDescent="0.25">
      <c r="A28" s="18" t="s">
        <v>29</v>
      </c>
      <c r="B28" s="2">
        <v>80328000</v>
      </c>
      <c r="C28" s="3">
        <v>8841000</v>
      </c>
      <c r="D28" s="3">
        <v>38286000</v>
      </c>
      <c r="E28" s="3">
        <v>0</v>
      </c>
      <c r="F28" s="3">
        <v>6087000</v>
      </c>
      <c r="G28" s="3">
        <v>32009000</v>
      </c>
      <c r="H28" s="3">
        <v>0</v>
      </c>
      <c r="I28" s="3">
        <v>0</v>
      </c>
      <c r="J28" s="3">
        <v>0</v>
      </c>
      <c r="K28" s="4">
        <f t="shared" si="4"/>
        <v>165551000</v>
      </c>
    </row>
    <row r="29" spans="1:11" ht="23.1" customHeight="1" x14ac:dyDescent="0.25">
      <c r="A29" s="18" t="s">
        <v>30</v>
      </c>
      <c r="B29" s="2">
        <v>184278000</v>
      </c>
      <c r="C29" s="3">
        <v>24507000</v>
      </c>
      <c r="D29" s="3">
        <v>57048000</v>
      </c>
      <c r="E29" s="3">
        <v>0</v>
      </c>
      <c r="F29" s="3">
        <v>37521000</v>
      </c>
      <c r="G29" s="3">
        <v>87042000</v>
      </c>
      <c r="H29" s="3">
        <v>0</v>
      </c>
      <c r="I29" s="3">
        <v>0</v>
      </c>
      <c r="J29" s="3">
        <v>0</v>
      </c>
      <c r="K29" s="4">
        <f t="shared" si="4"/>
        <v>390396000</v>
      </c>
    </row>
    <row r="30" spans="1:11" ht="23.1" customHeight="1" x14ac:dyDescent="0.25">
      <c r="A30" s="18" t="s">
        <v>31</v>
      </c>
      <c r="B30" s="2">
        <v>241192000</v>
      </c>
      <c r="C30" s="3">
        <v>33952000</v>
      </c>
      <c r="D30" s="3">
        <v>38879000</v>
      </c>
      <c r="E30" s="3">
        <v>0</v>
      </c>
      <c r="F30" s="3">
        <v>51400000</v>
      </c>
      <c r="G30" s="3">
        <v>101924000</v>
      </c>
      <c r="H30" s="3">
        <v>0</v>
      </c>
      <c r="I30" s="3">
        <v>0</v>
      </c>
      <c r="J30" s="3">
        <v>0</v>
      </c>
      <c r="K30" s="4">
        <f t="shared" si="4"/>
        <v>467347000</v>
      </c>
    </row>
    <row r="31" spans="1:11" ht="23.1" customHeight="1" x14ac:dyDescent="0.25">
      <c r="A31" s="18" t="s">
        <v>32</v>
      </c>
      <c r="B31" s="2">
        <v>12792341000</v>
      </c>
      <c r="C31" s="3">
        <v>2318035000</v>
      </c>
      <c r="D31" s="3">
        <v>5628335000</v>
      </c>
      <c r="E31" s="3">
        <v>0</v>
      </c>
      <c r="F31" s="3">
        <v>12348986000</v>
      </c>
      <c r="G31" s="3">
        <v>14874446000</v>
      </c>
      <c r="H31" s="3">
        <v>22879684000</v>
      </c>
      <c r="I31" s="3">
        <v>0</v>
      </c>
      <c r="J31" s="3">
        <v>0</v>
      </c>
      <c r="K31" s="4">
        <f t="shared" si="4"/>
        <v>70841827000</v>
      </c>
    </row>
    <row r="32" spans="1:11" ht="23.1" customHeight="1" x14ac:dyDescent="0.25">
      <c r="A32" s="18" t="s">
        <v>33</v>
      </c>
      <c r="B32" s="2">
        <v>119142000</v>
      </c>
      <c r="C32" s="3">
        <v>19100000</v>
      </c>
      <c r="D32" s="3">
        <v>38561000</v>
      </c>
      <c r="E32" s="3">
        <v>0</v>
      </c>
      <c r="F32" s="3">
        <v>104563000</v>
      </c>
      <c r="G32" s="3">
        <v>49996000</v>
      </c>
      <c r="H32" s="3">
        <v>0</v>
      </c>
      <c r="I32" s="3">
        <v>0</v>
      </c>
      <c r="J32" s="3">
        <v>0</v>
      </c>
      <c r="K32" s="4">
        <f t="shared" si="4"/>
        <v>331362000</v>
      </c>
    </row>
    <row r="33" spans="1:11" ht="23.1" customHeight="1" x14ac:dyDescent="0.25">
      <c r="A33" s="18" t="s">
        <v>34</v>
      </c>
      <c r="B33" s="2">
        <v>44492713000</v>
      </c>
      <c r="C33" s="3">
        <v>8963850000</v>
      </c>
      <c r="D33" s="3">
        <v>31137867000</v>
      </c>
      <c r="E33" s="3">
        <v>0</v>
      </c>
      <c r="F33" s="3">
        <v>150453948000</v>
      </c>
      <c r="G33" s="3">
        <v>304746180000</v>
      </c>
      <c r="H33" s="3">
        <v>0</v>
      </c>
      <c r="I33" s="3">
        <v>0</v>
      </c>
      <c r="J33" s="3">
        <v>0</v>
      </c>
      <c r="K33" s="4">
        <f t="shared" si="4"/>
        <v>539794558000</v>
      </c>
    </row>
    <row r="34" spans="1:11" ht="23.1" customHeight="1" x14ac:dyDescent="0.25">
      <c r="A34" s="18" t="s">
        <v>35</v>
      </c>
      <c r="B34" s="2">
        <v>4745325000</v>
      </c>
      <c r="C34" s="3">
        <v>587624000</v>
      </c>
      <c r="D34" s="3">
        <v>644390000</v>
      </c>
      <c r="E34" s="3">
        <v>0</v>
      </c>
      <c r="F34" s="3">
        <v>117671000</v>
      </c>
      <c r="G34" s="3">
        <v>336938000</v>
      </c>
      <c r="H34" s="3">
        <v>0</v>
      </c>
      <c r="I34" s="3">
        <v>0</v>
      </c>
      <c r="J34" s="3">
        <v>0</v>
      </c>
      <c r="K34" s="4">
        <f t="shared" si="4"/>
        <v>6431948000</v>
      </c>
    </row>
    <row r="35" spans="1:11" ht="23.1" customHeight="1" x14ac:dyDescent="0.25">
      <c r="A35" s="18" t="s">
        <v>36</v>
      </c>
      <c r="B35" s="2">
        <v>4945172000</v>
      </c>
      <c r="C35" s="3">
        <v>531453000</v>
      </c>
      <c r="D35" s="3">
        <v>405026000</v>
      </c>
      <c r="E35" s="3">
        <v>0</v>
      </c>
      <c r="F35" s="3">
        <v>216613000</v>
      </c>
      <c r="G35" s="3">
        <v>272358000</v>
      </c>
      <c r="H35" s="3">
        <v>0</v>
      </c>
      <c r="I35" s="3">
        <v>0</v>
      </c>
      <c r="J35" s="3">
        <v>0</v>
      </c>
      <c r="K35" s="4">
        <f t="shared" si="4"/>
        <v>6370622000</v>
      </c>
    </row>
    <row r="36" spans="1:11" ht="23.1" customHeight="1" x14ac:dyDescent="0.25">
      <c r="A36" s="18" t="s">
        <v>37</v>
      </c>
      <c r="B36" s="2">
        <v>36849935000</v>
      </c>
      <c r="C36" s="3">
        <v>6421854000</v>
      </c>
      <c r="D36" s="3">
        <v>12476671000</v>
      </c>
      <c r="E36" s="3">
        <v>0</v>
      </c>
      <c r="F36" s="3">
        <v>955913000</v>
      </c>
      <c r="G36" s="3">
        <v>11792963000</v>
      </c>
      <c r="H36" s="3">
        <v>1003003000</v>
      </c>
      <c r="I36" s="3">
        <v>2981940000</v>
      </c>
      <c r="J36" s="3">
        <v>0</v>
      </c>
      <c r="K36" s="4">
        <f t="shared" si="4"/>
        <v>72482279000</v>
      </c>
    </row>
    <row r="37" spans="1:11" ht="23.1" customHeight="1" x14ac:dyDescent="0.25">
      <c r="A37" s="18" t="s">
        <v>38</v>
      </c>
      <c r="B37" s="2">
        <v>3587162000</v>
      </c>
      <c r="C37" s="3">
        <v>528168000</v>
      </c>
      <c r="D37" s="3">
        <v>864160000</v>
      </c>
      <c r="E37" s="3">
        <v>0</v>
      </c>
      <c r="F37" s="3">
        <v>692114000</v>
      </c>
      <c r="G37" s="3">
        <v>1044507000</v>
      </c>
      <c r="H37" s="3">
        <v>0</v>
      </c>
      <c r="I37" s="3">
        <v>0</v>
      </c>
      <c r="J37" s="3">
        <v>0</v>
      </c>
      <c r="K37" s="4">
        <f t="shared" si="4"/>
        <v>6716111000</v>
      </c>
    </row>
    <row r="38" spans="1:11" ht="23.1" customHeight="1" x14ac:dyDescent="0.25">
      <c r="A38" s="18" t="s">
        <v>39</v>
      </c>
      <c r="B38" s="2">
        <v>1102611000</v>
      </c>
      <c r="C38" s="3">
        <v>152647000</v>
      </c>
      <c r="D38" s="3">
        <v>85154000</v>
      </c>
      <c r="E38" s="3">
        <v>0</v>
      </c>
      <c r="F38" s="3">
        <v>39572000</v>
      </c>
      <c r="G38" s="3">
        <v>164047000</v>
      </c>
      <c r="H38" s="3">
        <v>0</v>
      </c>
      <c r="I38" s="3">
        <v>0</v>
      </c>
      <c r="J38" s="3">
        <v>0</v>
      </c>
      <c r="K38" s="4">
        <f t="shared" si="4"/>
        <v>1544031000</v>
      </c>
    </row>
    <row r="39" spans="1:11" ht="23.1" customHeight="1" x14ac:dyDescent="0.25">
      <c r="A39" s="18" t="s">
        <v>40</v>
      </c>
      <c r="B39" s="2">
        <v>3835639000</v>
      </c>
      <c r="C39" s="3">
        <v>579082000</v>
      </c>
      <c r="D39" s="3">
        <v>437532000</v>
      </c>
      <c r="E39" s="3">
        <v>0</v>
      </c>
      <c r="F39" s="3">
        <v>251180000</v>
      </c>
      <c r="G39" s="3">
        <v>6598365000</v>
      </c>
      <c r="H39" s="3">
        <v>0</v>
      </c>
      <c r="I39" s="3">
        <v>0</v>
      </c>
      <c r="J39" s="3">
        <v>0</v>
      </c>
      <c r="K39" s="4">
        <f t="shared" si="4"/>
        <v>11701798000</v>
      </c>
    </row>
    <row r="40" spans="1:11" ht="23.1" customHeight="1" x14ac:dyDescent="0.25">
      <c r="A40" s="18" t="s">
        <v>41</v>
      </c>
      <c r="B40" s="2">
        <v>752456000</v>
      </c>
      <c r="C40" s="3">
        <v>74844000</v>
      </c>
      <c r="D40" s="3">
        <v>104722000</v>
      </c>
      <c r="E40" s="3">
        <v>0</v>
      </c>
      <c r="F40" s="3">
        <v>87972000</v>
      </c>
      <c r="G40" s="3">
        <v>81427000</v>
      </c>
      <c r="H40" s="3">
        <v>0</v>
      </c>
      <c r="I40" s="3">
        <v>0</v>
      </c>
      <c r="J40" s="3">
        <v>0</v>
      </c>
      <c r="K40" s="4">
        <f t="shared" si="4"/>
        <v>1101421000</v>
      </c>
    </row>
    <row r="41" spans="1:11" ht="23.1" customHeight="1" x14ac:dyDescent="0.25">
      <c r="A41" s="18" t="s">
        <v>42</v>
      </c>
      <c r="B41" s="2">
        <v>335703000</v>
      </c>
      <c r="C41" s="3">
        <v>43525000</v>
      </c>
      <c r="D41" s="3">
        <v>154263000</v>
      </c>
      <c r="E41" s="3">
        <v>0</v>
      </c>
      <c r="F41" s="3">
        <v>6184000</v>
      </c>
      <c r="G41" s="3">
        <v>42117000</v>
      </c>
      <c r="H41" s="3">
        <v>0</v>
      </c>
      <c r="I41" s="3">
        <v>0</v>
      </c>
      <c r="J41" s="3">
        <v>0</v>
      </c>
      <c r="K41" s="4">
        <f t="shared" si="4"/>
        <v>581792000</v>
      </c>
    </row>
    <row r="42" spans="1:11" ht="23.1" customHeight="1" x14ac:dyDescent="0.25">
      <c r="A42" s="18" t="s">
        <v>43</v>
      </c>
      <c r="B42" s="2">
        <v>5361972000</v>
      </c>
      <c r="C42" s="3">
        <v>983517000</v>
      </c>
      <c r="D42" s="3">
        <v>682236000</v>
      </c>
      <c r="E42" s="3">
        <v>0</v>
      </c>
      <c r="F42" s="3">
        <v>87287000</v>
      </c>
      <c r="G42" s="3">
        <v>1544298000</v>
      </c>
      <c r="H42" s="3">
        <v>0</v>
      </c>
      <c r="I42" s="3">
        <v>0</v>
      </c>
      <c r="J42" s="3">
        <v>0</v>
      </c>
      <c r="K42" s="4">
        <f t="shared" si="4"/>
        <v>8659310000</v>
      </c>
    </row>
    <row r="43" spans="1:11" ht="23.1" customHeight="1" x14ac:dyDescent="0.25">
      <c r="A43" s="18" t="s">
        <v>44</v>
      </c>
      <c r="B43" s="2">
        <v>1011343000</v>
      </c>
      <c r="C43" s="3">
        <v>119305000</v>
      </c>
      <c r="D43" s="3">
        <v>204131000</v>
      </c>
      <c r="E43" s="3">
        <v>0</v>
      </c>
      <c r="F43" s="3">
        <v>269632000</v>
      </c>
      <c r="G43" s="3">
        <v>219984000</v>
      </c>
      <c r="H43" s="3">
        <v>0</v>
      </c>
      <c r="I43" s="3">
        <v>0</v>
      </c>
      <c r="J43" s="3">
        <v>0</v>
      </c>
      <c r="K43" s="4">
        <f t="shared" si="4"/>
        <v>1824395000</v>
      </c>
    </row>
    <row r="44" spans="1:11" ht="35.1" customHeight="1" x14ac:dyDescent="0.25">
      <c r="A44" s="18" t="s">
        <v>45</v>
      </c>
      <c r="B44" s="2">
        <v>3499912000</v>
      </c>
      <c r="C44" s="3">
        <v>452585000</v>
      </c>
      <c r="D44" s="3">
        <v>504673000</v>
      </c>
      <c r="E44" s="3">
        <v>0</v>
      </c>
      <c r="F44" s="3">
        <v>7501498000</v>
      </c>
      <c r="G44" s="3">
        <v>148814000</v>
      </c>
      <c r="H44" s="3">
        <v>0</v>
      </c>
      <c r="I44" s="3">
        <v>4104624000</v>
      </c>
      <c r="J44" s="3">
        <v>0</v>
      </c>
      <c r="K44" s="4">
        <f t="shared" si="4"/>
        <v>16212106000</v>
      </c>
    </row>
    <row r="45" spans="1:11" ht="23.1" customHeight="1" x14ac:dyDescent="0.25">
      <c r="A45" s="18" t="s">
        <v>46</v>
      </c>
      <c r="B45" s="2">
        <v>1004131000</v>
      </c>
      <c r="C45" s="3">
        <v>126724000</v>
      </c>
      <c r="D45" s="3">
        <v>526502000</v>
      </c>
      <c r="E45" s="3">
        <v>0</v>
      </c>
      <c r="F45" s="3">
        <v>2667154000</v>
      </c>
      <c r="G45" s="3">
        <v>161730000</v>
      </c>
      <c r="H45" s="3">
        <v>0</v>
      </c>
      <c r="I45" s="3">
        <v>0</v>
      </c>
      <c r="J45" s="3">
        <v>0</v>
      </c>
      <c r="K45" s="4">
        <f t="shared" si="4"/>
        <v>4486241000</v>
      </c>
    </row>
    <row r="46" spans="1:11" ht="23.1" customHeight="1" x14ac:dyDescent="0.25">
      <c r="A46" s="18" t="s">
        <v>47</v>
      </c>
      <c r="B46" s="2">
        <v>554510000</v>
      </c>
      <c r="C46" s="3">
        <v>103850000</v>
      </c>
      <c r="D46" s="3">
        <v>125507000</v>
      </c>
      <c r="E46" s="3">
        <v>0</v>
      </c>
      <c r="F46" s="3">
        <v>4379000</v>
      </c>
      <c r="G46" s="3">
        <v>127054000</v>
      </c>
      <c r="H46" s="3">
        <v>752571000</v>
      </c>
      <c r="I46" s="3">
        <v>0</v>
      </c>
      <c r="J46" s="3">
        <v>0</v>
      </c>
      <c r="K46" s="4">
        <f t="shared" si="4"/>
        <v>1667871000</v>
      </c>
    </row>
    <row r="47" spans="1:11" ht="23.1" customHeight="1" x14ac:dyDescent="0.25">
      <c r="A47" s="18" t="s">
        <v>48</v>
      </c>
      <c r="B47" s="2">
        <v>430061000</v>
      </c>
      <c r="C47" s="3">
        <v>55650000</v>
      </c>
      <c r="D47" s="3">
        <v>36525000</v>
      </c>
      <c r="E47" s="3">
        <v>0</v>
      </c>
      <c r="F47" s="3">
        <v>40188000</v>
      </c>
      <c r="G47" s="3">
        <v>14039000</v>
      </c>
      <c r="H47" s="3">
        <v>0</v>
      </c>
      <c r="I47" s="3">
        <v>0</v>
      </c>
      <c r="J47" s="3">
        <v>0</v>
      </c>
      <c r="K47" s="4">
        <f t="shared" si="4"/>
        <v>576463000</v>
      </c>
    </row>
    <row r="48" spans="1:11" ht="23.1" customHeight="1" x14ac:dyDescent="0.25">
      <c r="A48" s="18" t="s">
        <v>49</v>
      </c>
      <c r="B48" s="2">
        <v>414748000</v>
      </c>
      <c r="C48" s="3">
        <v>56018000</v>
      </c>
      <c r="D48" s="3">
        <v>63321000</v>
      </c>
      <c r="E48" s="3">
        <v>0</v>
      </c>
      <c r="F48" s="3">
        <v>10478000</v>
      </c>
      <c r="G48" s="3">
        <v>28078000</v>
      </c>
      <c r="H48" s="3">
        <v>0</v>
      </c>
      <c r="I48" s="3">
        <v>0</v>
      </c>
      <c r="J48" s="3">
        <v>0</v>
      </c>
      <c r="K48" s="4">
        <f t="shared" si="4"/>
        <v>572643000</v>
      </c>
    </row>
    <row r="49" spans="1:11" ht="23.1" customHeight="1" x14ac:dyDescent="0.25">
      <c r="A49" s="18" t="s">
        <v>50</v>
      </c>
      <c r="B49" s="2">
        <v>1745125000</v>
      </c>
      <c r="C49" s="3">
        <v>181886000</v>
      </c>
      <c r="D49" s="3">
        <v>17825525000</v>
      </c>
      <c r="E49" s="3">
        <v>0</v>
      </c>
      <c r="F49" s="3">
        <v>377000</v>
      </c>
      <c r="G49" s="3">
        <v>11988246000</v>
      </c>
      <c r="H49" s="3">
        <v>0</v>
      </c>
      <c r="I49" s="3">
        <v>0</v>
      </c>
      <c r="J49" s="3">
        <v>0</v>
      </c>
      <c r="K49" s="4">
        <f t="shared" si="4"/>
        <v>31741159000</v>
      </c>
    </row>
    <row r="50" spans="1:11" ht="23.1" customHeight="1" x14ac:dyDescent="0.25">
      <c r="A50" s="18" t="s">
        <v>51</v>
      </c>
      <c r="B50" s="2">
        <v>233077000</v>
      </c>
      <c r="C50" s="3">
        <v>50953000</v>
      </c>
      <c r="D50" s="3">
        <v>49451000</v>
      </c>
      <c r="E50" s="3">
        <v>0</v>
      </c>
      <c r="F50" s="3">
        <v>229000</v>
      </c>
      <c r="G50" s="3">
        <v>1685000</v>
      </c>
      <c r="H50" s="3">
        <v>939000</v>
      </c>
      <c r="I50" s="3">
        <v>0</v>
      </c>
      <c r="J50" s="3">
        <v>0</v>
      </c>
      <c r="K50" s="4">
        <f t="shared" si="4"/>
        <v>336334000</v>
      </c>
    </row>
    <row r="51" spans="1:11" ht="23.1" customHeight="1" x14ac:dyDescent="0.25">
      <c r="A51" s="18" t="s">
        <v>52</v>
      </c>
      <c r="B51" s="2">
        <v>610266000</v>
      </c>
      <c r="C51" s="3">
        <v>87680000</v>
      </c>
      <c r="D51" s="3">
        <v>139669000</v>
      </c>
      <c r="E51" s="3">
        <v>0</v>
      </c>
      <c r="F51" s="3">
        <v>2969522000</v>
      </c>
      <c r="G51" s="3">
        <v>70195000</v>
      </c>
      <c r="H51" s="3">
        <v>0</v>
      </c>
      <c r="I51" s="3">
        <v>0</v>
      </c>
      <c r="J51" s="3">
        <v>0</v>
      </c>
      <c r="K51" s="4">
        <f t="shared" si="4"/>
        <v>3877332000</v>
      </c>
    </row>
    <row r="52" spans="1:11" ht="23.1" customHeight="1" x14ac:dyDescent="0.25">
      <c r="A52" s="18" t="s">
        <v>53</v>
      </c>
      <c r="B52" s="2">
        <v>657072000</v>
      </c>
      <c r="C52" s="3">
        <v>96037000</v>
      </c>
      <c r="D52" s="3">
        <v>52006000</v>
      </c>
      <c r="E52" s="3">
        <v>0</v>
      </c>
      <c r="F52" s="3">
        <v>7749000</v>
      </c>
      <c r="G52" s="3">
        <v>435211000</v>
      </c>
      <c r="H52" s="3">
        <v>0</v>
      </c>
      <c r="I52" s="3">
        <v>0</v>
      </c>
      <c r="J52" s="3">
        <v>0</v>
      </c>
      <c r="K52" s="4">
        <f t="shared" si="4"/>
        <v>1248075000</v>
      </c>
    </row>
    <row r="53" spans="1:11" ht="23.1" customHeight="1" x14ac:dyDescent="0.25">
      <c r="A53" s="18" t="s">
        <v>54</v>
      </c>
      <c r="B53" s="2">
        <v>84766000</v>
      </c>
      <c r="C53" s="3">
        <v>11250000</v>
      </c>
      <c r="D53" s="3">
        <v>25382000</v>
      </c>
      <c r="E53" s="3">
        <v>0</v>
      </c>
      <c r="F53" s="3">
        <v>946000</v>
      </c>
      <c r="G53" s="3">
        <v>702000</v>
      </c>
      <c r="H53" s="3">
        <v>554593000</v>
      </c>
      <c r="I53" s="3">
        <v>0</v>
      </c>
      <c r="J53" s="3">
        <v>0</v>
      </c>
      <c r="K53" s="4">
        <f t="shared" si="4"/>
        <v>677639000</v>
      </c>
    </row>
    <row r="54" spans="1:11" ht="23.1" customHeight="1" x14ac:dyDescent="0.25">
      <c r="A54" s="18" t="s">
        <v>55</v>
      </c>
      <c r="B54" s="2">
        <v>107353000</v>
      </c>
      <c r="C54" s="3">
        <v>16107000</v>
      </c>
      <c r="D54" s="3">
        <v>36405000</v>
      </c>
      <c r="E54" s="3">
        <v>0</v>
      </c>
      <c r="F54" s="3">
        <v>2730000</v>
      </c>
      <c r="G54" s="3">
        <v>16005000</v>
      </c>
      <c r="H54" s="3">
        <v>698588000</v>
      </c>
      <c r="I54" s="3">
        <v>0</v>
      </c>
      <c r="J54" s="3">
        <v>0</v>
      </c>
      <c r="K54" s="4">
        <f t="shared" si="4"/>
        <v>877188000</v>
      </c>
    </row>
    <row r="55" spans="1:11" ht="23.1" customHeight="1" x14ac:dyDescent="0.25">
      <c r="A55" s="18" t="s">
        <v>56</v>
      </c>
      <c r="B55" s="2">
        <v>95604000</v>
      </c>
      <c r="C55" s="3">
        <v>13057000</v>
      </c>
      <c r="D55" s="3">
        <v>35087000</v>
      </c>
      <c r="E55" s="3">
        <v>0</v>
      </c>
      <c r="F55" s="3">
        <v>2035000</v>
      </c>
      <c r="G55" s="3">
        <v>17128000</v>
      </c>
      <c r="H55" s="3">
        <v>1170284000</v>
      </c>
      <c r="I55" s="3">
        <v>0</v>
      </c>
      <c r="J55" s="3">
        <v>0</v>
      </c>
      <c r="K55" s="4">
        <f t="shared" ref="K55:K78" si="5">SUM(B55:J55)</f>
        <v>1333195000</v>
      </c>
    </row>
    <row r="56" spans="1:11" ht="23.1" customHeight="1" x14ac:dyDescent="0.25">
      <c r="A56" s="18" t="s">
        <v>57</v>
      </c>
      <c r="B56" s="2">
        <v>45504318000</v>
      </c>
      <c r="C56" s="3">
        <v>8122925000</v>
      </c>
      <c r="D56" s="3">
        <v>5730942000</v>
      </c>
      <c r="E56" s="3">
        <v>0</v>
      </c>
      <c r="F56" s="3">
        <v>821865000</v>
      </c>
      <c r="G56" s="3">
        <v>255961696000</v>
      </c>
      <c r="H56" s="3">
        <v>802896000</v>
      </c>
      <c r="I56" s="3">
        <v>0</v>
      </c>
      <c r="J56" s="3">
        <v>0</v>
      </c>
      <c r="K56" s="4">
        <f t="shared" si="5"/>
        <v>316944642000</v>
      </c>
    </row>
    <row r="57" spans="1:11" ht="23.1" customHeight="1" x14ac:dyDescent="0.25">
      <c r="A57" s="18" t="s">
        <v>58</v>
      </c>
      <c r="B57" s="2">
        <v>31434000</v>
      </c>
      <c r="C57" s="3">
        <v>5538000</v>
      </c>
      <c r="D57" s="3">
        <v>9947000</v>
      </c>
      <c r="E57" s="3">
        <v>0</v>
      </c>
      <c r="F57" s="3">
        <v>0</v>
      </c>
      <c r="G57" s="3">
        <v>14039000</v>
      </c>
      <c r="H57" s="3">
        <v>0</v>
      </c>
      <c r="I57" s="3">
        <v>0</v>
      </c>
      <c r="J57" s="3">
        <v>0</v>
      </c>
      <c r="K57" s="4">
        <f t="shared" si="5"/>
        <v>60958000</v>
      </c>
    </row>
    <row r="58" spans="1:11" ht="23.1" customHeight="1" x14ac:dyDescent="0.25">
      <c r="A58" s="18" t="s">
        <v>59</v>
      </c>
      <c r="B58" s="2">
        <v>1919528000</v>
      </c>
      <c r="C58" s="3">
        <v>221172000</v>
      </c>
      <c r="D58" s="3">
        <v>705815000</v>
      </c>
      <c r="E58" s="3">
        <v>0</v>
      </c>
      <c r="F58" s="3">
        <v>52852000</v>
      </c>
      <c r="G58" s="3">
        <v>161449000</v>
      </c>
      <c r="H58" s="3">
        <v>0</v>
      </c>
      <c r="I58" s="3">
        <v>0</v>
      </c>
      <c r="J58" s="3">
        <v>0</v>
      </c>
      <c r="K58" s="4">
        <f t="shared" si="5"/>
        <v>3060816000</v>
      </c>
    </row>
    <row r="59" spans="1:11" ht="23.1" customHeight="1" x14ac:dyDescent="0.25">
      <c r="A59" s="18" t="s">
        <v>60</v>
      </c>
      <c r="B59" s="2">
        <v>306947000</v>
      </c>
      <c r="C59" s="3">
        <v>34971000</v>
      </c>
      <c r="D59" s="3">
        <v>68659000</v>
      </c>
      <c r="E59" s="3">
        <v>0</v>
      </c>
      <c r="F59" s="3">
        <v>4267000</v>
      </c>
      <c r="G59" s="3">
        <v>25270000</v>
      </c>
      <c r="H59" s="3">
        <v>0</v>
      </c>
      <c r="I59" s="3">
        <v>0</v>
      </c>
      <c r="J59" s="3">
        <v>0</v>
      </c>
      <c r="K59" s="4">
        <f t="shared" si="5"/>
        <v>440114000</v>
      </c>
    </row>
    <row r="60" spans="1:11" ht="23.1" customHeight="1" x14ac:dyDescent="0.25">
      <c r="A60" s="18" t="s">
        <v>61</v>
      </c>
      <c r="B60" s="2">
        <v>488037000</v>
      </c>
      <c r="C60" s="3">
        <v>69027000</v>
      </c>
      <c r="D60" s="3">
        <v>129142000</v>
      </c>
      <c r="E60" s="3">
        <v>0</v>
      </c>
      <c r="F60" s="3">
        <v>5554000</v>
      </c>
      <c r="G60" s="3">
        <v>526465000</v>
      </c>
      <c r="H60" s="3">
        <v>1715591000</v>
      </c>
      <c r="I60" s="3">
        <v>0</v>
      </c>
      <c r="J60" s="3">
        <v>0</v>
      </c>
      <c r="K60" s="4">
        <f t="shared" si="5"/>
        <v>2933816000</v>
      </c>
    </row>
    <row r="61" spans="1:11" ht="23.1" customHeight="1" x14ac:dyDescent="0.25">
      <c r="A61" s="18" t="s">
        <v>62</v>
      </c>
      <c r="B61" s="2">
        <v>92643000</v>
      </c>
      <c r="C61" s="3">
        <v>11659000</v>
      </c>
      <c r="D61" s="3">
        <v>18626000</v>
      </c>
      <c r="E61" s="3">
        <v>0</v>
      </c>
      <c r="F61" s="3">
        <v>2487000</v>
      </c>
      <c r="G61" s="3">
        <v>2696000</v>
      </c>
      <c r="H61" s="3">
        <v>0</v>
      </c>
      <c r="I61" s="3">
        <v>0</v>
      </c>
      <c r="J61" s="3">
        <v>0</v>
      </c>
      <c r="K61" s="4">
        <f t="shared" si="5"/>
        <v>128111000</v>
      </c>
    </row>
    <row r="62" spans="1:11" ht="23.1" customHeight="1" x14ac:dyDescent="0.25">
      <c r="A62" s="18" t="s">
        <v>63</v>
      </c>
      <c r="B62" s="2">
        <v>1099550000</v>
      </c>
      <c r="C62" s="3">
        <v>146155000</v>
      </c>
      <c r="D62" s="3">
        <v>333363000</v>
      </c>
      <c r="E62" s="3">
        <v>0</v>
      </c>
      <c r="F62" s="3">
        <v>33132000</v>
      </c>
      <c r="G62" s="3">
        <v>70195000</v>
      </c>
      <c r="H62" s="3">
        <v>0</v>
      </c>
      <c r="I62" s="3">
        <v>6153000</v>
      </c>
      <c r="J62" s="3">
        <v>0</v>
      </c>
      <c r="K62" s="4">
        <f t="shared" si="5"/>
        <v>1688548000</v>
      </c>
    </row>
    <row r="63" spans="1:11" ht="23.1" customHeight="1" x14ac:dyDescent="0.25">
      <c r="A63" s="18" t="s">
        <v>64</v>
      </c>
      <c r="B63" s="2">
        <v>93984000</v>
      </c>
      <c r="C63" s="3">
        <v>10166000</v>
      </c>
      <c r="D63" s="3">
        <v>88548000</v>
      </c>
      <c r="E63" s="3">
        <v>0</v>
      </c>
      <c r="F63" s="3">
        <v>58976000</v>
      </c>
      <c r="G63" s="3">
        <v>7866000</v>
      </c>
      <c r="H63" s="3">
        <v>1695006000</v>
      </c>
      <c r="I63" s="3">
        <v>0</v>
      </c>
      <c r="J63" s="3">
        <v>0</v>
      </c>
      <c r="K63" s="4">
        <f t="shared" si="5"/>
        <v>1954546000</v>
      </c>
    </row>
    <row r="64" spans="1:11" ht="23.1" customHeight="1" x14ac:dyDescent="0.25">
      <c r="A64" s="18" t="s">
        <v>65</v>
      </c>
      <c r="B64" s="2">
        <v>144529000</v>
      </c>
      <c r="C64" s="3">
        <v>30641000</v>
      </c>
      <c r="D64" s="3">
        <v>111340000</v>
      </c>
      <c r="E64" s="3">
        <v>0</v>
      </c>
      <c r="F64" s="3">
        <v>73000</v>
      </c>
      <c r="G64" s="3">
        <v>294120000</v>
      </c>
      <c r="H64" s="3">
        <v>0</v>
      </c>
      <c r="I64" s="3">
        <v>0</v>
      </c>
      <c r="J64" s="3">
        <v>0</v>
      </c>
      <c r="K64" s="4">
        <f t="shared" si="5"/>
        <v>580703000</v>
      </c>
    </row>
    <row r="65" spans="1:11" ht="23.1" customHeight="1" x14ac:dyDescent="0.25">
      <c r="A65" s="18" t="s">
        <v>66</v>
      </c>
      <c r="B65" s="2">
        <v>168091000</v>
      </c>
      <c r="C65" s="3">
        <v>22163000</v>
      </c>
      <c r="D65" s="3">
        <v>247686000</v>
      </c>
      <c r="E65" s="3">
        <v>0</v>
      </c>
      <c r="F65" s="3">
        <v>6509000</v>
      </c>
      <c r="G65" s="3">
        <v>28078000</v>
      </c>
      <c r="H65" s="3">
        <v>0</v>
      </c>
      <c r="I65" s="3">
        <v>0</v>
      </c>
      <c r="J65" s="3">
        <v>0</v>
      </c>
      <c r="K65" s="4">
        <f t="shared" si="5"/>
        <v>472527000</v>
      </c>
    </row>
    <row r="66" spans="1:11" ht="23.1" customHeight="1" x14ac:dyDescent="0.25">
      <c r="A66" s="18" t="s">
        <v>67</v>
      </c>
      <c r="B66" s="2">
        <v>1306555000</v>
      </c>
      <c r="C66" s="3">
        <v>184306000</v>
      </c>
      <c r="D66" s="3">
        <v>407205000</v>
      </c>
      <c r="E66" s="3">
        <v>0</v>
      </c>
      <c r="F66" s="3">
        <v>591911000</v>
      </c>
      <c r="G66" s="3">
        <v>1292998000</v>
      </c>
      <c r="H66" s="3">
        <v>411742000</v>
      </c>
      <c r="I66" s="3">
        <v>0</v>
      </c>
      <c r="J66" s="3">
        <v>0</v>
      </c>
      <c r="K66" s="4">
        <f t="shared" si="5"/>
        <v>4194717000</v>
      </c>
    </row>
    <row r="67" spans="1:11" ht="23.1" customHeight="1" x14ac:dyDescent="0.25">
      <c r="A67" s="18" t="s">
        <v>68</v>
      </c>
      <c r="B67" s="2">
        <v>57421000</v>
      </c>
      <c r="C67" s="3">
        <v>10124000</v>
      </c>
      <c r="D67" s="3">
        <v>21582000</v>
      </c>
      <c r="E67" s="3">
        <v>0</v>
      </c>
      <c r="F67" s="3">
        <v>42000</v>
      </c>
      <c r="G67" s="3">
        <v>53910000</v>
      </c>
      <c r="H67" s="3">
        <v>0</v>
      </c>
      <c r="I67" s="3">
        <v>0</v>
      </c>
      <c r="J67" s="3">
        <v>0</v>
      </c>
      <c r="K67" s="4">
        <f t="shared" si="5"/>
        <v>143079000</v>
      </c>
    </row>
    <row r="68" spans="1:11" ht="23.1" customHeight="1" x14ac:dyDescent="0.25">
      <c r="A68" s="18" t="s">
        <v>69</v>
      </c>
      <c r="B68" s="2">
        <v>1107281000</v>
      </c>
      <c r="C68" s="3">
        <v>122855000</v>
      </c>
      <c r="D68" s="3">
        <v>202445000</v>
      </c>
      <c r="E68" s="3">
        <v>0</v>
      </c>
      <c r="F68" s="3">
        <v>156918063000</v>
      </c>
      <c r="G68" s="3">
        <v>0</v>
      </c>
      <c r="H68" s="3">
        <v>0</v>
      </c>
      <c r="I68" s="3">
        <v>0</v>
      </c>
      <c r="J68" s="3">
        <v>0</v>
      </c>
      <c r="K68" s="4">
        <f t="shared" si="5"/>
        <v>158350644000</v>
      </c>
    </row>
    <row r="69" spans="1:11" ht="23.1" customHeight="1" thickBot="1" x14ac:dyDescent="0.3">
      <c r="A69" s="19" t="s">
        <v>70</v>
      </c>
      <c r="B69" s="10">
        <v>5600521000</v>
      </c>
      <c r="C69" s="11">
        <v>689489000</v>
      </c>
      <c r="D69" s="11">
        <v>599234000</v>
      </c>
      <c r="E69" s="11">
        <v>0</v>
      </c>
      <c r="F69" s="11">
        <v>191454000</v>
      </c>
      <c r="G69" s="11">
        <v>734244000</v>
      </c>
      <c r="H69" s="11">
        <v>2287454000</v>
      </c>
      <c r="I69" s="11">
        <v>0</v>
      </c>
      <c r="J69" s="11">
        <v>0</v>
      </c>
      <c r="K69" s="12">
        <f t="shared" si="5"/>
        <v>10102396000</v>
      </c>
    </row>
    <row r="70" spans="1:11" ht="15.75" hidden="1" thickBot="1" x14ac:dyDescent="0.3">
      <c r="A70" s="38" t="s">
        <v>10</v>
      </c>
      <c r="B70" s="39">
        <v>5538049515000</v>
      </c>
      <c r="C70" s="40">
        <v>665992932000</v>
      </c>
      <c r="D70" s="40">
        <v>1685088060000</v>
      </c>
      <c r="E70" s="40">
        <v>3346108620000</v>
      </c>
      <c r="F70" s="40">
        <v>9692904704000</v>
      </c>
      <c r="G70" s="40">
        <v>1099533788000</v>
      </c>
      <c r="H70" s="40">
        <v>916904529000</v>
      </c>
      <c r="I70" s="40">
        <v>443652987000</v>
      </c>
      <c r="J70" s="40">
        <v>477307179000</v>
      </c>
      <c r="K70" s="41">
        <f t="shared" si="5"/>
        <v>23865542314000</v>
      </c>
    </row>
    <row r="71" spans="1:11" ht="24.95" customHeight="1" x14ac:dyDescent="0.25">
      <c r="A71" s="25" t="s">
        <v>19</v>
      </c>
      <c r="B71" s="26">
        <v>201684191000</v>
      </c>
      <c r="C71" s="27">
        <v>33509959000</v>
      </c>
      <c r="D71" s="27">
        <v>86492625000</v>
      </c>
      <c r="E71" s="27">
        <v>0</v>
      </c>
      <c r="F71" s="27">
        <v>337878307000</v>
      </c>
      <c r="G71" s="27">
        <v>614815032000</v>
      </c>
      <c r="H71" s="27">
        <v>33972351000</v>
      </c>
      <c r="I71" s="27">
        <v>7092717000</v>
      </c>
      <c r="J71" s="27">
        <v>0</v>
      </c>
      <c r="K71" s="9">
        <v>1315445182000</v>
      </c>
    </row>
    <row r="72" spans="1:11" ht="24.95" customHeight="1" x14ac:dyDescent="0.25">
      <c r="A72" s="28" t="s">
        <v>71</v>
      </c>
      <c r="B72" s="29">
        <v>518420270000</v>
      </c>
      <c r="C72" s="30">
        <v>64022141000</v>
      </c>
      <c r="D72" s="30">
        <v>57466249000</v>
      </c>
      <c r="E72" s="30">
        <v>0</v>
      </c>
      <c r="F72" s="30">
        <v>62409099000</v>
      </c>
      <c r="G72" s="30">
        <v>99126715000</v>
      </c>
      <c r="H72" s="30">
        <v>0</v>
      </c>
      <c r="I72" s="30">
        <v>0</v>
      </c>
      <c r="J72" s="30">
        <v>0</v>
      </c>
      <c r="K72" s="4">
        <v>801444474000</v>
      </c>
    </row>
    <row r="73" spans="1:11" ht="24.95" customHeight="1" thickBot="1" x14ac:dyDescent="0.3">
      <c r="A73" s="31" t="s">
        <v>72</v>
      </c>
      <c r="B73" s="32">
        <f t="shared" ref="B73:J73" si="6">B71+B72</f>
        <v>720104461000</v>
      </c>
      <c r="C73" s="33">
        <f t="shared" si="6"/>
        <v>97532100000</v>
      </c>
      <c r="D73" s="33">
        <f t="shared" si="6"/>
        <v>143958874000</v>
      </c>
      <c r="E73" s="33">
        <f t="shared" si="6"/>
        <v>0</v>
      </c>
      <c r="F73" s="33">
        <f t="shared" si="6"/>
        <v>400287406000</v>
      </c>
      <c r="G73" s="33">
        <f t="shared" si="6"/>
        <v>713941747000</v>
      </c>
      <c r="H73" s="33">
        <f t="shared" si="6"/>
        <v>33972351000</v>
      </c>
      <c r="I73" s="33">
        <f t="shared" si="6"/>
        <v>7092717000</v>
      </c>
      <c r="J73" s="33">
        <f t="shared" si="6"/>
        <v>0</v>
      </c>
      <c r="K73" s="12">
        <f t="shared" si="5"/>
        <v>2116889656000</v>
      </c>
    </row>
    <row r="74" spans="1:11" hidden="1" x14ac:dyDescent="0.25">
      <c r="A74" s="37" t="s">
        <v>12</v>
      </c>
      <c r="B74" s="34">
        <v>22557573000</v>
      </c>
      <c r="C74" s="35">
        <v>3363419000</v>
      </c>
      <c r="D74" s="35">
        <v>12538051000</v>
      </c>
      <c r="E74" s="35">
        <v>0</v>
      </c>
      <c r="F74" s="35">
        <v>85304728000</v>
      </c>
      <c r="G74" s="35">
        <v>11674622000</v>
      </c>
      <c r="H74" s="35">
        <v>0</v>
      </c>
      <c r="I74" s="35">
        <v>0</v>
      </c>
      <c r="J74" s="35">
        <v>0</v>
      </c>
      <c r="K74" s="36">
        <f t="shared" si="5"/>
        <v>135438393000</v>
      </c>
    </row>
    <row r="75" spans="1:11" hidden="1" x14ac:dyDescent="0.25">
      <c r="A75" s="28" t="s">
        <v>13</v>
      </c>
      <c r="B75" s="29">
        <f t="shared" ref="B75:J75" si="7">B74+B73+B70</f>
        <v>6280711549000</v>
      </c>
      <c r="C75" s="30">
        <f t="shared" si="7"/>
        <v>766888451000</v>
      </c>
      <c r="D75" s="30">
        <f t="shared" si="7"/>
        <v>1841584985000</v>
      </c>
      <c r="E75" s="30">
        <f t="shared" si="7"/>
        <v>3346108620000</v>
      </c>
      <c r="F75" s="30">
        <f t="shared" si="7"/>
        <v>10178496838000</v>
      </c>
      <c r="G75" s="30">
        <f t="shared" si="7"/>
        <v>1825150157000</v>
      </c>
      <c r="H75" s="30">
        <f t="shared" si="7"/>
        <v>950876880000</v>
      </c>
      <c r="I75" s="30">
        <f t="shared" si="7"/>
        <v>450745704000</v>
      </c>
      <c r="J75" s="30">
        <f t="shared" si="7"/>
        <v>477307179000</v>
      </c>
      <c r="K75" s="4">
        <f t="shared" si="5"/>
        <v>26117870363000</v>
      </c>
    </row>
    <row r="76" spans="1:11" hidden="1" x14ac:dyDescent="0.25">
      <c r="A76" s="28" t="s">
        <v>14</v>
      </c>
      <c r="B76" s="29">
        <v>0</v>
      </c>
      <c r="C76" s="30">
        <v>0</v>
      </c>
      <c r="D76" s="30">
        <v>0</v>
      </c>
      <c r="E76" s="30">
        <v>0</v>
      </c>
      <c r="F76" s="30">
        <v>1212141474000</v>
      </c>
      <c r="G76" s="30">
        <v>0</v>
      </c>
      <c r="H76" s="30">
        <v>743203131000</v>
      </c>
      <c r="I76" s="30">
        <v>0</v>
      </c>
      <c r="J76" s="30">
        <v>0</v>
      </c>
      <c r="K76" s="4">
        <f t="shared" si="5"/>
        <v>1955344605000</v>
      </c>
    </row>
    <row r="77" spans="1:11" hidden="1" x14ac:dyDescent="0.25">
      <c r="A77" s="28" t="s">
        <v>15</v>
      </c>
      <c r="B77" s="29">
        <v>0</v>
      </c>
      <c r="C77" s="30">
        <v>0</v>
      </c>
      <c r="D77" s="30">
        <v>0</v>
      </c>
      <c r="E77" s="30">
        <v>0</v>
      </c>
      <c r="F77" s="30">
        <v>80520107000</v>
      </c>
      <c r="G77" s="30">
        <v>0</v>
      </c>
      <c r="H77" s="30">
        <v>0</v>
      </c>
      <c r="I77" s="30">
        <v>0</v>
      </c>
      <c r="J77" s="30">
        <v>0</v>
      </c>
      <c r="K77" s="4">
        <f t="shared" si="5"/>
        <v>80520107000</v>
      </c>
    </row>
    <row r="78" spans="1:11" ht="29.25" hidden="1" thickBot="1" x14ac:dyDescent="0.3">
      <c r="A78" s="31" t="s">
        <v>16</v>
      </c>
      <c r="B78" s="32">
        <f t="shared" ref="B78:J78" si="8">B75-(B76+B77)</f>
        <v>6280711549000</v>
      </c>
      <c r="C78" s="33">
        <f t="shared" si="8"/>
        <v>766888451000</v>
      </c>
      <c r="D78" s="33">
        <f t="shared" si="8"/>
        <v>1841584985000</v>
      </c>
      <c r="E78" s="33">
        <f t="shared" si="8"/>
        <v>3346108620000</v>
      </c>
      <c r="F78" s="33">
        <f t="shared" si="8"/>
        <v>8885835257000</v>
      </c>
      <c r="G78" s="33">
        <f t="shared" si="8"/>
        <v>1825150157000</v>
      </c>
      <c r="H78" s="33">
        <f t="shared" si="8"/>
        <v>207673749000</v>
      </c>
      <c r="I78" s="33">
        <f t="shared" si="8"/>
        <v>450745704000</v>
      </c>
      <c r="J78" s="33">
        <f t="shared" si="8"/>
        <v>477307179000</v>
      </c>
      <c r="K78" s="12">
        <f t="shared" si="5"/>
        <v>24082005651000</v>
      </c>
    </row>
    <row r="79" spans="1:11" hidden="1" x14ac:dyDescent="0.25">
      <c r="A79" s="16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6"/>
      <c r="B80" s="1"/>
      <c r="C80" s="1"/>
      <c r="D80" s="1"/>
      <c r="E80" s="1"/>
      <c r="F80" s="1"/>
      <c r="G80" s="1"/>
      <c r="H80" s="1"/>
      <c r="I80" s="1"/>
      <c r="J80" s="1"/>
      <c r="K80" s="1"/>
    </row>
  </sheetData>
  <mergeCells count="3">
    <mergeCell ref="A17:K17"/>
    <mergeCell ref="A18:K18"/>
    <mergeCell ref="A19:K19"/>
  </mergeCells>
  <pageMargins left="0.70866141732283472" right="0.70866141732283472" top="0.55118110236220474" bottom="0.35433070866141736" header="0.31496062992125984" footer="0.31496062992125984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21</vt:i4>
      </vt:variant>
    </vt:vector>
  </HeadingPairs>
  <TitlesOfParts>
    <vt:vector size="24" baseType="lpstr">
      <vt:lpstr>2026</vt:lpstr>
      <vt:lpstr>2027</vt:lpstr>
      <vt:lpstr>2028</vt:lpstr>
      <vt:lpstr>'2027'!BaslaSatir</vt:lpstr>
      <vt:lpstr>'2028'!BaslaSatir</vt:lpstr>
      <vt:lpstr>BaslaSatir</vt:lpstr>
      <vt:lpstr>'2027'!ButceYil</vt:lpstr>
      <vt:lpstr>'2028'!ButceYil</vt:lpstr>
      <vt:lpstr>ButceYil</vt:lpstr>
      <vt:lpstr>'2027'!cetvelNo</vt:lpstr>
      <vt:lpstr>'2028'!cetvelNo</vt:lpstr>
      <vt:lpstr>cetvelNo</vt:lpstr>
      <vt:lpstr>'2027'!cetvelYil</vt:lpstr>
      <vt:lpstr>'2028'!cetvelYil</vt:lpstr>
      <vt:lpstr>cetvelYil</vt:lpstr>
      <vt:lpstr>'2027'!FormatSatir</vt:lpstr>
      <vt:lpstr>'2028'!FormatSatir</vt:lpstr>
      <vt:lpstr>FormatSatir</vt:lpstr>
      <vt:lpstr>'2027'!Siniflandirma</vt:lpstr>
      <vt:lpstr>'2028'!Siniflandirma</vt:lpstr>
      <vt:lpstr>Siniflandirma</vt:lpstr>
      <vt:lpstr>'2027'!ToplamSatir</vt:lpstr>
      <vt:lpstr>'2028'!ToplamSatir</vt:lpstr>
      <vt:lpstr>ToplamSatir</vt:lpstr>
    </vt:vector>
  </TitlesOfParts>
  <Manager/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 ÜNVER</dc:creator>
  <cp:keywords/>
  <dc:description/>
  <cp:lastModifiedBy>Cahit DIBLAN</cp:lastModifiedBy>
  <cp:lastPrinted>2025-10-15T10:55:21Z</cp:lastPrinted>
  <dcterms:created xsi:type="dcterms:W3CDTF">2020-01-21T07:47:42Z</dcterms:created>
  <dcterms:modified xsi:type="dcterms:W3CDTF">2025-12-29T07:31:22Z</dcterms:modified>
  <cp:category/>
  <cp:contentStatus/>
</cp:coreProperties>
</file>