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 Yılı MYBK Teklifi ve Bağlı Cetveller\WEB Site Yayım\2026 MYBK\2026 MYBK\"/>
    </mc:Choice>
  </mc:AlternateContent>
  <xr:revisionPtr revIDLastSave="0" documentId="13_ncr:1_{A93BEFB6-AF1B-472B-A1F2-B1E86EA91FA1}" xr6:coauthVersionLast="36" xr6:coauthVersionMax="36" xr10:uidLastSave="{00000000-0000-0000-0000-000000000000}"/>
  <bookViews>
    <workbookView xWindow="480" yWindow="90" windowWidth="20730" windowHeight="11760" xr2:uid="{00000000-000D-0000-FFFF-FFFF00000000}"/>
  </bookViews>
  <sheets>
    <sheet name="2026" sheetId="1" r:id="rId1"/>
    <sheet name="2027" sheetId="2" r:id="rId2"/>
    <sheet name="2028" sheetId="3" r:id="rId3"/>
  </sheets>
  <definedNames>
    <definedName name="BaslaSatir" localSheetId="1">'2027'!$A$23</definedName>
    <definedName name="BaslaSatir" localSheetId="2">'2028'!$A$23</definedName>
    <definedName name="BaslaSatir">'2026'!$A$23</definedName>
    <definedName name="ButceYil" localSheetId="1">'2027'!$A$1</definedName>
    <definedName name="ButceYil" localSheetId="2">'2028'!$A$1</definedName>
    <definedName name="ButceYil">'2026'!$A$1</definedName>
    <definedName name="cetvelNo" localSheetId="1">'2027'!$B$1</definedName>
    <definedName name="cetvelNo" localSheetId="2">'2028'!$B$1</definedName>
    <definedName name="cetvelNo">'2026'!$B$1</definedName>
    <definedName name="cetvelYil" localSheetId="1">'2027'!$B$1</definedName>
    <definedName name="cetvelYil" localSheetId="2">'2028'!$B$1</definedName>
    <definedName name="cetvelYil">'2026'!$B$1</definedName>
    <definedName name="FormatSatir" localSheetId="1">'2027'!$A$2</definedName>
    <definedName name="FormatSatir" localSheetId="2">'2028'!$A$2</definedName>
    <definedName name="FormatSatir">'2026'!$A$2</definedName>
    <definedName name="Siniflandirma" localSheetId="1">'2027'!$A$15</definedName>
    <definedName name="Siniflandirma" localSheetId="2">'2028'!$A$15</definedName>
    <definedName name="Siniflandirma">'2026'!$A$15</definedName>
    <definedName name="ToplamSatir" localSheetId="1">'2027'!$A$6</definedName>
    <definedName name="ToplamSatir" localSheetId="2">'2028'!$A$6</definedName>
    <definedName name="ToplamSatir">'2026'!$A$6</definedName>
    <definedName name="_xlnm.Print_Titles" localSheetId="0">'2026'!$22:$22</definedName>
    <definedName name="_xlnm.Print_Titles" localSheetId="1">'2027'!$22:$22</definedName>
    <definedName name="_xlnm.Print_Titles" localSheetId="2">'2028'!$22:$22</definedName>
  </definedNames>
  <calcPr calcId="191029"/>
</workbook>
</file>

<file path=xl/calcChain.xml><?xml version="1.0" encoding="utf-8"?>
<calcChain xmlns="http://schemas.openxmlformats.org/spreadsheetml/2006/main">
  <c r="K159" i="3" l="1"/>
  <c r="K158" i="3"/>
  <c r="J157" i="3"/>
  <c r="J160" i="3" s="1"/>
  <c r="H157" i="3"/>
  <c r="H160" i="3" s="1"/>
  <c r="F157" i="3"/>
  <c r="F160" i="3" s="1"/>
  <c r="B157" i="3"/>
  <c r="B160" i="3" s="1"/>
  <c r="K156" i="3"/>
  <c r="J155" i="3"/>
  <c r="I155" i="3"/>
  <c r="I157" i="3" s="1"/>
  <c r="I160" i="3" s="1"/>
  <c r="H155" i="3"/>
  <c r="G155" i="3"/>
  <c r="G157" i="3" s="1"/>
  <c r="G160" i="3" s="1"/>
  <c r="F155" i="3"/>
  <c r="E155" i="3"/>
  <c r="E157" i="3" s="1"/>
  <c r="E160" i="3" s="1"/>
  <c r="D155" i="3"/>
  <c r="D157" i="3" s="1"/>
  <c r="D160" i="3" s="1"/>
  <c r="C155" i="3"/>
  <c r="C157" i="3" s="1"/>
  <c r="C160" i="3" s="1"/>
  <c r="B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1" i="3"/>
  <c r="A17" i="3"/>
  <c r="K13" i="3"/>
  <c r="K12" i="3"/>
  <c r="H11" i="3"/>
  <c r="H14" i="3" s="1"/>
  <c r="F11" i="3"/>
  <c r="F14" i="3" s="1"/>
  <c r="D11" i="3"/>
  <c r="D14" i="3" s="1"/>
  <c r="K10" i="3"/>
  <c r="J9" i="3"/>
  <c r="J11" i="3" s="1"/>
  <c r="J14" i="3" s="1"/>
  <c r="I9" i="3"/>
  <c r="I11" i="3" s="1"/>
  <c r="I14" i="3" s="1"/>
  <c r="H9" i="3"/>
  <c r="G9" i="3"/>
  <c r="G11" i="3" s="1"/>
  <c r="G14" i="3" s="1"/>
  <c r="F9" i="3"/>
  <c r="E9" i="3"/>
  <c r="E11" i="3" s="1"/>
  <c r="E14" i="3" s="1"/>
  <c r="D9" i="3"/>
  <c r="C9" i="3"/>
  <c r="C11" i="3" s="1"/>
  <c r="C14" i="3" s="1"/>
  <c r="B9" i="3"/>
  <c r="B11" i="3" s="1"/>
  <c r="K8" i="3"/>
  <c r="K7" i="3"/>
  <c r="K6" i="3"/>
  <c r="K4" i="3"/>
  <c r="K3" i="3"/>
  <c r="K2" i="3"/>
  <c r="K160" i="3" l="1"/>
  <c r="B14" i="3"/>
  <c r="K14" i="3" s="1"/>
  <c r="K11" i="3"/>
  <c r="K155" i="3"/>
  <c r="K9" i="3"/>
  <c r="K157" i="3"/>
  <c r="K159" i="2" l="1"/>
  <c r="K158" i="2"/>
  <c r="G157" i="2"/>
  <c r="G160" i="2" s="1"/>
  <c r="F157" i="2"/>
  <c r="F160" i="2" s="1"/>
  <c r="C157" i="2"/>
  <c r="C160" i="2" s="1"/>
  <c r="K156" i="2"/>
  <c r="J155" i="2"/>
  <c r="J157" i="2" s="1"/>
  <c r="J160" i="2" s="1"/>
  <c r="I155" i="2"/>
  <c r="I157" i="2" s="1"/>
  <c r="I160" i="2" s="1"/>
  <c r="H155" i="2"/>
  <c r="H157" i="2" s="1"/>
  <c r="H160" i="2" s="1"/>
  <c r="G155" i="2"/>
  <c r="F155" i="2"/>
  <c r="E155" i="2"/>
  <c r="E157" i="2" s="1"/>
  <c r="E160" i="2" s="1"/>
  <c r="D155" i="2"/>
  <c r="D157" i="2" s="1"/>
  <c r="D160" i="2" s="1"/>
  <c r="C155" i="2"/>
  <c r="B155" i="2"/>
  <c r="B157" i="2" s="1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1" i="2"/>
  <c r="A17" i="2"/>
  <c r="I14" i="2"/>
  <c r="K13" i="2"/>
  <c r="K12" i="2"/>
  <c r="I11" i="2"/>
  <c r="E11" i="2"/>
  <c r="E14" i="2" s="1"/>
  <c r="D11" i="2"/>
  <c r="D14" i="2" s="1"/>
  <c r="K10" i="2"/>
  <c r="J9" i="2"/>
  <c r="J11" i="2" s="1"/>
  <c r="J14" i="2" s="1"/>
  <c r="I9" i="2"/>
  <c r="H9" i="2"/>
  <c r="H11" i="2" s="1"/>
  <c r="H14" i="2" s="1"/>
  <c r="G9" i="2"/>
  <c r="K9" i="2" s="1"/>
  <c r="F9" i="2"/>
  <c r="F11" i="2" s="1"/>
  <c r="F14" i="2" s="1"/>
  <c r="E9" i="2"/>
  <c r="D9" i="2"/>
  <c r="C9" i="2"/>
  <c r="C11" i="2" s="1"/>
  <c r="C14" i="2" s="1"/>
  <c r="B9" i="2"/>
  <c r="B11" i="2" s="1"/>
  <c r="K8" i="2"/>
  <c r="K7" i="2"/>
  <c r="K6" i="2"/>
  <c r="K4" i="2"/>
  <c r="K3" i="2"/>
  <c r="K2" i="2"/>
  <c r="K157" i="2" l="1"/>
  <c r="B160" i="2"/>
  <c r="K160" i="2" s="1"/>
  <c r="K11" i="2"/>
  <c r="B14" i="2"/>
  <c r="K155" i="2"/>
  <c r="G11" i="2"/>
  <c r="G14" i="2" s="1"/>
  <c r="K14" i="2" l="1"/>
  <c r="F155" i="1" l="1"/>
  <c r="K154" i="1"/>
  <c r="K153" i="1"/>
  <c r="K159" i="1" l="1"/>
  <c r="K158" i="1"/>
  <c r="H157" i="1"/>
  <c r="H160" i="1" s="1"/>
  <c r="K156" i="1"/>
  <c r="J155" i="1"/>
  <c r="J157" i="1" s="1"/>
  <c r="J160" i="1" s="1"/>
  <c r="I155" i="1"/>
  <c r="I157" i="1" s="1"/>
  <c r="I160" i="1" s="1"/>
  <c r="H155" i="1"/>
  <c r="G155" i="1"/>
  <c r="G157" i="1" s="1"/>
  <c r="G160" i="1" s="1"/>
  <c r="F157" i="1"/>
  <c r="F160" i="1" s="1"/>
  <c r="E155" i="1"/>
  <c r="E157" i="1" s="1"/>
  <c r="E160" i="1" s="1"/>
  <c r="D155" i="1"/>
  <c r="D157" i="1" s="1"/>
  <c r="D160" i="1" s="1"/>
  <c r="C155" i="1"/>
  <c r="C157" i="1" s="1"/>
  <c r="C160" i="1" s="1"/>
  <c r="B155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1" i="1"/>
  <c r="A18" i="1"/>
  <c r="A17" i="1"/>
  <c r="K13" i="1"/>
  <c r="K12" i="1"/>
  <c r="G11" i="1"/>
  <c r="G14" i="1" s="1"/>
  <c r="F11" i="1"/>
  <c r="F14" i="1" s="1"/>
  <c r="K10" i="1"/>
  <c r="J9" i="1"/>
  <c r="J11" i="1" s="1"/>
  <c r="J14" i="1" s="1"/>
  <c r="I9" i="1"/>
  <c r="I11" i="1" s="1"/>
  <c r="I14" i="1" s="1"/>
  <c r="H9" i="1"/>
  <c r="H11" i="1" s="1"/>
  <c r="H14" i="1" s="1"/>
  <c r="G9" i="1"/>
  <c r="F9" i="1"/>
  <c r="E9" i="1"/>
  <c r="E11" i="1" s="1"/>
  <c r="E14" i="1" s="1"/>
  <c r="D9" i="1"/>
  <c r="D11" i="1" s="1"/>
  <c r="D14" i="1" s="1"/>
  <c r="C9" i="1"/>
  <c r="C11" i="1" s="1"/>
  <c r="C14" i="1" s="1"/>
  <c r="B9" i="1"/>
  <c r="B11" i="1" s="1"/>
  <c r="K8" i="1"/>
  <c r="K7" i="1"/>
  <c r="K6" i="1"/>
  <c r="K4" i="1"/>
  <c r="K3" i="1"/>
  <c r="K2" i="1"/>
  <c r="K155" i="1" l="1"/>
  <c r="B14" i="1"/>
  <c r="K14" i="1" s="1"/>
  <c r="K11" i="1"/>
  <c r="B157" i="1"/>
  <c r="K9" i="1"/>
  <c r="K157" i="1" l="1"/>
  <c r="B160" i="1"/>
  <c r="K160" i="1" s="1"/>
</calcChain>
</file>

<file path=xl/sharedStrings.xml><?xml version="1.0" encoding="utf-8"?>
<sst xmlns="http://schemas.openxmlformats.org/spreadsheetml/2006/main" count="605" uniqueCount="159">
  <si>
    <t/>
  </si>
  <si>
    <t>(EKONOMİK SINIFLANDIRMA)</t>
  </si>
  <si>
    <t>KURUMLAR</t>
  </si>
  <si>
    <t>FAİZ GİDERLERİ</t>
  </si>
  <si>
    <t>BORÇ VERME</t>
  </si>
  <si>
    <t>YEDEK ÖDENEK</t>
  </si>
  <si>
    <t>PERSONEL
GİDERLERİ</t>
  </si>
  <si>
    <t>SOS. GÜV. DEV.
PRİMİ GİD.</t>
  </si>
  <si>
    <t>MAL VE HİZMET
ALIM GİDERLERİ</t>
  </si>
  <si>
    <t>TOPLAM</t>
  </si>
  <si>
    <t>GENEL BÜTÇELİ KURUMLAR (I SAYILI CETVEL)</t>
  </si>
  <si>
    <t>ÖZEL BÜTÇELİ KURUMLAR  (II SAYILI CETVEL)</t>
  </si>
  <si>
    <t>DÜZENLEYİCİ VE DENETLEYİCİ KURUMLAR  (III SAYILI CETVEL)</t>
  </si>
  <si>
    <t>I+II+III SAYILI CETVELE TABİ KURUMLAR TOPLAMI</t>
  </si>
  <si>
    <t xml:space="preserve">ÖZEL BÜTÇELERE VE DDK'LARA HAZİNE YARDIMI </t>
  </si>
  <si>
    <t>GELİRDEN AYRILAN PAYLAR</t>
  </si>
  <si>
    <t>MERKEZİ YÖNETİM BÜTÇESİ TOPLAMI ( HAZİNE YARDIMLARI VE GELİRDEN AYRILAN PAY HARİÇ)</t>
  </si>
  <si>
    <t>ÖZEL BÜTÇELİ KURUMLAR  (II SAYILI CETVEL, ÜNİVERSİTELER)</t>
  </si>
  <si>
    <t>ÖZEL BÜTÇELİ KURUMLAR  (II SAYILI CETVEL, DİĞERLERİ)</t>
  </si>
  <si>
    <t>ÖZEL BÜTÇELİ KURUMLAR - YÜKSEKÖĞRETİM</t>
  </si>
  <si>
    <t>(II)</t>
  </si>
  <si>
    <t>SERMAYE GİDERLERİ</t>
  </si>
  <si>
    <t>SERMAYE
TRANSFERLERİ</t>
  </si>
  <si>
    <t>CARİ TRANSFERLER</t>
  </si>
  <si>
    <t>YÜKSEKÖĞRETİM KURULU</t>
  </si>
  <si>
    <t xml:space="preserve">ANKARA ÜNİVERSİTESİ </t>
  </si>
  <si>
    <t xml:space="preserve">ORTA DOĞU TEKNİK ÜNİVERSİTESİ     </t>
  </si>
  <si>
    <t>HACETTEPE ÜNİVERSİTESİ</t>
  </si>
  <si>
    <t xml:space="preserve">GAZİ ÜNİVERSİTESİ </t>
  </si>
  <si>
    <t>İSTANBUL ÜNİVERSİTESİ</t>
  </si>
  <si>
    <t>İSTANBUL TEKNİK ÜNİVERSİTESİ</t>
  </si>
  <si>
    <t xml:space="preserve">BOĞAZİÇİ ÜNİVERSİTESİ </t>
  </si>
  <si>
    <t xml:space="preserve">MARMARA ÜNİVERSİTESİ </t>
  </si>
  <si>
    <t xml:space="preserve">YILDIZ TEKNİK ÜNİVERSİTESİ </t>
  </si>
  <si>
    <t>MİMAR SİNAN GÜZEL SANATLAR ÜNİVERSİTESİ</t>
  </si>
  <si>
    <t xml:space="preserve">EGE ÜNİVERSİTESİ </t>
  </si>
  <si>
    <t xml:space="preserve">DOKUZ EYLÜL ÜNİVERSİTESİ </t>
  </si>
  <si>
    <t xml:space="preserve">TRAKYA ÜNİVERSİTESİ </t>
  </si>
  <si>
    <t xml:space="preserve">BURSA ULUDAĞ ÜNİVERSİTESİ </t>
  </si>
  <si>
    <t>ANADOLU ÜNİVERSİTESİ</t>
  </si>
  <si>
    <t xml:space="preserve">SELÇUK ÜNİVERSİTESİ </t>
  </si>
  <si>
    <t xml:space="preserve">AKDENİZ ÜNİVERSİTESİ </t>
  </si>
  <si>
    <t>ERCİYES ÜNİVERSİTESİ</t>
  </si>
  <si>
    <t>SİVAS CUMHURİYET ÜNİVERSİTESİ</t>
  </si>
  <si>
    <t xml:space="preserve">ÇUKUROVA ÜNİVERSİTESİ </t>
  </si>
  <si>
    <t>ONDOKUZ MAYIS ÜNİVERSİTESİ</t>
  </si>
  <si>
    <t xml:space="preserve">KARADENİZ TEKNİK ÜNİVERSİTESİ </t>
  </si>
  <si>
    <t xml:space="preserve">ATATÜRK ÜNİVERSİTESİ </t>
  </si>
  <si>
    <t xml:space="preserve">İNÖNÜ ÜNİVERSİTESİ </t>
  </si>
  <si>
    <t xml:space="preserve">FIRAT ÜNİVERSİTESİ </t>
  </si>
  <si>
    <t xml:space="preserve">DİCLE ÜNİVERSİTESİ </t>
  </si>
  <si>
    <t>VAN YÜZÜNCÜ YIL ÜNİVERSİTESİ</t>
  </si>
  <si>
    <t xml:space="preserve">GAZİANTEP ÜNİVERSİTESİ </t>
  </si>
  <si>
    <t>İZMİR YÜKSEK TEKNOLOJİ ENSTİTÜSÜ</t>
  </si>
  <si>
    <t>GEBZE TEKNİK ÜNİVERSİTESİ</t>
  </si>
  <si>
    <t>HARRAN ÜNİVERSİTESİ</t>
  </si>
  <si>
    <t xml:space="preserve">SÜLEYMAN DEMİREL ÜNİVERSİTESİ </t>
  </si>
  <si>
    <t xml:space="preserve">AYDIN ADNAN MENDERES ÜNİVERSİTESİ </t>
  </si>
  <si>
    <t xml:space="preserve">ZONGULDAK BÜLENT ECEVİT ÜNİVERSİTESİ </t>
  </si>
  <si>
    <t>MERSİN ÜNİVERSİTESİ</t>
  </si>
  <si>
    <t xml:space="preserve">PAMUKKALE ÜNİVERSİTESİ </t>
  </si>
  <si>
    <t>BALIKESİR ÜNİVERSİTESİ</t>
  </si>
  <si>
    <t>KOCAELİ ÜNİVERSİTESİ</t>
  </si>
  <si>
    <t xml:space="preserve">SAKARYA ÜNİVERSİTESİ </t>
  </si>
  <si>
    <t xml:space="preserve">MANİSA CELAL BAYAR ÜNİVERSİTESİ </t>
  </si>
  <si>
    <t xml:space="preserve">BOLU ABANT İZZET BAYSAL ÜNİVERSİTESİ </t>
  </si>
  <si>
    <t xml:space="preserve">HATAY MUSTAFA KEMAL ÜNİVERSİTESİ </t>
  </si>
  <si>
    <t xml:space="preserve">AFYON KOCATEPE ÜNİVERSİTESİ </t>
  </si>
  <si>
    <t xml:space="preserve">KAFKAS ÜNİVERSİTESİ </t>
  </si>
  <si>
    <t>ÇANAKKALE ONSEKİZ MART ÜNİVERSİTESİ</t>
  </si>
  <si>
    <t>NİĞDE ÖMER HALİSDEMİR ÜNİVERSİTESİ</t>
  </si>
  <si>
    <t xml:space="preserve">KÜTAHYA DUMLUPINAR ÜNİVERSİTESİ </t>
  </si>
  <si>
    <t>TOKAT GAZİOSMANPAŞA ÜNİVERSİTESİ</t>
  </si>
  <si>
    <t>MUĞLA SITKI KOÇMAN ÜNİVERSİTESİ</t>
  </si>
  <si>
    <t xml:space="preserve">KAHRAMANMARAŞ SÜTÇÜ İMAM ÜNİVERSİTESİ </t>
  </si>
  <si>
    <t xml:space="preserve">KIRIKKALE ÜNİVERSİTESİ </t>
  </si>
  <si>
    <t xml:space="preserve">ESKİŞEHİR OSMANGAZİ ÜNİVERSİTESİ </t>
  </si>
  <si>
    <t xml:space="preserve">GALATASARAY ÜNİVERSİTESİ </t>
  </si>
  <si>
    <t>KIRŞEHİR AHİ EVRAN ÜNİVERSİTESİ</t>
  </si>
  <si>
    <t>KASTAMONU ÜNİVERSİTESİ</t>
  </si>
  <si>
    <t>DÜZCE ÜNİVERSİTESİ</t>
  </si>
  <si>
    <t>BURDUR MEHMET AKİF ERSOY ÜNİVERSİTESİ</t>
  </si>
  <si>
    <t>UŞAK ÜNİVERSİTESİ</t>
  </si>
  <si>
    <t>RECEP TAYYİP ERDOĞAN ÜNİVERSİTESİ</t>
  </si>
  <si>
    <t>TEKİRDAĞ NAMIK KEMAL ÜNİVERSİTESİ</t>
  </si>
  <si>
    <t>ERZİNCAN BİNALİ YILDIRIM ÜNİVERSİTESİ</t>
  </si>
  <si>
    <t>AKSARAY ÜNİVERSİTESİ</t>
  </si>
  <si>
    <t>GİRESUN ÜNİVERSİTESİ</t>
  </si>
  <si>
    <t>HİTİT ÜNİVERSİTESİ</t>
  </si>
  <si>
    <t>YOZGAT BOZOK ÜNİVERSİTESİ</t>
  </si>
  <si>
    <t>ADIYAMAN ÜNİVERSİTESİ</t>
  </si>
  <si>
    <t>ORDU ÜNİVERSİTESİ</t>
  </si>
  <si>
    <t>AMASYA ÜNİVERSİTESİ</t>
  </si>
  <si>
    <t>KARAMANOĞLU MEHMETBEY ÜNİVERSİTESİ</t>
  </si>
  <si>
    <t>AĞRI İBRAHİM ÇEÇEN ÜNİVERSİTESİ</t>
  </si>
  <si>
    <t>SİNOP ÜNİVERSİTESİ</t>
  </si>
  <si>
    <t>SİİRT ÜNİVERSİTESİ</t>
  </si>
  <si>
    <t>NEVŞEHİR HACI BEKTAŞ VELİ ÜNİVERSİTESİ</t>
  </si>
  <si>
    <t>KARABÜK ÜNİVERSİTESİ</t>
  </si>
  <si>
    <t>KİLİS 7 ARALIK ÜNİVERSİTESİ</t>
  </si>
  <si>
    <t>ÇANKIRI KARATEKİN ÜNİVERSİTESİ</t>
  </si>
  <si>
    <t>ARTVİN ÇORUH ÜNİVERSİTESİ</t>
  </si>
  <si>
    <t>BİLECİK ŞEYH EDEBALİ ÜNİVERSİTESİ</t>
  </si>
  <si>
    <t>BİTLİS EREN ÜNİVERSİTESİ</t>
  </si>
  <si>
    <t>KIRKLARELİ ÜNİVERSİTESİ</t>
  </si>
  <si>
    <t>OSMANİYE KORKUT ATA ÜNİVERSİTESİ</t>
  </si>
  <si>
    <t>BİNGÖL ÜNİVERSİTESİ</t>
  </si>
  <si>
    <t>MUŞ ALPARSLAN ÜNİVERSİTESİ</t>
  </si>
  <si>
    <t>MARDİN ARTUKLU ÜNİVERSİTESİ</t>
  </si>
  <si>
    <t>BATMAN ÜNİVERSİTESİ</t>
  </si>
  <si>
    <t>ARDAHAN ÜNİVERSİTESİ</t>
  </si>
  <si>
    <t>BARTIN ÜNİVERSİTESİ</t>
  </si>
  <si>
    <t>BAYBURT ÜNİVERSİTESİ</t>
  </si>
  <si>
    <t>GÜMÜŞHANE ÜNİVERSİTESİ</t>
  </si>
  <si>
    <t>HAKKARİ ÜNİVERSİTESİ</t>
  </si>
  <si>
    <t>IĞDIR ÜNİVERSİTESİ</t>
  </si>
  <si>
    <t>ŞIRNAK ÜNİVERSİTESİ</t>
  </si>
  <si>
    <t>MUNZUR ÜNİVERSİTESİ</t>
  </si>
  <si>
    <t>YALOVA ÜNİVERSİTESİ</t>
  </si>
  <si>
    <t>TÜRK ALMAN ÜNİVERSİTESİ</t>
  </si>
  <si>
    <t>ANKARA YILDIRIM BEYAZIT ÜNİVERSİTESİ</t>
  </si>
  <si>
    <t>BURSA TEKNİK ÜNİVERSİTESİ</t>
  </si>
  <si>
    <t>İSTANBUL MEDENİYET ÜNİVERSİTESİ</t>
  </si>
  <si>
    <t>İZMİR KATİP ÇELEBİ ÜNİVERSİTESİ</t>
  </si>
  <si>
    <t>NECMETTİN ERBAKAN ÜNİVERSİTESİ</t>
  </si>
  <si>
    <t>ABDULLAH GÜL ÜNİVERSİTESİ</t>
  </si>
  <si>
    <t>ERZURUM TEKNİK ÜNİVERSİTESİ</t>
  </si>
  <si>
    <t>ADANA ALPARSLAN TÜRKEŞ BİLİM VE TEKNOLOJİ ÜNİVERSİTESİ</t>
  </si>
  <si>
    <t>ANKARA SOSYAL BİLİMLER ÜNİVERSİTESİ</t>
  </si>
  <si>
    <t>SAĞLIK BİLİMLERİ ÜNİVERSİTESİ</t>
  </si>
  <si>
    <t>BANDIRMA ONYEDİ EYLÜL ÜNİVERSİTESİ</t>
  </si>
  <si>
    <t>İSKENDERUN TEKNİK ÜNİVERSİTESİ</t>
  </si>
  <si>
    <t>ALANYA ALAADDİN KEYKUBAT ÜNİVERSİTESİ</t>
  </si>
  <si>
    <t>İZMİR BAKIRÇAY ÜNİVERSİTESİ</t>
  </si>
  <si>
    <t>İZMİR DEMOKRASİ ÜNİVERSİTESİ</t>
  </si>
  <si>
    <t>ANKARA MÜZİK VE GÜZEL SANATLAR ÜNİVERSİTESİ</t>
  </si>
  <si>
    <t>GAZİANTEP İSLAM BİLİM VE TEKNOLOJİ ÜNİVERSİTESİ</t>
  </si>
  <si>
    <t>KONYA TEKNİK ÜNİVERSİTESİ</t>
  </si>
  <si>
    <t>KÜTAHYA SAĞLIK BİLİMLERİ ÜNİVERSİTESİ</t>
  </si>
  <si>
    <t>MALATYA TURGUT ÖZAL ÜNİVERSİTESİ</t>
  </si>
  <si>
    <t>İSTANBUL ÜNİVERSİTESİ - CERRAHPAŞA</t>
  </si>
  <si>
    <t>ANKARA HACI BAYRAM VELİ ÜNİVERSİTESİ</t>
  </si>
  <si>
    <t>SAKARYA UYGULAMALI BİLİMLER ÜNİVERSİTESİ</t>
  </si>
  <si>
    <t>SAMSUN ÜNİVERSİTESİ</t>
  </si>
  <si>
    <t>SİVAS BİLİM VE TEKNOLOJİ ÜNİVERSİTESİ</t>
  </si>
  <si>
    <t>TARSUS ÜNİVERSİTESİ</t>
  </si>
  <si>
    <t>TRABZON ÜNİVERSİTESİ</t>
  </si>
  <si>
    <t>KAYSERİ ÜNİVERSİTESİ</t>
  </si>
  <si>
    <t>KAHRAMANMARAŞ İSTİKLAL ÜNİVERSİTESİ</t>
  </si>
  <si>
    <t>ESKİŞEHİR TEKNİK ÜNİVERSİTESİ</t>
  </si>
  <si>
    <t>ISPARTA UYGULAMALI BİLİMLER ÜNİVERSİTESİ</t>
  </si>
  <si>
    <t>AFYONKARAHİSAR SAĞLIK BİLİMLERİ ÜNİVERSİTESİ</t>
  </si>
  <si>
    <t>YÜKSEKÖĞRETİM KALİTE KURULU</t>
  </si>
  <si>
    <t>YÜKSEKÖĞRETİM KURUMLARI</t>
  </si>
  <si>
    <t>ÖZEL BÜTÇELİ DİĞER KURUMLAR</t>
  </si>
  <si>
    <t>ÖZEL BÜTÇELİ KURUMLAR  TOPLAMI</t>
  </si>
  <si>
    <t>(II) SAYILI CETVEL - YÜKSEKÖĞRETİM KURUMLARI 2027 YILI BÜTÇE GİDER TAHMİNLERİ</t>
  </si>
  <si>
    <t>(II) SAYILI CETVEL - YÜKSEKÖĞRETİM KURUMLARI 2028 YILI BÜTÇE GİDER TAHMİNLERİ</t>
  </si>
  <si>
    <t>ÖZEL BÜTÇELİ KURUMLAR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</si>
</sst>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Tahoma"/>
      <family val="2"/>
    </font>
    <font>
      <b/>
      <sz val="11"/>
      <name val="Tahoma"/>
      <family val="2"/>
    </font>
    <font>
      <b/>
      <sz val="14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7">
    <xf numFmtId="0" fontId="0" fillId="0" borderId="0" xfId="0"/>
    <xf numFmtId="0" fontId="3" fillId="0" borderId="0" xfId="0" applyFont="1"/>
    <xf numFmtId="3" fontId="3" fillId="0" borderId="1" xfId="6" applyNumberFormat="1" applyFont="1" applyFill="1" applyBorder="1" applyAlignment="1">
      <alignment vertical="center"/>
    </xf>
    <xf numFmtId="3" fontId="3" fillId="0" borderId="2" xfId="6" applyNumberFormat="1" applyFont="1" applyFill="1" applyBorder="1" applyAlignment="1">
      <alignment vertical="center"/>
    </xf>
    <xf numFmtId="3" fontId="4" fillId="0" borderId="3" xfId="6" applyNumberFormat="1" applyFont="1" applyFill="1" applyBorder="1" applyAlignment="1">
      <alignment vertical="center"/>
    </xf>
    <xf numFmtId="0" fontId="4" fillId="0" borderId="0" xfId="6" applyFont="1" applyFill="1" applyBorder="1" applyAlignment="1">
      <alignment horizontal="center" vertical="center"/>
    </xf>
    <xf numFmtId="0" fontId="4" fillId="0" borderId="0" xfId="6" applyFont="1" applyFill="1" applyBorder="1" applyAlignment="1">
      <alignment horizontal="right" vertical="center"/>
    </xf>
    <xf numFmtId="3" fontId="3" fillId="0" borderId="4" xfId="6" applyNumberFormat="1" applyFont="1" applyFill="1" applyBorder="1" applyAlignment="1">
      <alignment vertical="center"/>
    </xf>
    <xf numFmtId="3" fontId="3" fillId="0" borderId="5" xfId="6" applyNumberFormat="1" applyFont="1" applyFill="1" applyBorder="1" applyAlignment="1">
      <alignment vertical="center"/>
    </xf>
    <xf numFmtId="3" fontId="4" fillId="0" borderId="6" xfId="6" applyNumberFormat="1" applyFont="1" applyFill="1" applyBorder="1" applyAlignment="1">
      <alignment vertical="center"/>
    </xf>
    <xf numFmtId="3" fontId="3" fillId="0" borderId="7" xfId="6" applyNumberFormat="1" applyFont="1" applyFill="1" applyBorder="1" applyAlignment="1">
      <alignment vertical="center"/>
    </xf>
    <xf numFmtId="3" fontId="3" fillId="0" borderId="8" xfId="6" applyNumberFormat="1" applyFont="1" applyFill="1" applyBorder="1" applyAlignment="1">
      <alignment vertical="center"/>
    </xf>
    <xf numFmtId="3" fontId="4" fillId="0" borderId="9" xfId="6" applyNumberFormat="1" applyFont="1" applyFill="1" applyBorder="1" applyAlignment="1">
      <alignment vertical="center"/>
    </xf>
    <xf numFmtId="0" fontId="4" fillId="0" borderId="10" xfId="6" applyFont="1" applyFill="1" applyBorder="1" applyAlignment="1">
      <alignment horizontal="center" vertical="center" wrapText="1"/>
    </xf>
    <xf numFmtId="0" fontId="4" fillId="0" borderId="11" xfId="6" applyFont="1" applyFill="1" applyBorder="1" applyAlignment="1">
      <alignment horizontal="center" vertical="center" wrapText="1"/>
    </xf>
    <xf numFmtId="0" fontId="4" fillId="0" borderId="12" xfId="6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3" xfId="6" applyFont="1" applyFill="1" applyBorder="1" applyAlignment="1">
      <alignment vertical="center" wrapText="1"/>
    </xf>
    <xf numFmtId="0" fontId="3" fillId="0" borderId="14" xfId="6" applyFont="1" applyFill="1" applyBorder="1" applyAlignment="1">
      <alignment vertical="center" wrapText="1"/>
    </xf>
    <xf numFmtId="0" fontId="3" fillId="0" borderId="15" xfId="6" applyFont="1" applyFill="1" applyBorder="1" applyAlignment="1">
      <alignment vertical="center" wrapText="1"/>
    </xf>
    <xf numFmtId="0" fontId="4" fillId="0" borderId="0" xfId="6" applyFont="1" applyFill="1" applyBorder="1" applyAlignment="1">
      <alignment horizontal="center" vertical="center" wrapText="1"/>
    </xf>
    <xf numFmtId="0" fontId="4" fillId="0" borderId="16" xfId="6" applyFont="1" applyFill="1" applyBorder="1" applyAlignment="1">
      <alignment horizontal="center" vertical="center" wrapText="1"/>
    </xf>
    <xf numFmtId="0" fontId="3" fillId="0" borderId="0" xfId="6" applyFont="1" applyFill="1" applyBorder="1" applyAlignment="1">
      <alignment vertical="center" wrapText="1"/>
    </xf>
    <xf numFmtId="3" fontId="3" fillId="0" borderId="0" xfId="6" applyNumberFormat="1" applyFont="1" applyFill="1" applyBorder="1" applyAlignment="1">
      <alignment vertical="center"/>
    </xf>
    <xf numFmtId="3" fontId="4" fillId="0" borderId="0" xfId="6" applyNumberFormat="1" applyFont="1" applyFill="1" applyBorder="1" applyAlignment="1">
      <alignment vertical="center"/>
    </xf>
    <xf numFmtId="0" fontId="4" fillId="0" borderId="13" xfId="6" applyFont="1" applyFill="1" applyBorder="1" applyAlignment="1">
      <alignment vertical="center" wrapText="1"/>
    </xf>
    <xf numFmtId="3" fontId="4" fillId="0" borderId="4" xfId="6" applyNumberFormat="1" applyFont="1" applyFill="1" applyBorder="1" applyAlignment="1">
      <alignment vertical="center"/>
    </xf>
    <xf numFmtId="3" fontId="4" fillId="0" borderId="5" xfId="6" applyNumberFormat="1" applyFont="1" applyFill="1" applyBorder="1" applyAlignment="1">
      <alignment vertical="center"/>
    </xf>
    <xf numFmtId="0" fontId="4" fillId="0" borderId="14" xfId="6" applyFont="1" applyFill="1" applyBorder="1" applyAlignment="1">
      <alignment vertical="center" wrapText="1"/>
    </xf>
    <xf numFmtId="3" fontId="4" fillId="0" borderId="1" xfId="6" applyNumberFormat="1" applyFont="1" applyFill="1" applyBorder="1" applyAlignment="1">
      <alignment vertical="center"/>
    </xf>
    <xf numFmtId="3" fontId="4" fillId="0" borderId="2" xfId="6" applyNumberFormat="1" applyFont="1" applyFill="1" applyBorder="1" applyAlignment="1">
      <alignment vertical="center"/>
    </xf>
    <xf numFmtId="0" fontId="4" fillId="0" borderId="15" xfId="6" applyFont="1" applyFill="1" applyBorder="1" applyAlignment="1">
      <alignment vertical="center" wrapText="1"/>
    </xf>
    <xf numFmtId="3" fontId="4" fillId="0" borderId="7" xfId="6" applyNumberFormat="1" applyFont="1" applyFill="1" applyBorder="1" applyAlignment="1">
      <alignment vertical="center"/>
    </xf>
    <xf numFmtId="3" fontId="4" fillId="0" borderId="8" xfId="6" applyNumberFormat="1" applyFont="1" applyFill="1" applyBorder="1" applyAlignment="1">
      <alignment vertical="center"/>
    </xf>
    <xf numFmtId="3" fontId="4" fillId="0" borderId="17" xfId="6" applyNumberFormat="1" applyFont="1" applyFill="1" applyBorder="1" applyAlignment="1">
      <alignment vertical="center"/>
    </xf>
    <xf numFmtId="3" fontId="4" fillId="0" borderId="18" xfId="6" applyNumberFormat="1" applyFont="1" applyFill="1" applyBorder="1" applyAlignment="1">
      <alignment vertical="center"/>
    </xf>
    <xf numFmtId="3" fontId="4" fillId="0" borderId="19" xfId="6" applyNumberFormat="1" applyFont="1" applyFill="1" applyBorder="1" applyAlignment="1">
      <alignment vertical="center"/>
    </xf>
    <xf numFmtId="0" fontId="4" fillId="0" borderId="20" xfId="6" applyFont="1" applyFill="1" applyBorder="1" applyAlignment="1">
      <alignment vertical="center" wrapText="1"/>
    </xf>
    <xf numFmtId="3" fontId="4" fillId="0" borderId="21" xfId="6" applyNumberFormat="1" applyFont="1" applyFill="1" applyBorder="1" applyAlignment="1">
      <alignment vertical="center"/>
    </xf>
    <xf numFmtId="3" fontId="4" fillId="0" borderId="22" xfId="6" applyNumberFormat="1" applyFont="1" applyFill="1" applyBorder="1" applyAlignment="1">
      <alignment vertical="center"/>
    </xf>
    <xf numFmtId="3" fontId="4" fillId="0" borderId="23" xfId="6" applyNumberFormat="1" applyFont="1" applyFill="1" applyBorder="1" applyAlignment="1">
      <alignment vertical="center"/>
    </xf>
    <xf numFmtId="0" fontId="4" fillId="0" borderId="24" xfId="6" applyFont="1" applyFill="1" applyBorder="1" applyAlignment="1">
      <alignment vertical="center" wrapText="1"/>
    </xf>
    <xf numFmtId="3" fontId="4" fillId="0" borderId="25" xfId="6" applyNumberFormat="1" applyFont="1" applyFill="1" applyBorder="1" applyAlignment="1">
      <alignment vertical="center"/>
    </xf>
    <xf numFmtId="3" fontId="4" fillId="0" borderId="26" xfId="6" applyNumberFormat="1" applyFont="1" applyFill="1" applyBorder="1" applyAlignment="1">
      <alignment vertical="center"/>
    </xf>
    <xf numFmtId="3" fontId="4" fillId="0" borderId="27" xfId="6" applyNumberFormat="1" applyFont="1" applyFill="1" applyBorder="1" applyAlignment="1">
      <alignment vertical="center"/>
    </xf>
    <xf numFmtId="0" fontId="5" fillId="0" borderId="0" xfId="6" applyFont="1" applyFill="1" applyAlignment="1">
      <alignment horizontal="center" vertical="center"/>
    </xf>
    <xf numFmtId="0" fontId="5" fillId="0" borderId="0" xfId="6" applyFont="1" applyFill="1" applyBorder="1" applyAlignment="1">
      <alignment horizontal="center" vertical="center"/>
    </xf>
  </cellXfs>
  <cellStyles count="7">
    <cellStyle name="%60 - Vurgu3" xfId="6" xr:uid="{00000000-0005-0000-0000-000006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1"/>
  <sheetViews>
    <sheetView tabSelected="1" view="pageBreakPreview" topLeftCell="A17" zoomScale="60" zoomScaleNormal="80" workbookViewId="0">
      <selection activeCell="A165" sqref="A165"/>
    </sheetView>
  </sheetViews>
  <sheetFormatPr defaultColWidth="9.140625" defaultRowHeight="14.25" x14ac:dyDescent="0.2"/>
  <cols>
    <col min="1" max="1" width="75.7109375" style="16" customWidth="1"/>
    <col min="2" max="10" width="22.140625" style="1" customWidth="1"/>
    <col min="11" max="11" width="25.28515625" style="1" customWidth="1"/>
    <col min="12" max="14" width="19.28515625" style="1" customWidth="1"/>
    <col min="15" max="15" width="9.140625" style="1" customWidth="1"/>
    <col min="16" max="16384" width="9.140625" style="1"/>
  </cols>
  <sheetData>
    <row r="1" spans="1:11" hidden="1" x14ac:dyDescent="0.2">
      <c r="A1" s="16">
        <v>2026</v>
      </c>
      <c r="B1" s="1" t="s">
        <v>20</v>
      </c>
    </row>
    <row r="2" spans="1:11" hidden="1" x14ac:dyDescent="0.2">
      <c r="A2" s="17"/>
      <c r="B2" s="7"/>
      <c r="C2" s="8"/>
      <c r="D2" s="8"/>
      <c r="E2" s="8"/>
      <c r="F2" s="8"/>
      <c r="G2" s="8"/>
      <c r="H2" s="8"/>
      <c r="I2" s="8"/>
      <c r="J2" s="8"/>
      <c r="K2" s="9">
        <f>SUM(B2:J2)</f>
        <v>0</v>
      </c>
    </row>
    <row r="3" spans="1:11" hidden="1" x14ac:dyDescent="0.2">
      <c r="A3" s="18"/>
      <c r="B3" s="2"/>
      <c r="C3" s="3"/>
      <c r="D3" s="3"/>
      <c r="E3" s="3"/>
      <c r="F3" s="3"/>
      <c r="G3" s="3"/>
      <c r="H3" s="3"/>
      <c r="I3" s="3"/>
      <c r="J3" s="3"/>
      <c r="K3" s="4">
        <f>SUM(B3:J3)</f>
        <v>0</v>
      </c>
    </row>
    <row r="4" spans="1:11" hidden="1" x14ac:dyDescent="0.2">
      <c r="A4" s="19"/>
      <c r="B4" s="10"/>
      <c r="C4" s="11"/>
      <c r="D4" s="11"/>
      <c r="E4" s="11"/>
      <c r="F4" s="11"/>
      <c r="G4" s="11"/>
      <c r="H4" s="11"/>
      <c r="I4" s="11"/>
      <c r="J4" s="11"/>
      <c r="K4" s="12">
        <f>SUM(B4:J4)</f>
        <v>0</v>
      </c>
    </row>
    <row r="5" spans="1:11" hidden="1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1" ht="16.5" hidden="1" customHeight="1" x14ac:dyDescent="0.2">
      <c r="A6" s="25" t="s">
        <v>10</v>
      </c>
      <c r="B6" s="26"/>
      <c r="C6" s="27"/>
      <c r="D6" s="27"/>
      <c r="E6" s="27"/>
      <c r="F6" s="27"/>
      <c r="G6" s="27"/>
      <c r="H6" s="27"/>
      <c r="I6" s="27"/>
      <c r="J6" s="27"/>
      <c r="K6" s="9">
        <f t="shared" ref="K6:K14" si="0">SUM(B6:J6)</f>
        <v>0</v>
      </c>
    </row>
    <row r="7" spans="1:11" ht="16.5" hidden="1" customHeight="1" x14ac:dyDescent="0.2">
      <c r="A7" s="28" t="s">
        <v>17</v>
      </c>
      <c r="B7" s="34"/>
      <c r="C7" s="35"/>
      <c r="D7" s="35"/>
      <c r="E7" s="35"/>
      <c r="F7" s="35"/>
      <c r="G7" s="35"/>
      <c r="H7" s="35"/>
      <c r="I7" s="35"/>
      <c r="J7" s="35"/>
      <c r="K7" s="36">
        <f t="shared" si="0"/>
        <v>0</v>
      </c>
    </row>
    <row r="8" spans="1:11" ht="16.5" hidden="1" customHeight="1" x14ac:dyDescent="0.2">
      <c r="A8" s="28" t="s">
        <v>18</v>
      </c>
      <c r="B8" s="29"/>
      <c r="C8" s="30"/>
      <c r="D8" s="30"/>
      <c r="E8" s="30"/>
      <c r="F8" s="30"/>
      <c r="G8" s="30"/>
      <c r="H8" s="30"/>
      <c r="I8" s="30"/>
      <c r="J8" s="30"/>
      <c r="K8" s="4">
        <f t="shared" si="0"/>
        <v>0</v>
      </c>
    </row>
    <row r="9" spans="1:11" ht="16.5" hidden="1" customHeight="1" x14ac:dyDescent="0.2">
      <c r="A9" s="28" t="s">
        <v>11</v>
      </c>
      <c r="B9" s="29">
        <f t="shared" ref="B9:J9" si="1">B7+B8</f>
        <v>0</v>
      </c>
      <c r="C9" s="30">
        <f t="shared" si="1"/>
        <v>0</v>
      </c>
      <c r="D9" s="30">
        <f t="shared" si="1"/>
        <v>0</v>
      </c>
      <c r="E9" s="30">
        <f t="shared" si="1"/>
        <v>0</v>
      </c>
      <c r="F9" s="30">
        <f t="shared" si="1"/>
        <v>0</v>
      </c>
      <c r="G9" s="30">
        <f t="shared" si="1"/>
        <v>0</v>
      </c>
      <c r="H9" s="30">
        <f t="shared" si="1"/>
        <v>0</v>
      </c>
      <c r="I9" s="30">
        <f t="shared" si="1"/>
        <v>0</v>
      </c>
      <c r="J9" s="30">
        <f t="shared" si="1"/>
        <v>0</v>
      </c>
      <c r="K9" s="4">
        <f t="shared" si="0"/>
        <v>0</v>
      </c>
    </row>
    <row r="10" spans="1:11" ht="16.5" hidden="1" customHeight="1" x14ac:dyDescent="0.2">
      <c r="A10" s="28" t="s">
        <v>12</v>
      </c>
      <c r="B10" s="29"/>
      <c r="C10" s="30"/>
      <c r="D10" s="30"/>
      <c r="E10" s="30"/>
      <c r="F10" s="30"/>
      <c r="G10" s="30"/>
      <c r="H10" s="30"/>
      <c r="I10" s="30"/>
      <c r="J10" s="30"/>
      <c r="K10" s="4">
        <f t="shared" si="0"/>
        <v>0</v>
      </c>
    </row>
    <row r="11" spans="1:11" ht="16.5" hidden="1" customHeight="1" x14ac:dyDescent="0.2">
      <c r="A11" s="28" t="s">
        <v>13</v>
      </c>
      <c r="B11" s="29">
        <f t="shared" ref="B11:J11" si="2">B10+B9+B6</f>
        <v>0</v>
      </c>
      <c r="C11" s="30">
        <f t="shared" si="2"/>
        <v>0</v>
      </c>
      <c r="D11" s="30">
        <f t="shared" si="2"/>
        <v>0</v>
      </c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0</v>
      </c>
      <c r="I11" s="30">
        <f t="shared" si="2"/>
        <v>0</v>
      </c>
      <c r="J11" s="30">
        <f t="shared" si="2"/>
        <v>0</v>
      </c>
      <c r="K11" s="4">
        <f t="shared" si="0"/>
        <v>0</v>
      </c>
    </row>
    <row r="12" spans="1:11" ht="16.5" hidden="1" customHeight="1" x14ac:dyDescent="0.2">
      <c r="A12" s="28" t="s">
        <v>14</v>
      </c>
      <c r="B12" s="29"/>
      <c r="C12" s="30"/>
      <c r="D12" s="30"/>
      <c r="E12" s="30"/>
      <c r="F12" s="30"/>
      <c r="G12" s="30"/>
      <c r="H12" s="30"/>
      <c r="I12" s="30"/>
      <c r="J12" s="30"/>
      <c r="K12" s="4">
        <f t="shared" si="0"/>
        <v>0</v>
      </c>
    </row>
    <row r="13" spans="1:11" ht="16.5" hidden="1" customHeight="1" x14ac:dyDescent="0.2">
      <c r="A13" s="28" t="s">
        <v>15</v>
      </c>
      <c r="B13" s="29"/>
      <c r="C13" s="30"/>
      <c r="D13" s="30"/>
      <c r="E13" s="30"/>
      <c r="F13" s="30"/>
      <c r="G13" s="30"/>
      <c r="H13" s="30"/>
      <c r="I13" s="30"/>
      <c r="J13" s="30"/>
      <c r="K13" s="4">
        <f t="shared" si="0"/>
        <v>0</v>
      </c>
    </row>
    <row r="14" spans="1:11" ht="16.5" hidden="1" customHeight="1" x14ac:dyDescent="0.2">
      <c r="A14" s="31" t="s">
        <v>16</v>
      </c>
      <c r="B14" s="32">
        <f t="shared" ref="B14:J14" si="3">B11-(B12+B13)</f>
        <v>0</v>
      </c>
      <c r="C14" s="33">
        <f t="shared" si="3"/>
        <v>0</v>
      </c>
      <c r="D14" s="33">
        <f t="shared" si="3"/>
        <v>0</v>
      </c>
      <c r="E14" s="33">
        <f t="shared" si="3"/>
        <v>0</v>
      </c>
      <c r="F14" s="33">
        <f t="shared" si="3"/>
        <v>0</v>
      </c>
      <c r="G14" s="33">
        <f t="shared" si="3"/>
        <v>0</v>
      </c>
      <c r="H14" s="33">
        <f t="shared" si="3"/>
        <v>0</v>
      </c>
      <c r="I14" s="33">
        <f t="shared" si="3"/>
        <v>0</v>
      </c>
      <c r="J14" s="33">
        <f t="shared" si="3"/>
        <v>0</v>
      </c>
      <c r="K14" s="12">
        <f t="shared" si="0"/>
        <v>0</v>
      </c>
    </row>
    <row r="15" spans="1:11" hidden="1" x14ac:dyDescent="0.2">
      <c r="A15" s="16" t="s">
        <v>19</v>
      </c>
    </row>
    <row r="16" spans="1:11" hidden="1" x14ac:dyDescent="0.2"/>
    <row r="17" spans="1:11" ht="24.75" customHeight="1" x14ac:dyDescent="0.2">
      <c r="A17" s="45" t="str">
        <f>ButceYil&amp;" YILI MERKEZİ YÖNETİM BÜTÇE KANUNU İCMALİ"</f>
        <v>2026 YILI MERKEZİ YÖNETİM BÜTÇE KANUNU İCMALİ</v>
      </c>
      <c r="B17" s="45" t="s">
        <v>0</v>
      </c>
      <c r="C17" s="45" t="s">
        <v>0</v>
      </c>
      <c r="D17" s="45" t="s">
        <v>0</v>
      </c>
      <c r="E17" s="45" t="s">
        <v>0</v>
      </c>
      <c r="F17" s="45" t="s">
        <v>0</v>
      </c>
      <c r="G17" s="45" t="s">
        <v>0</v>
      </c>
      <c r="H17" s="45" t="s">
        <v>0</v>
      </c>
      <c r="I17" s="45" t="s">
        <v>0</v>
      </c>
      <c r="J17" s="45" t="s">
        <v>0</v>
      </c>
      <c r="K17" s="45" t="s">
        <v>0</v>
      </c>
    </row>
    <row r="18" spans="1:11" ht="24.75" customHeight="1" x14ac:dyDescent="0.2">
      <c r="A18" s="45" t="str">
        <f>cetvelNo&amp;" SAYILI CETVEL - "&amp;Siniflandirma</f>
        <v>(II) SAYILI CETVEL - ÖZEL BÜTÇELİ KURUMLAR - YÜKSEKÖĞRETİM</v>
      </c>
      <c r="B18" s="45" t="s">
        <v>0</v>
      </c>
      <c r="C18" s="45" t="s">
        <v>0</v>
      </c>
      <c r="D18" s="45" t="s">
        <v>0</v>
      </c>
      <c r="E18" s="45" t="s">
        <v>0</v>
      </c>
      <c r="F18" s="45" t="s">
        <v>0</v>
      </c>
      <c r="G18" s="45" t="s">
        <v>0</v>
      </c>
      <c r="H18" s="45" t="s">
        <v>0</v>
      </c>
      <c r="I18" s="45" t="s">
        <v>0</v>
      </c>
      <c r="J18" s="45" t="s">
        <v>0</v>
      </c>
      <c r="K18" s="45" t="s">
        <v>0</v>
      </c>
    </row>
    <row r="19" spans="1:11" ht="24.75" customHeight="1" x14ac:dyDescent="0.2">
      <c r="A19" s="46" t="s">
        <v>1</v>
      </c>
      <c r="B19" s="46" t="s">
        <v>0</v>
      </c>
      <c r="C19" s="46" t="s">
        <v>0</v>
      </c>
      <c r="D19" s="46" t="s">
        <v>0</v>
      </c>
      <c r="E19" s="46" t="s">
        <v>0</v>
      </c>
      <c r="F19" s="46" t="s">
        <v>0</v>
      </c>
      <c r="G19" s="46" t="s">
        <v>0</v>
      </c>
      <c r="H19" s="46" t="s">
        <v>0</v>
      </c>
      <c r="I19" s="46" t="s">
        <v>0</v>
      </c>
      <c r="J19" s="46" t="s">
        <v>0</v>
      </c>
      <c r="K19" s="46" t="s">
        <v>0</v>
      </c>
    </row>
    <row r="21" spans="1:11" x14ac:dyDescent="0.2">
      <c r="A21" s="20" t="s">
        <v>0</v>
      </c>
      <c r="B21" s="5" t="s">
        <v>0</v>
      </c>
      <c r="C21" s="5" t="s">
        <v>0</v>
      </c>
      <c r="D21" s="5" t="s">
        <v>0</v>
      </c>
      <c r="E21" s="5" t="s">
        <v>0</v>
      </c>
      <c r="F21" s="5" t="s">
        <v>0</v>
      </c>
      <c r="G21" s="5" t="s">
        <v>0</v>
      </c>
      <c r="H21" s="5" t="s">
        <v>0</v>
      </c>
      <c r="I21" s="5" t="s">
        <v>0</v>
      </c>
      <c r="J21" s="5" t="s">
        <v>0</v>
      </c>
      <c r="K21" s="6" t="str">
        <f>IF(ButceYil&gt;2008,"TL","YTL")</f>
        <v>TL</v>
      </c>
    </row>
    <row r="22" spans="1:11" ht="45" customHeight="1" x14ac:dyDescent="0.2">
      <c r="A22" s="21" t="s">
        <v>2</v>
      </c>
      <c r="B22" s="13" t="s">
        <v>6</v>
      </c>
      <c r="C22" s="14" t="s">
        <v>7</v>
      </c>
      <c r="D22" s="14" t="s">
        <v>8</v>
      </c>
      <c r="E22" s="14" t="s">
        <v>3</v>
      </c>
      <c r="F22" s="14" t="s">
        <v>23</v>
      </c>
      <c r="G22" s="14" t="s">
        <v>21</v>
      </c>
      <c r="H22" s="14" t="s">
        <v>22</v>
      </c>
      <c r="I22" s="14" t="s">
        <v>4</v>
      </c>
      <c r="J22" s="14" t="s">
        <v>5</v>
      </c>
      <c r="K22" s="15" t="s">
        <v>9</v>
      </c>
    </row>
    <row r="23" spans="1:11" ht="23.1" customHeight="1" x14ac:dyDescent="0.2">
      <c r="A23" s="17" t="s">
        <v>24</v>
      </c>
      <c r="B23" s="7">
        <v>1023205000</v>
      </c>
      <c r="C23" s="8">
        <v>102152000</v>
      </c>
      <c r="D23" s="8">
        <v>64516000</v>
      </c>
      <c r="E23" s="8">
        <v>0</v>
      </c>
      <c r="F23" s="8">
        <v>174025000</v>
      </c>
      <c r="G23" s="8">
        <v>13051000</v>
      </c>
      <c r="H23" s="8">
        <v>0</v>
      </c>
      <c r="I23" s="8">
        <v>0</v>
      </c>
      <c r="J23" s="8">
        <v>0</v>
      </c>
      <c r="K23" s="9">
        <f t="shared" ref="K23:K54" si="4">SUM(B23:J23)</f>
        <v>1376949000</v>
      </c>
    </row>
    <row r="24" spans="1:11" ht="23.1" customHeight="1" x14ac:dyDescent="0.2">
      <c r="A24" s="18" t="s">
        <v>25</v>
      </c>
      <c r="B24" s="2">
        <v>12628702000</v>
      </c>
      <c r="C24" s="3">
        <v>1577527000</v>
      </c>
      <c r="D24" s="3">
        <v>1146781000</v>
      </c>
      <c r="E24" s="3">
        <v>0</v>
      </c>
      <c r="F24" s="3">
        <v>2539835000</v>
      </c>
      <c r="G24" s="3">
        <v>1588035000</v>
      </c>
      <c r="H24" s="3">
        <v>0</v>
      </c>
      <c r="I24" s="3">
        <v>0</v>
      </c>
      <c r="J24" s="3">
        <v>0</v>
      </c>
      <c r="K24" s="4">
        <f t="shared" si="4"/>
        <v>19480880000</v>
      </c>
    </row>
    <row r="25" spans="1:11" ht="23.1" customHeight="1" x14ac:dyDescent="0.2">
      <c r="A25" s="18" t="s">
        <v>26</v>
      </c>
      <c r="B25" s="2">
        <v>5291213000</v>
      </c>
      <c r="C25" s="3">
        <v>734434000</v>
      </c>
      <c r="D25" s="3">
        <v>1468310000</v>
      </c>
      <c r="E25" s="3">
        <v>0</v>
      </c>
      <c r="F25" s="3">
        <v>331532000</v>
      </c>
      <c r="G25" s="3">
        <v>704623000</v>
      </c>
      <c r="H25" s="3">
        <v>0</v>
      </c>
      <c r="I25" s="3">
        <v>0</v>
      </c>
      <c r="J25" s="3">
        <v>0</v>
      </c>
      <c r="K25" s="4">
        <f t="shared" si="4"/>
        <v>8530112000</v>
      </c>
    </row>
    <row r="26" spans="1:11" ht="23.1" customHeight="1" x14ac:dyDescent="0.2">
      <c r="A26" s="18" t="s">
        <v>27</v>
      </c>
      <c r="B26" s="2">
        <v>10812494000</v>
      </c>
      <c r="C26" s="3">
        <v>1345964000</v>
      </c>
      <c r="D26" s="3">
        <v>1466770000</v>
      </c>
      <c r="E26" s="3">
        <v>0</v>
      </c>
      <c r="F26" s="3">
        <v>2467995000</v>
      </c>
      <c r="G26" s="3">
        <v>2169790000</v>
      </c>
      <c r="H26" s="3">
        <v>0</v>
      </c>
      <c r="I26" s="3">
        <v>0</v>
      </c>
      <c r="J26" s="3">
        <v>0</v>
      </c>
      <c r="K26" s="4">
        <f t="shared" si="4"/>
        <v>18263013000</v>
      </c>
    </row>
    <row r="27" spans="1:11" ht="23.1" customHeight="1" x14ac:dyDescent="0.2">
      <c r="A27" s="18" t="s">
        <v>28</v>
      </c>
      <c r="B27" s="2">
        <v>9538354000</v>
      </c>
      <c r="C27" s="3">
        <v>1231219000</v>
      </c>
      <c r="D27" s="3">
        <v>880828000</v>
      </c>
      <c r="E27" s="3">
        <v>0</v>
      </c>
      <c r="F27" s="3">
        <v>1981294000</v>
      </c>
      <c r="G27" s="3">
        <v>2125619000</v>
      </c>
      <c r="H27" s="3">
        <v>0</v>
      </c>
      <c r="I27" s="3">
        <v>0</v>
      </c>
      <c r="J27" s="3">
        <v>0</v>
      </c>
      <c r="K27" s="4">
        <f t="shared" si="4"/>
        <v>15757314000</v>
      </c>
    </row>
    <row r="28" spans="1:11" ht="23.1" customHeight="1" x14ac:dyDescent="0.2">
      <c r="A28" s="18" t="s">
        <v>29</v>
      </c>
      <c r="B28" s="2">
        <v>10043223000</v>
      </c>
      <c r="C28" s="3">
        <v>1277879000</v>
      </c>
      <c r="D28" s="3">
        <v>1225264000</v>
      </c>
      <c r="E28" s="3">
        <v>0</v>
      </c>
      <c r="F28" s="3">
        <v>2517504000</v>
      </c>
      <c r="G28" s="3">
        <v>2641496000</v>
      </c>
      <c r="H28" s="3">
        <v>0</v>
      </c>
      <c r="I28" s="3">
        <v>0</v>
      </c>
      <c r="J28" s="3">
        <v>0</v>
      </c>
      <c r="K28" s="4">
        <f t="shared" si="4"/>
        <v>17705366000</v>
      </c>
    </row>
    <row r="29" spans="1:11" ht="23.1" customHeight="1" x14ac:dyDescent="0.2">
      <c r="A29" s="18" t="s">
        <v>30</v>
      </c>
      <c r="B29" s="2">
        <v>5760344000</v>
      </c>
      <c r="C29" s="3">
        <v>753097000</v>
      </c>
      <c r="D29" s="3">
        <v>955766000</v>
      </c>
      <c r="E29" s="3">
        <v>0</v>
      </c>
      <c r="F29" s="3">
        <v>337610000</v>
      </c>
      <c r="G29" s="3">
        <v>868600000</v>
      </c>
      <c r="H29" s="3">
        <v>0</v>
      </c>
      <c r="I29" s="3">
        <v>0</v>
      </c>
      <c r="J29" s="3">
        <v>0</v>
      </c>
      <c r="K29" s="4">
        <f t="shared" si="4"/>
        <v>8675417000</v>
      </c>
    </row>
    <row r="30" spans="1:11" ht="23.1" customHeight="1" x14ac:dyDescent="0.2">
      <c r="A30" s="18" t="s">
        <v>31</v>
      </c>
      <c r="B30" s="2">
        <v>3083031000</v>
      </c>
      <c r="C30" s="3">
        <v>438075000</v>
      </c>
      <c r="D30" s="3">
        <v>772238000</v>
      </c>
      <c r="E30" s="3">
        <v>0</v>
      </c>
      <c r="F30" s="3">
        <v>178266000</v>
      </c>
      <c r="G30" s="3">
        <v>1216387000</v>
      </c>
      <c r="H30" s="3">
        <v>0</v>
      </c>
      <c r="I30" s="3">
        <v>0</v>
      </c>
      <c r="J30" s="3">
        <v>0</v>
      </c>
      <c r="K30" s="4">
        <f t="shared" si="4"/>
        <v>5687997000</v>
      </c>
    </row>
    <row r="31" spans="1:11" ht="23.1" customHeight="1" x14ac:dyDescent="0.2">
      <c r="A31" s="18" t="s">
        <v>32</v>
      </c>
      <c r="B31" s="2">
        <v>7190032000</v>
      </c>
      <c r="C31" s="3">
        <v>920715000</v>
      </c>
      <c r="D31" s="3">
        <v>874562000</v>
      </c>
      <c r="E31" s="3">
        <v>0</v>
      </c>
      <c r="F31" s="3">
        <v>569423000</v>
      </c>
      <c r="G31" s="3">
        <v>546581000</v>
      </c>
      <c r="H31" s="3">
        <v>0</v>
      </c>
      <c r="I31" s="3">
        <v>0</v>
      </c>
      <c r="J31" s="3">
        <v>0</v>
      </c>
      <c r="K31" s="4">
        <f t="shared" si="4"/>
        <v>10101313000</v>
      </c>
    </row>
    <row r="32" spans="1:11" ht="23.1" customHeight="1" x14ac:dyDescent="0.2">
      <c r="A32" s="18" t="s">
        <v>33</v>
      </c>
      <c r="B32" s="2">
        <v>3845334000</v>
      </c>
      <c r="C32" s="3">
        <v>489704000</v>
      </c>
      <c r="D32" s="3">
        <v>661203000</v>
      </c>
      <c r="E32" s="3">
        <v>0</v>
      </c>
      <c r="F32" s="3">
        <v>199636000</v>
      </c>
      <c r="G32" s="3">
        <v>586002000</v>
      </c>
      <c r="H32" s="3">
        <v>0</v>
      </c>
      <c r="I32" s="3">
        <v>0</v>
      </c>
      <c r="J32" s="3">
        <v>0</v>
      </c>
      <c r="K32" s="4">
        <f t="shared" si="4"/>
        <v>5781879000</v>
      </c>
    </row>
    <row r="33" spans="1:11" ht="23.1" customHeight="1" x14ac:dyDescent="0.2">
      <c r="A33" s="18" t="s">
        <v>34</v>
      </c>
      <c r="B33" s="2">
        <v>1533657000</v>
      </c>
      <c r="C33" s="3">
        <v>213104000</v>
      </c>
      <c r="D33" s="3">
        <v>166699000</v>
      </c>
      <c r="E33" s="3">
        <v>0</v>
      </c>
      <c r="F33" s="3">
        <v>105137000</v>
      </c>
      <c r="G33" s="3">
        <v>362600000</v>
      </c>
      <c r="H33" s="3">
        <v>0</v>
      </c>
      <c r="I33" s="3">
        <v>0</v>
      </c>
      <c r="J33" s="3">
        <v>0</v>
      </c>
      <c r="K33" s="4">
        <f t="shared" si="4"/>
        <v>2381197000</v>
      </c>
    </row>
    <row r="34" spans="1:11" ht="23.1" customHeight="1" x14ac:dyDescent="0.2">
      <c r="A34" s="18" t="s">
        <v>35</v>
      </c>
      <c r="B34" s="2">
        <v>9717407000</v>
      </c>
      <c r="C34" s="3">
        <v>1308839000</v>
      </c>
      <c r="D34" s="3">
        <v>1180528000</v>
      </c>
      <c r="E34" s="3">
        <v>0</v>
      </c>
      <c r="F34" s="3">
        <v>2305839000</v>
      </c>
      <c r="G34" s="3">
        <v>1661020000</v>
      </c>
      <c r="H34" s="3">
        <v>0</v>
      </c>
      <c r="I34" s="3">
        <v>0</v>
      </c>
      <c r="J34" s="3">
        <v>0</v>
      </c>
      <c r="K34" s="4">
        <f t="shared" si="4"/>
        <v>16173633000</v>
      </c>
    </row>
    <row r="35" spans="1:11" ht="23.1" customHeight="1" x14ac:dyDescent="0.2">
      <c r="A35" s="18" t="s">
        <v>36</v>
      </c>
      <c r="B35" s="2">
        <v>8200139000</v>
      </c>
      <c r="C35" s="3">
        <v>1057869000</v>
      </c>
      <c r="D35" s="3">
        <v>890200000</v>
      </c>
      <c r="E35" s="3">
        <v>0</v>
      </c>
      <c r="F35" s="3">
        <v>1740742000</v>
      </c>
      <c r="G35" s="3">
        <v>1436839000</v>
      </c>
      <c r="H35" s="3">
        <v>0</v>
      </c>
      <c r="I35" s="3">
        <v>0</v>
      </c>
      <c r="J35" s="3">
        <v>0</v>
      </c>
      <c r="K35" s="4">
        <f t="shared" si="4"/>
        <v>13325789000</v>
      </c>
    </row>
    <row r="36" spans="1:11" ht="23.1" customHeight="1" x14ac:dyDescent="0.2">
      <c r="A36" s="18" t="s">
        <v>37</v>
      </c>
      <c r="B36" s="2">
        <v>4981684000</v>
      </c>
      <c r="C36" s="3">
        <v>603583000</v>
      </c>
      <c r="D36" s="3">
        <v>443752000</v>
      </c>
      <c r="E36" s="3">
        <v>0</v>
      </c>
      <c r="F36" s="3">
        <v>928489000</v>
      </c>
      <c r="G36" s="3">
        <v>847655000</v>
      </c>
      <c r="H36" s="3">
        <v>0</v>
      </c>
      <c r="I36" s="3">
        <v>0</v>
      </c>
      <c r="J36" s="3">
        <v>0</v>
      </c>
      <c r="K36" s="4">
        <f t="shared" si="4"/>
        <v>7805163000</v>
      </c>
    </row>
    <row r="37" spans="1:11" ht="23.1" customHeight="1" x14ac:dyDescent="0.2">
      <c r="A37" s="18" t="s">
        <v>38</v>
      </c>
      <c r="B37" s="2">
        <v>7039294000</v>
      </c>
      <c r="C37" s="3">
        <v>908143000</v>
      </c>
      <c r="D37" s="3">
        <v>832342000</v>
      </c>
      <c r="E37" s="3">
        <v>0</v>
      </c>
      <c r="F37" s="3">
        <v>1238157000</v>
      </c>
      <c r="G37" s="3">
        <v>1547396000</v>
      </c>
      <c r="H37" s="3">
        <v>0</v>
      </c>
      <c r="I37" s="3">
        <v>0</v>
      </c>
      <c r="J37" s="3">
        <v>0</v>
      </c>
      <c r="K37" s="4">
        <f t="shared" si="4"/>
        <v>11565332000</v>
      </c>
    </row>
    <row r="38" spans="1:11" ht="23.1" customHeight="1" x14ac:dyDescent="0.2">
      <c r="A38" s="18" t="s">
        <v>39</v>
      </c>
      <c r="B38" s="2">
        <v>4689074000</v>
      </c>
      <c r="C38" s="3">
        <v>701792000</v>
      </c>
      <c r="D38" s="3">
        <v>800609000</v>
      </c>
      <c r="E38" s="3">
        <v>0</v>
      </c>
      <c r="F38" s="3">
        <v>290855000</v>
      </c>
      <c r="G38" s="3">
        <v>487927000</v>
      </c>
      <c r="H38" s="3">
        <v>0</v>
      </c>
      <c r="I38" s="3">
        <v>0</v>
      </c>
      <c r="J38" s="3">
        <v>0</v>
      </c>
      <c r="K38" s="4">
        <f t="shared" si="4"/>
        <v>6970257000</v>
      </c>
    </row>
    <row r="39" spans="1:11" ht="23.1" customHeight="1" x14ac:dyDescent="0.2">
      <c r="A39" s="18" t="s">
        <v>40</v>
      </c>
      <c r="B39" s="2">
        <v>7552123000</v>
      </c>
      <c r="C39" s="3">
        <v>957613000</v>
      </c>
      <c r="D39" s="3">
        <v>1057649000</v>
      </c>
      <c r="E39" s="3">
        <v>0</v>
      </c>
      <c r="F39" s="3">
        <v>1242406000</v>
      </c>
      <c r="G39" s="3">
        <v>405991000</v>
      </c>
      <c r="H39" s="3">
        <v>0</v>
      </c>
      <c r="I39" s="3">
        <v>0</v>
      </c>
      <c r="J39" s="3">
        <v>0</v>
      </c>
      <c r="K39" s="4">
        <f t="shared" si="4"/>
        <v>11215782000</v>
      </c>
    </row>
    <row r="40" spans="1:11" ht="23.1" customHeight="1" x14ac:dyDescent="0.2">
      <c r="A40" s="18" t="s">
        <v>41</v>
      </c>
      <c r="B40" s="2">
        <v>7010642000</v>
      </c>
      <c r="C40" s="3">
        <v>871377000</v>
      </c>
      <c r="D40" s="3">
        <v>618467000</v>
      </c>
      <c r="E40" s="3">
        <v>0</v>
      </c>
      <c r="F40" s="3">
        <v>1342668000</v>
      </c>
      <c r="G40" s="3">
        <v>1670870000</v>
      </c>
      <c r="H40" s="3">
        <v>0</v>
      </c>
      <c r="I40" s="3">
        <v>0</v>
      </c>
      <c r="J40" s="3">
        <v>0</v>
      </c>
      <c r="K40" s="4">
        <f t="shared" si="4"/>
        <v>11514024000</v>
      </c>
    </row>
    <row r="41" spans="1:11" ht="23.1" customHeight="1" x14ac:dyDescent="0.2">
      <c r="A41" s="18" t="s">
        <v>42</v>
      </c>
      <c r="B41" s="2">
        <v>6096821000</v>
      </c>
      <c r="C41" s="3">
        <v>752539000</v>
      </c>
      <c r="D41" s="3">
        <v>881299000</v>
      </c>
      <c r="E41" s="3">
        <v>0</v>
      </c>
      <c r="F41" s="3">
        <v>1289952000</v>
      </c>
      <c r="G41" s="3">
        <v>1311215000</v>
      </c>
      <c r="H41" s="3">
        <v>0</v>
      </c>
      <c r="I41" s="3">
        <v>0</v>
      </c>
      <c r="J41" s="3">
        <v>0</v>
      </c>
      <c r="K41" s="4">
        <f t="shared" si="4"/>
        <v>10331826000</v>
      </c>
    </row>
    <row r="42" spans="1:11" ht="23.1" customHeight="1" x14ac:dyDescent="0.2">
      <c r="A42" s="18" t="s">
        <v>43</v>
      </c>
      <c r="B42" s="2">
        <v>6046302000</v>
      </c>
      <c r="C42" s="3">
        <v>729384000</v>
      </c>
      <c r="D42" s="3">
        <v>691214000</v>
      </c>
      <c r="E42" s="3">
        <v>0</v>
      </c>
      <c r="F42" s="3">
        <v>848407000</v>
      </c>
      <c r="G42" s="3">
        <v>1260250000</v>
      </c>
      <c r="H42" s="3">
        <v>0</v>
      </c>
      <c r="I42" s="3">
        <v>0</v>
      </c>
      <c r="J42" s="3">
        <v>0</v>
      </c>
      <c r="K42" s="4">
        <f t="shared" si="4"/>
        <v>9575557000</v>
      </c>
    </row>
    <row r="43" spans="1:11" ht="23.1" customHeight="1" x14ac:dyDescent="0.2">
      <c r="A43" s="18" t="s">
        <v>44</v>
      </c>
      <c r="B43" s="2">
        <v>6910075000</v>
      </c>
      <c r="C43" s="3">
        <v>881837000</v>
      </c>
      <c r="D43" s="3">
        <v>601109000</v>
      </c>
      <c r="E43" s="3">
        <v>0</v>
      </c>
      <c r="F43" s="3">
        <v>1301100000</v>
      </c>
      <c r="G43" s="3">
        <v>1554116000</v>
      </c>
      <c r="H43" s="3">
        <v>0</v>
      </c>
      <c r="I43" s="3">
        <v>0</v>
      </c>
      <c r="J43" s="3">
        <v>0</v>
      </c>
      <c r="K43" s="4">
        <f t="shared" si="4"/>
        <v>11248237000</v>
      </c>
    </row>
    <row r="44" spans="1:11" ht="23.1" customHeight="1" x14ac:dyDescent="0.2">
      <c r="A44" s="18" t="s">
        <v>45</v>
      </c>
      <c r="B44" s="2">
        <v>7081680000</v>
      </c>
      <c r="C44" s="3">
        <v>876296000</v>
      </c>
      <c r="D44" s="3">
        <v>600637000</v>
      </c>
      <c r="E44" s="3">
        <v>0</v>
      </c>
      <c r="F44" s="3">
        <v>1273259000</v>
      </c>
      <c r="G44" s="3">
        <v>484867000</v>
      </c>
      <c r="H44" s="3">
        <v>0</v>
      </c>
      <c r="I44" s="3">
        <v>0</v>
      </c>
      <c r="J44" s="3">
        <v>0</v>
      </c>
      <c r="K44" s="4">
        <f t="shared" si="4"/>
        <v>10316739000</v>
      </c>
    </row>
    <row r="45" spans="1:11" ht="23.1" customHeight="1" x14ac:dyDescent="0.2">
      <c r="A45" s="18" t="s">
        <v>46</v>
      </c>
      <c r="B45" s="2">
        <v>5930039000</v>
      </c>
      <c r="C45" s="3">
        <v>730630000</v>
      </c>
      <c r="D45" s="3">
        <v>465962000</v>
      </c>
      <c r="E45" s="3">
        <v>0</v>
      </c>
      <c r="F45" s="3">
        <v>1029768000</v>
      </c>
      <c r="G45" s="3">
        <v>693882000</v>
      </c>
      <c r="H45" s="3">
        <v>0</v>
      </c>
      <c r="I45" s="3">
        <v>0</v>
      </c>
      <c r="J45" s="3">
        <v>0</v>
      </c>
      <c r="K45" s="4">
        <f t="shared" si="4"/>
        <v>8850281000</v>
      </c>
    </row>
    <row r="46" spans="1:11" ht="23.1" customHeight="1" x14ac:dyDescent="0.2">
      <c r="A46" s="18" t="s">
        <v>47</v>
      </c>
      <c r="B46" s="2">
        <v>8748830000</v>
      </c>
      <c r="C46" s="3">
        <v>1051624000</v>
      </c>
      <c r="D46" s="3">
        <v>1413335000</v>
      </c>
      <c r="E46" s="3">
        <v>0</v>
      </c>
      <c r="F46" s="3">
        <v>1203780000</v>
      </c>
      <c r="G46" s="3">
        <v>445000000</v>
      </c>
      <c r="H46" s="3">
        <v>0</v>
      </c>
      <c r="I46" s="3">
        <v>0</v>
      </c>
      <c r="J46" s="3">
        <v>0</v>
      </c>
      <c r="K46" s="4">
        <f t="shared" si="4"/>
        <v>12862569000</v>
      </c>
    </row>
    <row r="47" spans="1:11" ht="23.1" customHeight="1" x14ac:dyDescent="0.2">
      <c r="A47" s="18" t="s">
        <v>48</v>
      </c>
      <c r="B47" s="2">
        <v>6650029000</v>
      </c>
      <c r="C47" s="3">
        <v>800502000</v>
      </c>
      <c r="D47" s="3">
        <v>559458000</v>
      </c>
      <c r="E47" s="3">
        <v>0</v>
      </c>
      <c r="F47" s="3">
        <v>980651000</v>
      </c>
      <c r="G47" s="3">
        <v>876656000</v>
      </c>
      <c r="H47" s="3">
        <v>0</v>
      </c>
      <c r="I47" s="3">
        <v>0</v>
      </c>
      <c r="J47" s="3">
        <v>0</v>
      </c>
      <c r="K47" s="4">
        <f t="shared" si="4"/>
        <v>9867296000</v>
      </c>
    </row>
    <row r="48" spans="1:11" ht="23.1" customHeight="1" x14ac:dyDescent="0.2">
      <c r="A48" s="18" t="s">
        <v>49</v>
      </c>
      <c r="B48" s="2">
        <v>6271479000</v>
      </c>
      <c r="C48" s="3">
        <v>778026000</v>
      </c>
      <c r="D48" s="3">
        <v>643480000</v>
      </c>
      <c r="E48" s="3">
        <v>0</v>
      </c>
      <c r="F48" s="3">
        <v>813156000</v>
      </c>
      <c r="G48" s="3">
        <v>1517497000</v>
      </c>
      <c r="H48" s="3">
        <v>0</v>
      </c>
      <c r="I48" s="3">
        <v>0</v>
      </c>
      <c r="J48" s="3">
        <v>0</v>
      </c>
      <c r="K48" s="4">
        <f t="shared" si="4"/>
        <v>10023638000</v>
      </c>
    </row>
    <row r="49" spans="1:11" ht="23.1" customHeight="1" x14ac:dyDescent="0.2">
      <c r="A49" s="18" t="s">
        <v>50</v>
      </c>
      <c r="B49" s="2">
        <v>6125236000</v>
      </c>
      <c r="C49" s="3">
        <v>720763000</v>
      </c>
      <c r="D49" s="3">
        <v>722404000</v>
      </c>
      <c r="E49" s="3">
        <v>0</v>
      </c>
      <c r="F49" s="3">
        <v>1052242000</v>
      </c>
      <c r="G49" s="3">
        <v>1399504000</v>
      </c>
      <c r="H49" s="3">
        <v>0</v>
      </c>
      <c r="I49" s="3">
        <v>0</v>
      </c>
      <c r="J49" s="3">
        <v>0</v>
      </c>
      <c r="K49" s="4">
        <f t="shared" si="4"/>
        <v>10020149000</v>
      </c>
    </row>
    <row r="50" spans="1:11" ht="23.1" customHeight="1" x14ac:dyDescent="0.2">
      <c r="A50" s="18" t="s">
        <v>51</v>
      </c>
      <c r="B50" s="2">
        <v>6000472000</v>
      </c>
      <c r="C50" s="3">
        <v>704703000</v>
      </c>
      <c r="D50" s="3">
        <v>601626000</v>
      </c>
      <c r="E50" s="3">
        <v>0</v>
      </c>
      <c r="F50" s="3">
        <v>701943000</v>
      </c>
      <c r="G50" s="3">
        <v>1417000000</v>
      </c>
      <c r="H50" s="3">
        <v>0</v>
      </c>
      <c r="I50" s="3">
        <v>0</v>
      </c>
      <c r="J50" s="3">
        <v>0</v>
      </c>
      <c r="K50" s="4">
        <f t="shared" si="4"/>
        <v>9425744000</v>
      </c>
    </row>
    <row r="51" spans="1:11" ht="23.1" customHeight="1" x14ac:dyDescent="0.2">
      <c r="A51" s="18" t="s">
        <v>52</v>
      </c>
      <c r="B51" s="2">
        <v>5520050000</v>
      </c>
      <c r="C51" s="3">
        <v>696956000</v>
      </c>
      <c r="D51" s="3">
        <v>643584000</v>
      </c>
      <c r="E51" s="3">
        <v>0</v>
      </c>
      <c r="F51" s="3">
        <v>908107000</v>
      </c>
      <c r="G51" s="3">
        <v>737351000</v>
      </c>
      <c r="H51" s="3">
        <v>0</v>
      </c>
      <c r="I51" s="3">
        <v>0</v>
      </c>
      <c r="J51" s="3">
        <v>0</v>
      </c>
      <c r="K51" s="4">
        <f t="shared" si="4"/>
        <v>8506048000</v>
      </c>
    </row>
    <row r="52" spans="1:11" ht="23.1" customHeight="1" x14ac:dyDescent="0.2">
      <c r="A52" s="18" t="s">
        <v>53</v>
      </c>
      <c r="B52" s="2">
        <v>1483048000</v>
      </c>
      <c r="C52" s="3">
        <v>177621000</v>
      </c>
      <c r="D52" s="3">
        <v>269154000</v>
      </c>
      <c r="E52" s="3">
        <v>0</v>
      </c>
      <c r="F52" s="3">
        <v>56464000</v>
      </c>
      <c r="G52" s="3">
        <v>434002000</v>
      </c>
      <c r="H52" s="3">
        <v>0</v>
      </c>
      <c r="I52" s="3">
        <v>0</v>
      </c>
      <c r="J52" s="3">
        <v>0</v>
      </c>
      <c r="K52" s="4">
        <f t="shared" si="4"/>
        <v>2420289000</v>
      </c>
    </row>
    <row r="53" spans="1:11" ht="23.1" customHeight="1" x14ac:dyDescent="0.2">
      <c r="A53" s="18" t="s">
        <v>54</v>
      </c>
      <c r="B53" s="2">
        <v>1586393000</v>
      </c>
      <c r="C53" s="3">
        <v>182438000</v>
      </c>
      <c r="D53" s="3">
        <v>215400000</v>
      </c>
      <c r="E53" s="3">
        <v>0</v>
      </c>
      <c r="F53" s="3">
        <v>56897000</v>
      </c>
      <c r="G53" s="3">
        <v>250004000</v>
      </c>
      <c r="H53" s="3">
        <v>0</v>
      </c>
      <c r="I53" s="3">
        <v>0</v>
      </c>
      <c r="J53" s="3">
        <v>0</v>
      </c>
      <c r="K53" s="4">
        <f t="shared" si="4"/>
        <v>2291132000</v>
      </c>
    </row>
    <row r="54" spans="1:11" ht="23.1" customHeight="1" x14ac:dyDescent="0.2">
      <c r="A54" s="18" t="s">
        <v>55</v>
      </c>
      <c r="B54" s="2">
        <v>3959391000</v>
      </c>
      <c r="C54" s="3">
        <v>469685000</v>
      </c>
      <c r="D54" s="3">
        <v>375696000</v>
      </c>
      <c r="E54" s="3">
        <v>0</v>
      </c>
      <c r="F54" s="3">
        <v>601308000</v>
      </c>
      <c r="G54" s="3">
        <v>562000000</v>
      </c>
      <c r="H54" s="3">
        <v>0</v>
      </c>
      <c r="I54" s="3">
        <v>0</v>
      </c>
      <c r="J54" s="3">
        <v>0</v>
      </c>
      <c r="K54" s="4">
        <f t="shared" si="4"/>
        <v>5968080000</v>
      </c>
    </row>
    <row r="55" spans="1:11" ht="23.1" customHeight="1" x14ac:dyDescent="0.2">
      <c r="A55" s="18" t="s">
        <v>56</v>
      </c>
      <c r="B55" s="2">
        <v>5276845000</v>
      </c>
      <c r="C55" s="3">
        <v>678869000</v>
      </c>
      <c r="D55" s="3">
        <v>592091000</v>
      </c>
      <c r="E55" s="3">
        <v>0</v>
      </c>
      <c r="F55" s="3">
        <v>849929000</v>
      </c>
      <c r="G55" s="3">
        <v>735136000</v>
      </c>
      <c r="H55" s="3">
        <v>0</v>
      </c>
      <c r="I55" s="3">
        <v>0</v>
      </c>
      <c r="J55" s="3">
        <v>0</v>
      </c>
      <c r="K55" s="4">
        <f t="shared" ref="K55:K86" si="5">SUM(B55:J55)</f>
        <v>8132870000</v>
      </c>
    </row>
    <row r="56" spans="1:11" ht="23.1" customHeight="1" x14ac:dyDescent="0.2">
      <c r="A56" s="18" t="s">
        <v>57</v>
      </c>
      <c r="B56" s="2">
        <v>5348008000</v>
      </c>
      <c r="C56" s="3">
        <v>645561000</v>
      </c>
      <c r="D56" s="3">
        <v>527233000</v>
      </c>
      <c r="E56" s="3">
        <v>0</v>
      </c>
      <c r="F56" s="3">
        <v>901769000</v>
      </c>
      <c r="G56" s="3">
        <v>564515000</v>
      </c>
      <c r="H56" s="3">
        <v>0</v>
      </c>
      <c r="I56" s="3">
        <v>0</v>
      </c>
      <c r="J56" s="3">
        <v>0</v>
      </c>
      <c r="K56" s="4">
        <f t="shared" si="5"/>
        <v>7987086000</v>
      </c>
    </row>
    <row r="57" spans="1:11" ht="23.1" customHeight="1" x14ac:dyDescent="0.2">
      <c r="A57" s="18" t="s">
        <v>58</v>
      </c>
      <c r="B57" s="2">
        <v>3824999000</v>
      </c>
      <c r="C57" s="3">
        <v>474488000</v>
      </c>
      <c r="D57" s="3">
        <v>307614000</v>
      </c>
      <c r="E57" s="3">
        <v>0</v>
      </c>
      <c r="F57" s="3">
        <v>571116000</v>
      </c>
      <c r="G57" s="3">
        <v>695345000</v>
      </c>
      <c r="H57" s="3">
        <v>0</v>
      </c>
      <c r="I57" s="3">
        <v>0</v>
      </c>
      <c r="J57" s="3">
        <v>0</v>
      </c>
      <c r="K57" s="4">
        <f t="shared" si="5"/>
        <v>5873562000</v>
      </c>
    </row>
    <row r="58" spans="1:11" ht="23.1" customHeight="1" x14ac:dyDescent="0.2">
      <c r="A58" s="18" t="s">
        <v>59</v>
      </c>
      <c r="B58" s="2">
        <v>5197443000</v>
      </c>
      <c r="C58" s="3">
        <v>625958000</v>
      </c>
      <c r="D58" s="3">
        <v>362964000</v>
      </c>
      <c r="E58" s="3">
        <v>0</v>
      </c>
      <c r="F58" s="3">
        <v>869771000</v>
      </c>
      <c r="G58" s="3">
        <v>840400000</v>
      </c>
      <c r="H58" s="3">
        <v>0</v>
      </c>
      <c r="I58" s="3">
        <v>0</v>
      </c>
      <c r="J58" s="3">
        <v>0</v>
      </c>
      <c r="K58" s="4">
        <f t="shared" si="5"/>
        <v>7896536000</v>
      </c>
    </row>
    <row r="59" spans="1:11" ht="23.1" customHeight="1" x14ac:dyDescent="0.2">
      <c r="A59" s="18" t="s">
        <v>60</v>
      </c>
      <c r="B59" s="2">
        <v>6308920000</v>
      </c>
      <c r="C59" s="3">
        <v>801360000</v>
      </c>
      <c r="D59" s="3">
        <v>506327000</v>
      </c>
      <c r="E59" s="3">
        <v>0</v>
      </c>
      <c r="F59" s="3">
        <v>1000777000</v>
      </c>
      <c r="G59" s="3">
        <v>576770000</v>
      </c>
      <c r="H59" s="3">
        <v>0</v>
      </c>
      <c r="I59" s="3">
        <v>0</v>
      </c>
      <c r="J59" s="3">
        <v>0</v>
      </c>
      <c r="K59" s="4">
        <f t="shared" si="5"/>
        <v>9194154000</v>
      </c>
    </row>
    <row r="60" spans="1:11" ht="23.1" customHeight="1" x14ac:dyDescent="0.2">
      <c r="A60" s="18" t="s">
        <v>61</v>
      </c>
      <c r="B60" s="2">
        <v>3570451000</v>
      </c>
      <c r="C60" s="3">
        <v>471527000</v>
      </c>
      <c r="D60" s="3">
        <v>393635000</v>
      </c>
      <c r="E60" s="3">
        <v>0</v>
      </c>
      <c r="F60" s="3">
        <v>500180000</v>
      </c>
      <c r="G60" s="3">
        <v>550000000</v>
      </c>
      <c r="H60" s="3">
        <v>0</v>
      </c>
      <c r="I60" s="3">
        <v>0</v>
      </c>
      <c r="J60" s="3">
        <v>0</v>
      </c>
      <c r="K60" s="4">
        <f t="shared" si="5"/>
        <v>5485793000</v>
      </c>
    </row>
    <row r="61" spans="1:11" ht="23.1" customHeight="1" x14ac:dyDescent="0.2">
      <c r="A61" s="18" t="s">
        <v>62</v>
      </c>
      <c r="B61" s="2">
        <v>5812920000</v>
      </c>
      <c r="C61" s="3">
        <v>727067000</v>
      </c>
      <c r="D61" s="3">
        <v>677073000</v>
      </c>
      <c r="E61" s="3">
        <v>0</v>
      </c>
      <c r="F61" s="3">
        <v>1021209000</v>
      </c>
      <c r="G61" s="3">
        <v>349260000</v>
      </c>
      <c r="H61" s="3">
        <v>0</v>
      </c>
      <c r="I61" s="3">
        <v>0</v>
      </c>
      <c r="J61" s="3">
        <v>0</v>
      </c>
      <c r="K61" s="4">
        <f t="shared" si="5"/>
        <v>8587529000</v>
      </c>
    </row>
    <row r="62" spans="1:11" ht="23.1" customHeight="1" x14ac:dyDescent="0.2">
      <c r="A62" s="18" t="s">
        <v>63</v>
      </c>
      <c r="B62" s="2">
        <v>3827697000</v>
      </c>
      <c r="C62" s="3">
        <v>479393000</v>
      </c>
      <c r="D62" s="3">
        <v>468289000</v>
      </c>
      <c r="E62" s="3">
        <v>0</v>
      </c>
      <c r="F62" s="3">
        <v>184573000</v>
      </c>
      <c r="G62" s="3">
        <v>359235000</v>
      </c>
      <c r="H62" s="3">
        <v>0</v>
      </c>
      <c r="I62" s="3">
        <v>0</v>
      </c>
      <c r="J62" s="3">
        <v>0</v>
      </c>
      <c r="K62" s="4">
        <f t="shared" si="5"/>
        <v>5319187000</v>
      </c>
    </row>
    <row r="63" spans="1:11" ht="23.1" customHeight="1" x14ac:dyDescent="0.2">
      <c r="A63" s="18" t="s">
        <v>64</v>
      </c>
      <c r="B63" s="2">
        <v>4839011000</v>
      </c>
      <c r="C63" s="3">
        <v>618523000</v>
      </c>
      <c r="D63" s="3">
        <v>422112000</v>
      </c>
      <c r="E63" s="3">
        <v>0</v>
      </c>
      <c r="F63" s="3">
        <v>817222000</v>
      </c>
      <c r="G63" s="3">
        <v>492865000</v>
      </c>
      <c r="H63" s="3">
        <v>0</v>
      </c>
      <c r="I63" s="3">
        <v>0</v>
      </c>
      <c r="J63" s="3">
        <v>0</v>
      </c>
      <c r="K63" s="4">
        <f t="shared" si="5"/>
        <v>7189733000</v>
      </c>
    </row>
    <row r="64" spans="1:11" ht="23.1" customHeight="1" x14ac:dyDescent="0.2">
      <c r="A64" s="18" t="s">
        <v>65</v>
      </c>
      <c r="B64" s="2">
        <v>3502508000</v>
      </c>
      <c r="C64" s="3">
        <v>430587000</v>
      </c>
      <c r="D64" s="3">
        <v>365924000</v>
      </c>
      <c r="E64" s="3">
        <v>0</v>
      </c>
      <c r="F64" s="3">
        <v>230880000</v>
      </c>
      <c r="G64" s="3">
        <v>424120000</v>
      </c>
      <c r="H64" s="3">
        <v>0</v>
      </c>
      <c r="I64" s="3">
        <v>0</v>
      </c>
      <c r="J64" s="3">
        <v>0</v>
      </c>
      <c r="K64" s="4">
        <f t="shared" si="5"/>
        <v>4954019000</v>
      </c>
    </row>
    <row r="65" spans="1:11" ht="23.1" customHeight="1" x14ac:dyDescent="0.2">
      <c r="A65" s="18" t="s">
        <v>66</v>
      </c>
      <c r="B65" s="2">
        <v>3416499000</v>
      </c>
      <c r="C65" s="3">
        <v>400183000</v>
      </c>
      <c r="D65" s="3">
        <v>295193000</v>
      </c>
      <c r="E65" s="3">
        <v>0</v>
      </c>
      <c r="F65" s="3">
        <v>497005000</v>
      </c>
      <c r="G65" s="3">
        <v>1091833000</v>
      </c>
      <c r="H65" s="3">
        <v>0</v>
      </c>
      <c r="I65" s="3">
        <v>0</v>
      </c>
      <c r="J65" s="3">
        <v>0</v>
      </c>
      <c r="K65" s="4">
        <f t="shared" si="5"/>
        <v>5700713000</v>
      </c>
    </row>
    <row r="66" spans="1:11" ht="23.1" customHeight="1" x14ac:dyDescent="0.2">
      <c r="A66" s="18" t="s">
        <v>67</v>
      </c>
      <c r="B66" s="2">
        <v>2710911000</v>
      </c>
      <c r="C66" s="3">
        <v>352199000</v>
      </c>
      <c r="D66" s="3">
        <v>262765000</v>
      </c>
      <c r="E66" s="3">
        <v>0</v>
      </c>
      <c r="F66" s="3">
        <v>87041000</v>
      </c>
      <c r="G66" s="3">
        <v>201000000</v>
      </c>
      <c r="H66" s="3">
        <v>0</v>
      </c>
      <c r="I66" s="3">
        <v>0</v>
      </c>
      <c r="J66" s="3">
        <v>0</v>
      </c>
      <c r="K66" s="4">
        <f t="shared" si="5"/>
        <v>3613916000</v>
      </c>
    </row>
    <row r="67" spans="1:11" ht="23.1" customHeight="1" x14ac:dyDescent="0.2">
      <c r="A67" s="18" t="s">
        <v>68</v>
      </c>
      <c r="B67" s="2">
        <v>2848876000</v>
      </c>
      <c r="C67" s="3">
        <v>327182000</v>
      </c>
      <c r="D67" s="3">
        <v>445080000</v>
      </c>
      <c r="E67" s="3">
        <v>0</v>
      </c>
      <c r="F67" s="3">
        <v>214005000</v>
      </c>
      <c r="G67" s="3">
        <v>491833000</v>
      </c>
      <c r="H67" s="3">
        <v>0</v>
      </c>
      <c r="I67" s="3">
        <v>0</v>
      </c>
      <c r="J67" s="3">
        <v>0</v>
      </c>
      <c r="K67" s="4">
        <f t="shared" si="5"/>
        <v>4326976000</v>
      </c>
    </row>
    <row r="68" spans="1:11" ht="23.1" customHeight="1" x14ac:dyDescent="0.2">
      <c r="A68" s="18" t="s">
        <v>69</v>
      </c>
      <c r="B68" s="2">
        <v>5429055000</v>
      </c>
      <c r="C68" s="3">
        <v>707363000</v>
      </c>
      <c r="D68" s="3">
        <v>464352000</v>
      </c>
      <c r="E68" s="3">
        <v>0</v>
      </c>
      <c r="F68" s="3">
        <v>632855000</v>
      </c>
      <c r="G68" s="3">
        <v>622979000</v>
      </c>
      <c r="H68" s="3">
        <v>0</v>
      </c>
      <c r="I68" s="3">
        <v>0</v>
      </c>
      <c r="J68" s="3">
        <v>0</v>
      </c>
      <c r="K68" s="4">
        <f t="shared" si="5"/>
        <v>7856604000</v>
      </c>
    </row>
    <row r="69" spans="1:11" ht="23.1" customHeight="1" x14ac:dyDescent="0.2">
      <c r="A69" s="18" t="s">
        <v>70</v>
      </c>
      <c r="B69" s="2">
        <v>2606756000</v>
      </c>
      <c r="C69" s="3">
        <v>328167000</v>
      </c>
      <c r="D69" s="3">
        <v>289012000</v>
      </c>
      <c r="E69" s="3">
        <v>0</v>
      </c>
      <c r="F69" s="3">
        <v>94542000</v>
      </c>
      <c r="G69" s="3">
        <v>202010000</v>
      </c>
      <c r="H69" s="3">
        <v>0</v>
      </c>
      <c r="I69" s="3">
        <v>0</v>
      </c>
      <c r="J69" s="3">
        <v>0</v>
      </c>
      <c r="K69" s="4">
        <f t="shared" si="5"/>
        <v>3520487000</v>
      </c>
    </row>
    <row r="70" spans="1:11" ht="23.1" customHeight="1" x14ac:dyDescent="0.2">
      <c r="A70" s="18" t="s">
        <v>71</v>
      </c>
      <c r="B70" s="2">
        <v>2789476000</v>
      </c>
      <c r="C70" s="3">
        <v>373160000</v>
      </c>
      <c r="D70" s="3">
        <v>351187000</v>
      </c>
      <c r="E70" s="3">
        <v>0</v>
      </c>
      <c r="F70" s="3">
        <v>89308000</v>
      </c>
      <c r="G70" s="3">
        <v>290002000</v>
      </c>
      <c r="H70" s="3">
        <v>0</v>
      </c>
      <c r="I70" s="3">
        <v>0</v>
      </c>
      <c r="J70" s="3">
        <v>0</v>
      </c>
      <c r="K70" s="4">
        <f t="shared" si="5"/>
        <v>3893133000</v>
      </c>
    </row>
    <row r="71" spans="1:11" ht="23.1" customHeight="1" x14ac:dyDescent="0.2">
      <c r="A71" s="18" t="s">
        <v>72</v>
      </c>
      <c r="B71" s="2">
        <v>4398114000</v>
      </c>
      <c r="C71" s="3">
        <v>518610000</v>
      </c>
      <c r="D71" s="3">
        <v>379401000</v>
      </c>
      <c r="E71" s="3">
        <v>0</v>
      </c>
      <c r="F71" s="3">
        <v>514869000</v>
      </c>
      <c r="G71" s="3">
        <v>881352000</v>
      </c>
      <c r="H71" s="3">
        <v>0</v>
      </c>
      <c r="I71" s="3">
        <v>0</v>
      </c>
      <c r="J71" s="3">
        <v>0</v>
      </c>
      <c r="K71" s="4">
        <f t="shared" si="5"/>
        <v>6692346000</v>
      </c>
    </row>
    <row r="72" spans="1:11" ht="23.1" customHeight="1" x14ac:dyDescent="0.2">
      <c r="A72" s="18" t="s">
        <v>73</v>
      </c>
      <c r="B72" s="2">
        <v>3869438000</v>
      </c>
      <c r="C72" s="3">
        <v>487963000</v>
      </c>
      <c r="D72" s="3">
        <v>402680000</v>
      </c>
      <c r="E72" s="3">
        <v>0</v>
      </c>
      <c r="F72" s="3">
        <v>173025000</v>
      </c>
      <c r="G72" s="3">
        <v>270999000</v>
      </c>
      <c r="H72" s="3">
        <v>0</v>
      </c>
      <c r="I72" s="3">
        <v>0</v>
      </c>
      <c r="J72" s="3">
        <v>0</v>
      </c>
      <c r="K72" s="4">
        <f t="shared" si="5"/>
        <v>5204105000</v>
      </c>
    </row>
    <row r="73" spans="1:11" ht="23.1" customHeight="1" x14ac:dyDescent="0.2">
      <c r="A73" s="18" t="s">
        <v>74</v>
      </c>
      <c r="B73" s="2">
        <v>4298965000</v>
      </c>
      <c r="C73" s="3">
        <v>513985000</v>
      </c>
      <c r="D73" s="3">
        <v>484693000</v>
      </c>
      <c r="E73" s="3">
        <v>0</v>
      </c>
      <c r="F73" s="3">
        <v>618437000</v>
      </c>
      <c r="G73" s="3">
        <v>600521000</v>
      </c>
      <c r="H73" s="3">
        <v>0</v>
      </c>
      <c r="I73" s="3">
        <v>0</v>
      </c>
      <c r="J73" s="3">
        <v>0</v>
      </c>
      <c r="K73" s="4">
        <f t="shared" si="5"/>
        <v>6516601000</v>
      </c>
    </row>
    <row r="74" spans="1:11" ht="23.1" customHeight="1" x14ac:dyDescent="0.2">
      <c r="A74" s="18" t="s">
        <v>75</v>
      </c>
      <c r="B74" s="2">
        <v>3359407000</v>
      </c>
      <c r="C74" s="3">
        <v>411800000</v>
      </c>
      <c r="D74" s="3">
        <v>433317000</v>
      </c>
      <c r="E74" s="3">
        <v>0</v>
      </c>
      <c r="F74" s="3">
        <v>509628000</v>
      </c>
      <c r="G74" s="3">
        <v>213582000</v>
      </c>
      <c r="H74" s="3">
        <v>0</v>
      </c>
      <c r="I74" s="3">
        <v>0</v>
      </c>
      <c r="J74" s="3">
        <v>0</v>
      </c>
      <c r="K74" s="4">
        <f t="shared" si="5"/>
        <v>4927734000</v>
      </c>
    </row>
    <row r="75" spans="1:11" ht="23.1" customHeight="1" x14ac:dyDescent="0.2">
      <c r="A75" s="18" t="s">
        <v>76</v>
      </c>
      <c r="B75" s="2">
        <v>5452266000</v>
      </c>
      <c r="C75" s="3">
        <v>692609000</v>
      </c>
      <c r="D75" s="3">
        <v>561194000</v>
      </c>
      <c r="E75" s="3">
        <v>0</v>
      </c>
      <c r="F75" s="3">
        <v>1106744000</v>
      </c>
      <c r="G75" s="3">
        <v>468921000</v>
      </c>
      <c r="H75" s="3">
        <v>0</v>
      </c>
      <c r="I75" s="3">
        <v>0</v>
      </c>
      <c r="J75" s="3">
        <v>0</v>
      </c>
      <c r="K75" s="4">
        <f t="shared" si="5"/>
        <v>8281734000</v>
      </c>
    </row>
    <row r="76" spans="1:11" ht="23.1" customHeight="1" x14ac:dyDescent="0.2">
      <c r="A76" s="18" t="s">
        <v>77</v>
      </c>
      <c r="B76" s="2">
        <v>930272000</v>
      </c>
      <c r="C76" s="3">
        <v>119748000</v>
      </c>
      <c r="D76" s="3">
        <v>151369000</v>
      </c>
      <c r="E76" s="3">
        <v>0</v>
      </c>
      <c r="F76" s="3">
        <v>56489000</v>
      </c>
      <c r="G76" s="3">
        <v>211000000</v>
      </c>
      <c r="H76" s="3">
        <v>0</v>
      </c>
      <c r="I76" s="3">
        <v>0</v>
      </c>
      <c r="J76" s="3">
        <v>0</v>
      </c>
      <c r="K76" s="4">
        <f t="shared" si="5"/>
        <v>1468878000</v>
      </c>
    </row>
    <row r="77" spans="1:11" ht="23.1" customHeight="1" x14ac:dyDescent="0.2">
      <c r="A77" s="18" t="s">
        <v>78</v>
      </c>
      <c r="B77" s="2">
        <v>2240171000</v>
      </c>
      <c r="C77" s="3">
        <v>273821000</v>
      </c>
      <c r="D77" s="3">
        <v>203802000</v>
      </c>
      <c r="E77" s="3">
        <v>0</v>
      </c>
      <c r="F77" s="3">
        <v>55619000</v>
      </c>
      <c r="G77" s="3">
        <v>224999000</v>
      </c>
      <c r="H77" s="3">
        <v>0</v>
      </c>
      <c r="I77" s="3">
        <v>0</v>
      </c>
      <c r="J77" s="3">
        <v>0</v>
      </c>
      <c r="K77" s="4">
        <f t="shared" si="5"/>
        <v>2998412000</v>
      </c>
    </row>
    <row r="78" spans="1:11" ht="23.1" customHeight="1" x14ac:dyDescent="0.2">
      <c r="A78" s="18" t="s">
        <v>79</v>
      </c>
      <c r="B78" s="2">
        <v>2293018000</v>
      </c>
      <c r="C78" s="3">
        <v>274548000</v>
      </c>
      <c r="D78" s="3">
        <v>219695000</v>
      </c>
      <c r="E78" s="3">
        <v>0</v>
      </c>
      <c r="F78" s="3">
        <v>59030000</v>
      </c>
      <c r="G78" s="3">
        <v>767000000</v>
      </c>
      <c r="H78" s="3">
        <v>0</v>
      </c>
      <c r="I78" s="3">
        <v>0</v>
      </c>
      <c r="J78" s="3">
        <v>0</v>
      </c>
      <c r="K78" s="4">
        <f t="shared" si="5"/>
        <v>3613291000</v>
      </c>
    </row>
    <row r="79" spans="1:11" ht="23.1" customHeight="1" x14ac:dyDescent="0.2">
      <c r="A79" s="18" t="s">
        <v>80</v>
      </c>
      <c r="B79" s="2">
        <v>3260034000</v>
      </c>
      <c r="C79" s="3">
        <v>386914000</v>
      </c>
      <c r="D79" s="3">
        <v>244113000</v>
      </c>
      <c r="E79" s="3">
        <v>0</v>
      </c>
      <c r="F79" s="3">
        <v>441580000</v>
      </c>
      <c r="G79" s="3">
        <v>538433000</v>
      </c>
      <c r="H79" s="3">
        <v>0</v>
      </c>
      <c r="I79" s="3">
        <v>0</v>
      </c>
      <c r="J79" s="3">
        <v>0</v>
      </c>
      <c r="K79" s="4">
        <f t="shared" si="5"/>
        <v>4871074000</v>
      </c>
    </row>
    <row r="80" spans="1:11" ht="23.1" customHeight="1" x14ac:dyDescent="0.2">
      <c r="A80" s="18" t="s">
        <v>81</v>
      </c>
      <c r="B80" s="2">
        <v>2773797000</v>
      </c>
      <c r="C80" s="3">
        <v>371201000</v>
      </c>
      <c r="D80" s="3">
        <v>391505000</v>
      </c>
      <c r="E80" s="3">
        <v>0</v>
      </c>
      <c r="F80" s="3">
        <v>92960000</v>
      </c>
      <c r="G80" s="3">
        <v>471000000</v>
      </c>
      <c r="H80" s="3">
        <v>0</v>
      </c>
      <c r="I80" s="3">
        <v>0</v>
      </c>
      <c r="J80" s="3">
        <v>0</v>
      </c>
      <c r="K80" s="4">
        <f t="shared" si="5"/>
        <v>4100463000</v>
      </c>
    </row>
    <row r="81" spans="1:11" ht="23.1" customHeight="1" x14ac:dyDescent="0.2">
      <c r="A81" s="18" t="s">
        <v>82</v>
      </c>
      <c r="B81" s="2">
        <v>2063745000</v>
      </c>
      <c r="C81" s="3">
        <v>244199000</v>
      </c>
      <c r="D81" s="3">
        <v>263663000</v>
      </c>
      <c r="E81" s="3">
        <v>0</v>
      </c>
      <c r="F81" s="3">
        <v>125018000</v>
      </c>
      <c r="G81" s="3">
        <v>380429000</v>
      </c>
      <c r="H81" s="3">
        <v>0</v>
      </c>
      <c r="I81" s="3">
        <v>0</v>
      </c>
      <c r="J81" s="3">
        <v>0</v>
      </c>
      <c r="K81" s="4">
        <f t="shared" si="5"/>
        <v>3077054000</v>
      </c>
    </row>
    <row r="82" spans="1:11" ht="23.1" customHeight="1" x14ac:dyDescent="0.2">
      <c r="A82" s="18" t="s">
        <v>83</v>
      </c>
      <c r="B82" s="2">
        <v>3019599000</v>
      </c>
      <c r="C82" s="3">
        <v>359963000</v>
      </c>
      <c r="D82" s="3">
        <v>179606000</v>
      </c>
      <c r="E82" s="3">
        <v>0</v>
      </c>
      <c r="F82" s="3">
        <v>174152000</v>
      </c>
      <c r="G82" s="3">
        <v>406085000</v>
      </c>
      <c r="H82" s="3">
        <v>0</v>
      </c>
      <c r="I82" s="3">
        <v>0</v>
      </c>
      <c r="J82" s="3">
        <v>0</v>
      </c>
      <c r="K82" s="4">
        <f t="shared" si="5"/>
        <v>4139405000</v>
      </c>
    </row>
    <row r="83" spans="1:11" ht="23.1" customHeight="1" x14ac:dyDescent="0.2">
      <c r="A83" s="18" t="s">
        <v>84</v>
      </c>
      <c r="B83" s="2">
        <v>3431943000</v>
      </c>
      <c r="C83" s="3">
        <v>432498000</v>
      </c>
      <c r="D83" s="3">
        <v>288726000</v>
      </c>
      <c r="E83" s="3">
        <v>0</v>
      </c>
      <c r="F83" s="3">
        <v>447030000</v>
      </c>
      <c r="G83" s="3">
        <v>559581000</v>
      </c>
      <c r="H83" s="3">
        <v>0</v>
      </c>
      <c r="I83" s="3">
        <v>0</v>
      </c>
      <c r="J83" s="3">
        <v>0</v>
      </c>
      <c r="K83" s="4">
        <f t="shared" si="5"/>
        <v>5159778000</v>
      </c>
    </row>
    <row r="84" spans="1:11" ht="23.1" customHeight="1" x14ac:dyDescent="0.2">
      <c r="A84" s="18" t="s">
        <v>85</v>
      </c>
      <c r="B84" s="2">
        <v>2513110000</v>
      </c>
      <c r="C84" s="3">
        <v>265040000</v>
      </c>
      <c r="D84" s="3">
        <v>252004000</v>
      </c>
      <c r="E84" s="3">
        <v>0</v>
      </c>
      <c r="F84" s="3">
        <v>60782000</v>
      </c>
      <c r="G84" s="3">
        <v>123000000</v>
      </c>
      <c r="H84" s="3">
        <v>0</v>
      </c>
      <c r="I84" s="3">
        <v>0</v>
      </c>
      <c r="J84" s="3">
        <v>0</v>
      </c>
      <c r="K84" s="4">
        <f t="shared" si="5"/>
        <v>3213936000</v>
      </c>
    </row>
    <row r="85" spans="1:11" ht="23.1" customHeight="1" x14ac:dyDescent="0.2">
      <c r="A85" s="18" t="s">
        <v>86</v>
      </c>
      <c r="B85" s="2">
        <v>2010377000</v>
      </c>
      <c r="C85" s="3">
        <v>237495000</v>
      </c>
      <c r="D85" s="3">
        <v>201302000</v>
      </c>
      <c r="E85" s="3">
        <v>0</v>
      </c>
      <c r="F85" s="3">
        <v>57720000</v>
      </c>
      <c r="G85" s="3">
        <v>359000000</v>
      </c>
      <c r="H85" s="3">
        <v>0</v>
      </c>
      <c r="I85" s="3">
        <v>0</v>
      </c>
      <c r="J85" s="3">
        <v>0</v>
      </c>
      <c r="K85" s="4">
        <f t="shared" si="5"/>
        <v>2865894000</v>
      </c>
    </row>
    <row r="86" spans="1:11" ht="23.1" customHeight="1" x14ac:dyDescent="0.2">
      <c r="A86" s="18" t="s">
        <v>87</v>
      </c>
      <c r="B86" s="2">
        <v>2578992000</v>
      </c>
      <c r="C86" s="3">
        <v>306509000</v>
      </c>
      <c r="D86" s="3">
        <v>209449000</v>
      </c>
      <c r="E86" s="3">
        <v>0</v>
      </c>
      <c r="F86" s="3">
        <v>85256000</v>
      </c>
      <c r="G86" s="3">
        <v>439000000</v>
      </c>
      <c r="H86" s="3">
        <v>0</v>
      </c>
      <c r="I86" s="3">
        <v>0</v>
      </c>
      <c r="J86" s="3">
        <v>0</v>
      </c>
      <c r="K86" s="4">
        <f t="shared" si="5"/>
        <v>3619206000</v>
      </c>
    </row>
    <row r="87" spans="1:11" ht="23.1" customHeight="1" x14ac:dyDescent="0.2">
      <c r="A87" s="18" t="s">
        <v>88</v>
      </c>
      <c r="B87" s="2">
        <v>1925193000</v>
      </c>
      <c r="C87" s="3">
        <v>227781000</v>
      </c>
      <c r="D87" s="3">
        <v>216922000</v>
      </c>
      <c r="E87" s="3">
        <v>0</v>
      </c>
      <c r="F87" s="3">
        <v>57472000</v>
      </c>
      <c r="G87" s="3">
        <v>515200000</v>
      </c>
      <c r="H87" s="3">
        <v>0</v>
      </c>
      <c r="I87" s="3">
        <v>0</v>
      </c>
      <c r="J87" s="3">
        <v>0</v>
      </c>
      <c r="K87" s="4">
        <f t="shared" ref="K87:K118" si="6">SUM(B87:J87)</f>
        <v>2942568000</v>
      </c>
    </row>
    <row r="88" spans="1:11" ht="23.1" customHeight="1" x14ac:dyDescent="0.2">
      <c r="A88" s="18" t="s">
        <v>89</v>
      </c>
      <c r="B88" s="2">
        <v>2801735000</v>
      </c>
      <c r="C88" s="3">
        <v>336632000</v>
      </c>
      <c r="D88" s="3">
        <v>302957000</v>
      </c>
      <c r="E88" s="3">
        <v>0</v>
      </c>
      <c r="F88" s="3">
        <v>255490000</v>
      </c>
      <c r="G88" s="3">
        <v>329102000</v>
      </c>
      <c r="H88" s="3">
        <v>0</v>
      </c>
      <c r="I88" s="3">
        <v>0</v>
      </c>
      <c r="J88" s="3">
        <v>0</v>
      </c>
      <c r="K88" s="4">
        <f t="shared" si="6"/>
        <v>4025916000</v>
      </c>
    </row>
    <row r="89" spans="1:11" ht="23.1" customHeight="1" x14ac:dyDescent="0.2">
      <c r="A89" s="18" t="s">
        <v>90</v>
      </c>
      <c r="B89" s="2">
        <v>2298888000</v>
      </c>
      <c r="C89" s="3">
        <v>256138000</v>
      </c>
      <c r="D89" s="3">
        <v>210217000</v>
      </c>
      <c r="E89" s="3">
        <v>0</v>
      </c>
      <c r="F89" s="3">
        <v>89979000</v>
      </c>
      <c r="G89" s="3">
        <v>1040000000</v>
      </c>
      <c r="H89" s="3">
        <v>0</v>
      </c>
      <c r="I89" s="3">
        <v>0</v>
      </c>
      <c r="J89" s="3">
        <v>0</v>
      </c>
      <c r="K89" s="4">
        <f t="shared" si="6"/>
        <v>3895222000</v>
      </c>
    </row>
    <row r="90" spans="1:11" ht="23.1" customHeight="1" x14ac:dyDescent="0.2">
      <c r="A90" s="18" t="s">
        <v>91</v>
      </c>
      <c r="B90" s="2">
        <v>2414774000</v>
      </c>
      <c r="C90" s="3">
        <v>304907000</v>
      </c>
      <c r="D90" s="3">
        <v>189195000</v>
      </c>
      <c r="E90" s="3">
        <v>0</v>
      </c>
      <c r="F90" s="3">
        <v>155106000</v>
      </c>
      <c r="G90" s="3">
        <v>209384000</v>
      </c>
      <c r="H90" s="3">
        <v>0</v>
      </c>
      <c r="I90" s="3">
        <v>0</v>
      </c>
      <c r="J90" s="3">
        <v>0</v>
      </c>
      <c r="K90" s="4">
        <f t="shared" si="6"/>
        <v>3273366000</v>
      </c>
    </row>
    <row r="91" spans="1:11" ht="23.1" customHeight="1" x14ac:dyDescent="0.2">
      <c r="A91" s="18" t="s">
        <v>92</v>
      </c>
      <c r="B91" s="2">
        <v>1832808000</v>
      </c>
      <c r="C91" s="3">
        <v>228797000</v>
      </c>
      <c r="D91" s="3">
        <v>145703000</v>
      </c>
      <c r="E91" s="3">
        <v>0</v>
      </c>
      <c r="F91" s="3">
        <v>47223000</v>
      </c>
      <c r="G91" s="3">
        <v>118200000</v>
      </c>
      <c r="H91" s="3">
        <v>0</v>
      </c>
      <c r="I91" s="3">
        <v>0</v>
      </c>
      <c r="J91" s="3">
        <v>0</v>
      </c>
      <c r="K91" s="4">
        <f t="shared" si="6"/>
        <v>2372731000</v>
      </c>
    </row>
    <row r="92" spans="1:11" ht="23.1" customHeight="1" x14ac:dyDescent="0.2">
      <c r="A92" s="18" t="s">
        <v>93</v>
      </c>
      <c r="B92" s="2">
        <v>1890937000</v>
      </c>
      <c r="C92" s="3">
        <v>211383000</v>
      </c>
      <c r="D92" s="3">
        <v>176414000</v>
      </c>
      <c r="E92" s="3">
        <v>0</v>
      </c>
      <c r="F92" s="3">
        <v>51338000</v>
      </c>
      <c r="G92" s="3">
        <v>216200000</v>
      </c>
      <c r="H92" s="3">
        <v>0</v>
      </c>
      <c r="I92" s="3">
        <v>0</v>
      </c>
      <c r="J92" s="3">
        <v>0</v>
      </c>
      <c r="K92" s="4">
        <f t="shared" si="6"/>
        <v>2546272000</v>
      </c>
    </row>
    <row r="93" spans="1:11" ht="23.1" customHeight="1" x14ac:dyDescent="0.2">
      <c r="A93" s="18" t="s">
        <v>94</v>
      </c>
      <c r="B93" s="2">
        <v>1675677000</v>
      </c>
      <c r="C93" s="3">
        <v>190105000</v>
      </c>
      <c r="D93" s="3">
        <v>261641000</v>
      </c>
      <c r="E93" s="3">
        <v>0</v>
      </c>
      <c r="F93" s="3">
        <v>22957000</v>
      </c>
      <c r="G93" s="3">
        <v>227000000</v>
      </c>
      <c r="H93" s="3">
        <v>0</v>
      </c>
      <c r="I93" s="3">
        <v>0</v>
      </c>
      <c r="J93" s="3">
        <v>0</v>
      </c>
      <c r="K93" s="4">
        <f t="shared" si="6"/>
        <v>2377380000</v>
      </c>
    </row>
    <row r="94" spans="1:11" ht="23.1" customHeight="1" x14ac:dyDescent="0.2">
      <c r="A94" s="18" t="s">
        <v>95</v>
      </c>
      <c r="B94" s="2">
        <v>1519305000</v>
      </c>
      <c r="C94" s="3">
        <v>180646000</v>
      </c>
      <c r="D94" s="3">
        <v>118841000</v>
      </c>
      <c r="E94" s="3">
        <v>0</v>
      </c>
      <c r="F94" s="3">
        <v>35484000</v>
      </c>
      <c r="G94" s="3">
        <v>385000000</v>
      </c>
      <c r="H94" s="3">
        <v>0</v>
      </c>
      <c r="I94" s="3">
        <v>0</v>
      </c>
      <c r="J94" s="3">
        <v>0</v>
      </c>
      <c r="K94" s="4">
        <f t="shared" si="6"/>
        <v>2239276000</v>
      </c>
    </row>
    <row r="95" spans="1:11" ht="23.1" customHeight="1" x14ac:dyDescent="0.2">
      <c r="A95" s="18" t="s">
        <v>96</v>
      </c>
      <c r="B95" s="2">
        <v>1824222000</v>
      </c>
      <c r="C95" s="3">
        <v>194122000</v>
      </c>
      <c r="D95" s="3">
        <v>164782000</v>
      </c>
      <c r="E95" s="3">
        <v>0</v>
      </c>
      <c r="F95" s="3">
        <v>32424000</v>
      </c>
      <c r="G95" s="3">
        <v>524000000</v>
      </c>
      <c r="H95" s="3">
        <v>0</v>
      </c>
      <c r="I95" s="3">
        <v>0</v>
      </c>
      <c r="J95" s="3">
        <v>0</v>
      </c>
      <c r="K95" s="4">
        <f t="shared" si="6"/>
        <v>2739550000</v>
      </c>
    </row>
    <row r="96" spans="1:11" ht="23.1" customHeight="1" x14ac:dyDescent="0.2">
      <c r="A96" s="18" t="s">
        <v>97</v>
      </c>
      <c r="B96" s="2">
        <v>1854315000</v>
      </c>
      <c r="C96" s="3">
        <v>232449000</v>
      </c>
      <c r="D96" s="3">
        <v>187523000</v>
      </c>
      <c r="E96" s="3">
        <v>0</v>
      </c>
      <c r="F96" s="3">
        <v>75223000</v>
      </c>
      <c r="G96" s="3">
        <v>340000000</v>
      </c>
      <c r="H96" s="3">
        <v>0</v>
      </c>
      <c r="I96" s="3">
        <v>0</v>
      </c>
      <c r="J96" s="3">
        <v>0</v>
      </c>
      <c r="K96" s="4">
        <f t="shared" si="6"/>
        <v>2689510000</v>
      </c>
    </row>
    <row r="97" spans="1:11" ht="23.1" customHeight="1" x14ac:dyDescent="0.2">
      <c r="A97" s="18" t="s">
        <v>98</v>
      </c>
      <c r="B97" s="2">
        <v>2862527000</v>
      </c>
      <c r="C97" s="3">
        <v>347298000</v>
      </c>
      <c r="D97" s="3">
        <v>337354000</v>
      </c>
      <c r="E97" s="3">
        <v>0</v>
      </c>
      <c r="F97" s="3">
        <v>62603000</v>
      </c>
      <c r="G97" s="3">
        <v>109000000</v>
      </c>
      <c r="H97" s="3">
        <v>0</v>
      </c>
      <c r="I97" s="3">
        <v>0</v>
      </c>
      <c r="J97" s="3">
        <v>0</v>
      </c>
      <c r="K97" s="4">
        <f t="shared" si="6"/>
        <v>3718782000</v>
      </c>
    </row>
    <row r="98" spans="1:11" ht="23.1" customHeight="1" x14ac:dyDescent="0.2">
      <c r="A98" s="18" t="s">
        <v>99</v>
      </c>
      <c r="B98" s="2">
        <v>1150998000</v>
      </c>
      <c r="C98" s="3">
        <v>137257000</v>
      </c>
      <c r="D98" s="3">
        <v>152625000</v>
      </c>
      <c r="E98" s="3">
        <v>0</v>
      </c>
      <c r="F98" s="3">
        <v>24189000</v>
      </c>
      <c r="G98" s="3">
        <v>127000000</v>
      </c>
      <c r="H98" s="3">
        <v>0</v>
      </c>
      <c r="I98" s="3">
        <v>0</v>
      </c>
      <c r="J98" s="3">
        <v>0</v>
      </c>
      <c r="K98" s="4">
        <f t="shared" si="6"/>
        <v>1592069000</v>
      </c>
    </row>
    <row r="99" spans="1:11" ht="23.1" customHeight="1" x14ac:dyDescent="0.2">
      <c r="A99" s="18" t="s">
        <v>100</v>
      </c>
      <c r="B99" s="2">
        <v>1803996000</v>
      </c>
      <c r="C99" s="3">
        <v>232677000</v>
      </c>
      <c r="D99" s="3">
        <v>183915000</v>
      </c>
      <c r="E99" s="3">
        <v>0</v>
      </c>
      <c r="F99" s="3">
        <v>50210000</v>
      </c>
      <c r="G99" s="3">
        <v>329000000</v>
      </c>
      <c r="H99" s="3">
        <v>0</v>
      </c>
      <c r="I99" s="3">
        <v>0</v>
      </c>
      <c r="J99" s="3">
        <v>0</v>
      </c>
      <c r="K99" s="4">
        <f t="shared" si="6"/>
        <v>2599798000</v>
      </c>
    </row>
    <row r="100" spans="1:11" ht="23.1" customHeight="1" x14ac:dyDescent="0.2">
      <c r="A100" s="18" t="s">
        <v>101</v>
      </c>
      <c r="B100" s="2">
        <v>1328667000</v>
      </c>
      <c r="C100" s="3">
        <v>142098000</v>
      </c>
      <c r="D100" s="3">
        <v>121865000</v>
      </c>
      <c r="E100" s="3">
        <v>0</v>
      </c>
      <c r="F100" s="3">
        <v>27876000</v>
      </c>
      <c r="G100" s="3">
        <v>119002000</v>
      </c>
      <c r="H100" s="3">
        <v>0</v>
      </c>
      <c r="I100" s="3">
        <v>0</v>
      </c>
      <c r="J100" s="3">
        <v>0</v>
      </c>
      <c r="K100" s="4">
        <f t="shared" si="6"/>
        <v>1739508000</v>
      </c>
    </row>
    <row r="101" spans="1:11" ht="23.1" customHeight="1" x14ac:dyDescent="0.2">
      <c r="A101" s="18" t="s">
        <v>102</v>
      </c>
      <c r="B101" s="2">
        <v>1748973000</v>
      </c>
      <c r="C101" s="3">
        <v>207523000</v>
      </c>
      <c r="D101" s="3">
        <v>217557000</v>
      </c>
      <c r="E101" s="3">
        <v>0</v>
      </c>
      <c r="F101" s="3">
        <v>39423000</v>
      </c>
      <c r="G101" s="3">
        <v>140000000</v>
      </c>
      <c r="H101" s="3">
        <v>0</v>
      </c>
      <c r="I101" s="3">
        <v>0</v>
      </c>
      <c r="J101" s="3">
        <v>0</v>
      </c>
      <c r="K101" s="4">
        <f t="shared" si="6"/>
        <v>2353476000</v>
      </c>
    </row>
    <row r="102" spans="1:11" ht="23.1" customHeight="1" x14ac:dyDescent="0.2">
      <c r="A102" s="18" t="s">
        <v>103</v>
      </c>
      <c r="B102" s="2">
        <v>1500975000</v>
      </c>
      <c r="C102" s="3">
        <v>161233000</v>
      </c>
      <c r="D102" s="3">
        <v>199959000</v>
      </c>
      <c r="E102" s="3">
        <v>0</v>
      </c>
      <c r="F102" s="3">
        <v>28692000</v>
      </c>
      <c r="G102" s="3">
        <v>208000000</v>
      </c>
      <c r="H102" s="3">
        <v>0</v>
      </c>
      <c r="I102" s="3">
        <v>0</v>
      </c>
      <c r="J102" s="3">
        <v>0</v>
      </c>
      <c r="K102" s="4">
        <f t="shared" si="6"/>
        <v>2098859000</v>
      </c>
    </row>
    <row r="103" spans="1:11" ht="23.1" customHeight="1" x14ac:dyDescent="0.2">
      <c r="A103" s="18" t="s">
        <v>104</v>
      </c>
      <c r="B103" s="2">
        <v>1747231000</v>
      </c>
      <c r="C103" s="3">
        <v>206121000</v>
      </c>
      <c r="D103" s="3">
        <v>228336000</v>
      </c>
      <c r="E103" s="3">
        <v>0</v>
      </c>
      <c r="F103" s="3">
        <v>46527000</v>
      </c>
      <c r="G103" s="3">
        <v>737200000</v>
      </c>
      <c r="H103" s="3">
        <v>0</v>
      </c>
      <c r="I103" s="3">
        <v>0</v>
      </c>
      <c r="J103" s="3">
        <v>0</v>
      </c>
      <c r="K103" s="4">
        <f t="shared" si="6"/>
        <v>2965415000</v>
      </c>
    </row>
    <row r="104" spans="1:11" ht="23.1" customHeight="1" x14ac:dyDescent="0.2">
      <c r="A104" s="18" t="s">
        <v>105</v>
      </c>
      <c r="B104" s="2">
        <v>1471342000</v>
      </c>
      <c r="C104" s="3">
        <v>168825000</v>
      </c>
      <c r="D104" s="3">
        <v>136215000</v>
      </c>
      <c r="E104" s="3">
        <v>0</v>
      </c>
      <c r="F104" s="3">
        <v>35239000</v>
      </c>
      <c r="G104" s="3">
        <v>139000000</v>
      </c>
      <c r="H104" s="3">
        <v>0</v>
      </c>
      <c r="I104" s="3">
        <v>0</v>
      </c>
      <c r="J104" s="3">
        <v>0</v>
      </c>
      <c r="K104" s="4">
        <f t="shared" si="6"/>
        <v>1950621000</v>
      </c>
    </row>
    <row r="105" spans="1:11" ht="23.1" customHeight="1" x14ac:dyDescent="0.2">
      <c r="A105" s="18" t="s">
        <v>106</v>
      </c>
      <c r="B105" s="2">
        <v>2095134000</v>
      </c>
      <c r="C105" s="3">
        <v>230556000</v>
      </c>
      <c r="D105" s="3">
        <v>249529000</v>
      </c>
      <c r="E105" s="3">
        <v>0</v>
      </c>
      <c r="F105" s="3">
        <v>33595000</v>
      </c>
      <c r="G105" s="3">
        <v>213600000</v>
      </c>
      <c r="H105" s="3">
        <v>0</v>
      </c>
      <c r="I105" s="3">
        <v>0</v>
      </c>
      <c r="J105" s="3">
        <v>0</v>
      </c>
      <c r="K105" s="4">
        <f t="shared" si="6"/>
        <v>2822414000</v>
      </c>
    </row>
    <row r="106" spans="1:11" ht="23.1" customHeight="1" x14ac:dyDescent="0.2">
      <c r="A106" s="18" t="s">
        <v>107</v>
      </c>
      <c r="B106" s="2">
        <v>1620478000</v>
      </c>
      <c r="C106" s="3">
        <v>163273000</v>
      </c>
      <c r="D106" s="3">
        <v>243157000</v>
      </c>
      <c r="E106" s="3">
        <v>0</v>
      </c>
      <c r="F106" s="3">
        <v>28029000</v>
      </c>
      <c r="G106" s="3">
        <v>223000000</v>
      </c>
      <c r="H106" s="3">
        <v>0</v>
      </c>
      <c r="I106" s="3">
        <v>0</v>
      </c>
      <c r="J106" s="3">
        <v>0</v>
      </c>
      <c r="K106" s="4">
        <f t="shared" si="6"/>
        <v>2277937000</v>
      </c>
    </row>
    <row r="107" spans="1:11" ht="23.1" customHeight="1" x14ac:dyDescent="0.2">
      <c r="A107" s="18" t="s">
        <v>108</v>
      </c>
      <c r="B107" s="2">
        <v>1961306000</v>
      </c>
      <c r="C107" s="3">
        <v>222798000</v>
      </c>
      <c r="D107" s="3">
        <v>198814000</v>
      </c>
      <c r="E107" s="3">
        <v>0</v>
      </c>
      <c r="F107" s="3">
        <v>31175000</v>
      </c>
      <c r="G107" s="3">
        <v>183000000</v>
      </c>
      <c r="H107" s="3">
        <v>0</v>
      </c>
      <c r="I107" s="3">
        <v>0</v>
      </c>
      <c r="J107" s="3">
        <v>0</v>
      </c>
      <c r="K107" s="4">
        <f t="shared" si="6"/>
        <v>2597093000</v>
      </c>
    </row>
    <row r="108" spans="1:11" ht="23.1" customHeight="1" x14ac:dyDescent="0.2">
      <c r="A108" s="18" t="s">
        <v>109</v>
      </c>
      <c r="B108" s="2">
        <v>1702668000</v>
      </c>
      <c r="C108" s="3">
        <v>185277000</v>
      </c>
      <c r="D108" s="3">
        <v>174682000</v>
      </c>
      <c r="E108" s="3">
        <v>0</v>
      </c>
      <c r="F108" s="3">
        <v>51440000</v>
      </c>
      <c r="G108" s="3">
        <v>307000000</v>
      </c>
      <c r="H108" s="3">
        <v>0</v>
      </c>
      <c r="I108" s="3">
        <v>0</v>
      </c>
      <c r="J108" s="3">
        <v>0</v>
      </c>
      <c r="K108" s="4">
        <f t="shared" si="6"/>
        <v>2421067000</v>
      </c>
    </row>
    <row r="109" spans="1:11" ht="23.1" customHeight="1" x14ac:dyDescent="0.2">
      <c r="A109" s="18" t="s">
        <v>110</v>
      </c>
      <c r="B109" s="2">
        <v>1018329000</v>
      </c>
      <c r="C109" s="3">
        <v>119841000</v>
      </c>
      <c r="D109" s="3">
        <v>205277000</v>
      </c>
      <c r="E109" s="3">
        <v>0</v>
      </c>
      <c r="F109" s="3">
        <v>19096000</v>
      </c>
      <c r="G109" s="3">
        <v>251200000</v>
      </c>
      <c r="H109" s="3">
        <v>0</v>
      </c>
      <c r="I109" s="3">
        <v>0</v>
      </c>
      <c r="J109" s="3">
        <v>0</v>
      </c>
      <c r="K109" s="4">
        <f t="shared" si="6"/>
        <v>1613743000</v>
      </c>
    </row>
    <row r="110" spans="1:11" ht="23.1" customHeight="1" x14ac:dyDescent="0.2">
      <c r="A110" s="18" t="s">
        <v>111</v>
      </c>
      <c r="B110" s="2">
        <v>1622405000</v>
      </c>
      <c r="C110" s="3">
        <v>186147000</v>
      </c>
      <c r="D110" s="3">
        <v>126910000</v>
      </c>
      <c r="E110" s="3">
        <v>0</v>
      </c>
      <c r="F110" s="3">
        <v>36279000</v>
      </c>
      <c r="G110" s="3">
        <v>204000000</v>
      </c>
      <c r="H110" s="3">
        <v>0</v>
      </c>
      <c r="I110" s="3">
        <v>0</v>
      </c>
      <c r="J110" s="3">
        <v>0</v>
      </c>
      <c r="K110" s="4">
        <f t="shared" si="6"/>
        <v>2175741000</v>
      </c>
    </row>
    <row r="111" spans="1:11" ht="23.1" customHeight="1" x14ac:dyDescent="0.2">
      <c r="A111" s="18" t="s">
        <v>112</v>
      </c>
      <c r="B111" s="2">
        <v>1338667000</v>
      </c>
      <c r="C111" s="3">
        <v>150127000</v>
      </c>
      <c r="D111" s="3">
        <v>175371000</v>
      </c>
      <c r="E111" s="3">
        <v>0</v>
      </c>
      <c r="F111" s="3">
        <v>26562000</v>
      </c>
      <c r="G111" s="3">
        <v>87000000</v>
      </c>
      <c r="H111" s="3">
        <v>0</v>
      </c>
      <c r="I111" s="3">
        <v>0</v>
      </c>
      <c r="J111" s="3">
        <v>0</v>
      </c>
      <c r="K111" s="4">
        <f t="shared" si="6"/>
        <v>1777727000</v>
      </c>
    </row>
    <row r="112" spans="1:11" ht="23.1" customHeight="1" x14ac:dyDescent="0.2">
      <c r="A112" s="18" t="s">
        <v>113</v>
      </c>
      <c r="B112" s="2">
        <v>1623328000</v>
      </c>
      <c r="C112" s="3">
        <v>181960000</v>
      </c>
      <c r="D112" s="3">
        <v>160130000</v>
      </c>
      <c r="E112" s="3">
        <v>0</v>
      </c>
      <c r="F112" s="3">
        <v>36955000</v>
      </c>
      <c r="G112" s="3">
        <v>59000000</v>
      </c>
      <c r="H112" s="3">
        <v>0</v>
      </c>
      <c r="I112" s="3">
        <v>0</v>
      </c>
      <c r="J112" s="3">
        <v>0</v>
      </c>
      <c r="K112" s="4">
        <f t="shared" si="6"/>
        <v>2061373000</v>
      </c>
    </row>
    <row r="113" spans="1:11" ht="23.1" customHeight="1" x14ac:dyDescent="0.2">
      <c r="A113" s="18" t="s">
        <v>114</v>
      </c>
      <c r="B113" s="2">
        <v>1046966000</v>
      </c>
      <c r="C113" s="3">
        <v>118370000</v>
      </c>
      <c r="D113" s="3">
        <v>121822000</v>
      </c>
      <c r="E113" s="3">
        <v>0</v>
      </c>
      <c r="F113" s="3">
        <v>17907000</v>
      </c>
      <c r="G113" s="3">
        <v>184000000</v>
      </c>
      <c r="H113" s="3">
        <v>0</v>
      </c>
      <c r="I113" s="3">
        <v>0</v>
      </c>
      <c r="J113" s="3">
        <v>0</v>
      </c>
      <c r="K113" s="4">
        <f t="shared" si="6"/>
        <v>1489065000</v>
      </c>
    </row>
    <row r="114" spans="1:11" ht="23.1" customHeight="1" x14ac:dyDescent="0.2">
      <c r="A114" s="18" t="s">
        <v>115</v>
      </c>
      <c r="B114" s="2">
        <v>1360802000</v>
      </c>
      <c r="C114" s="3">
        <v>149700000</v>
      </c>
      <c r="D114" s="3">
        <v>135055000</v>
      </c>
      <c r="E114" s="3">
        <v>0</v>
      </c>
      <c r="F114" s="3">
        <v>31786000</v>
      </c>
      <c r="G114" s="3">
        <v>104000000</v>
      </c>
      <c r="H114" s="3">
        <v>0</v>
      </c>
      <c r="I114" s="3">
        <v>0</v>
      </c>
      <c r="J114" s="3">
        <v>0</v>
      </c>
      <c r="K114" s="4">
        <f t="shared" si="6"/>
        <v>1781343000</v>
      </c>
    </row>
    <row r="115" spans="1:11" ht="23.1" customHeight="1" x14ac:dyDescent="0.2">
      <c r="A115" s="18" t="s">
        <v>116</v>
      </c>
      <c r="B115" s="2">
        <v>919136000</v>
      </c>
      <c r="C115" s="3">
        <v>97826000</v>
      </c>
      <c r="D115" s="3">
        <v>138284000</v>
      </c>
      <c r="E115" s="3">
        <v>0</v>
      </c>
      <c r="F115" s="3">
        <v>15941000</v>
      </c>
      <c r="G115" s="3">
        <v>118502000</v>
      </c>
      <c r="H115" s="3">
        <v>0</v>
      </c>
      <c r="I115" s="3">
        <v>0</v>
      </c>
      <c r="J115" s="3">
        <v>0</v>
      </c>
      <c r="K115" s="4">
        <f t="shared" si="6"/>
        <v>1289689000</v>
      </c>
    </row>
    <row r="116" spans="1:11" ht="23.1" customHeight="1" x14ac:dyDescent="0.2">
      <c r="A116" s="18" t="s">
        <v>117</v>
      </c>
      <c r="B116" s="2">
        <v>1289761000</v>
      </c>
      <c r="C116" s="3">
        <v>133024000</v>
      </c>
      <c r="D116" s="3">
        <v>128551000</v>
      </c>
      <c r="E116" s="3">
        <v>0</v>
      </c>
      <c r="F116" s="3">
        <v>26756000</v>
      </c>
      <c r="G116" s="3">
        <v>133000000</v>
      </c>
      <c r="H116" s="3">
        <v>0</v>
      </c>
      <c r="I116" s="3">
        <v>0</v>
      </c>
      <c r="J116" s="3">
        <v>0</v>
      </c>
      <c r="K116" s="4">
        <f t="shared" si="6"/>
        <v>1711092000</v>
      </c>
    </row>
    <row r="117" spans="1:11" ht="23.1" customHeight="1" x14ac:dyDescent="0.2">
      <c r="A117" s="18" t="s">
        <v>118</v>
      </c>
      <c r="B117" s="2">
        <v>1579071000</v>
      </c>
      <c r="C117" s="3">
        <v>185857000</v>
      </c>
      <c r="D117" s="3">
        <v>158597000</v>
      </c>
      <c r="E117" s="3">
        <v>0</v>
      </c>
      <c r="F117" s="3">
        <v>40436000</v>
      </c>
      <c r="G117" s="3">
        <v>281000000</v>
      </c>
      <c r="H117" s="3">
        <v>0</v>
      </c>
      <c r="I117" s="3">
        <v>0</v>
      </c>
      <c r="J117" s="3">
        <v>0</v>
      </c>
      <c r="K117" s="4">
        <f t="shared" si="6"/>
        <v>2244961000</v>
      </c>
    </row>
    <row r="118" spans="1:11" ht="23.1" customHeight="1" x14ac:dyDescent="0.2">
      <c r="A118" s="18" t="s">
        <v>119</v>
      </c>
      <c r="B118" s="2">
        <v>786938000</v>
      </c>
      <c r="C118" s="3">
        <v>105534000</v>
      </c>
      <c r="D118" s="3">
        <v>178508000</v>
      </c>
      <c r="E118" s="3">
        <v>0</v>
      </c>
      <c r="F118" s="3">
        <v>14358000</v>
      </c>
      <c r="G118" s="3">
        <v>210000000</v>
      </c>
      <c r="H118" s="3">
        <v>0</v>
      </c>
      <c r="I118" s="3">
        <v>0</v>
      </c>
      <c r="J118" s="3">
        <v>0</v>
      </c>
      <c r="K118" s="4">
        <f t="shared" si="6"/>
        <v>1295338000</v>
      </c>
    </row>
    <row r="119" spans="1:11" ht="23.1" customHeight="1" x14ac:dyDescent="0.2">
      <c r="A119" s="18" t="s">
        <v>120</v>
      </c>
      <c r="B119" s="2">
        <v>3499333000</v>
      </c>
      <c r="C119" s="3">
        <v>409776000</v>
      </c>
      <c r="D119" s="3">
        <v>461448000</v>
      </c>
      <c r="E119" s="3">
        <v>0</v>
      </c>
      <c r="F119" s="3">
        <v>165217000</v>
      </c>
      <c r="G119" s="3">
        <v>686400000</v>
      </c>
      <c r="H119" s="3">
        <v>0</v>
      </c>
      <c r="I119" s="3">
        <v>0</v>
      </c>
      <c r="J119" s="3">
        <v>0</v>
      </c>
      <c r="K119" s="4">
        <f t="shared" ref="K119:K151" si="7">SUM(B119:J119)</f>
        <v>5222174000</v>
      </c>
    </row>
    <row r="120" spans="1:11" ht="23.1" customHeight="1" x14ac:dyDescent="0.2">
      <c r="A120" s="18" t="s">
        <v>121</v>
      </c>
      <c r="B120" s="2">
        <v>1200124000</v>
      </c>
      <c r="C120" s="3">
        <v>137658000</v>
      </c>
      <c r="D120" s="3">
        <v>127200000</v>
      </c>
      <c r="E120" s="3">
        <v>0</v>
      </c>
      <c r="F120" s="3">
        <v>20586000</v>
      </c>
      <c r="G120" s="3">
        <v>409000000</v>
      </c>
      <c r="H120" s="3">
        <v>0</v>
      </c>
      <c r="I120" s="3">
        <v>0</v>
      </c>
      <c r="J120" s="3">
        <v>0</v>
      </c>
      <c r="K120" s="4">
        <f t="shared" si="7"/>
        <v>1894568000</v>
      </c>
    </row>
    <row r="121" spans="1:11" ht="23.1" customHeight="1" x14ac:dyDescent="0.2">
      <c r="A121" s="18" t="s">
        <v>122</v>
      </c>
      <c r="B121" s="2">
        <v>2120319000</v>
      </c>
      <c r="C121" s="3">
        <v>265589000</v>
      </c>
      <c r="D121" s="3">
        <v>159533000</v>
      </c>
      <c r="E121" s="3">
        <v>0</v>
      </c>
      <c r="F121" s="3">
        <v>87462000</v>
      </c>
      <c r="G121" s="3">
        <v>227400000</v>
      </c>
      <c r="H121" s="3">
        <v>0</v>
      </c>
      <c r="I121" s="3">
        <v>0</v>
      </c>
      <c r="J121" s="3">
        <v>0</v>
      </c>
      <c r="K121" s="4">
        <f t="shared" si="7"/>
        <v>2860303000</v>
      </c>
    </row>
    <row r="122" spans="1:11" ht="23.1" customHeight="1" x14ac:dyDescent="0.2">
      <c r="A122" s="18" t="s">
        <v>123</v>
      </c>
      <c r="B122" s="2">
        <v>2523945000</v>
      </c>
      <c r="C122" s="3">
        <v>275373000</v>
      </c>
      <c r="D122" s="3">
        <v>237040000</v>
      </c>
      <c r="E122" s="3">
        <v>0</v>
      </c>
      <c r="F122" s="3">
        <v>141713000</v>
      </c>
      <c r="G122" s="3">
        <v>416000000</v>
      </c>
      <c r="H122" s="3">
        <v>0</v>
      </c>
      <c r="I122" s="3">
        <v>0</v>
      </c>
      <c r="J122" s="3">
        <v>0</v>
      </c>
      <c r="K122" s="4">
        <f t="shared" si="7"/>
        <v>3594071000</v>
      </c>
    </row>
    <row r="123" spans="1:11" ht="23.1" customHeight="1" x14ac:dyDescent="0.2">
      <c r="A123" s="18" t="s">
        <v>124</v>
      </c>
      <c r="B123" s="2">
        <v>6024392000</v>
      </c>
      <c r="C123" s="3">
        <v>713296000</v>
      </c>
      <c r="D123" s="3">
        <v>388529000</v>
      </c>
      <c r="E123" s="3">
        <v>0</v>
      </c>
      <c r="F123" s="3">
        <v>1136298000</v>
      </c>
      <c r="G123" s="3">
        <v>462403000</v>
      </c>
      <c r="H123" s="3">
        <v>0</v>
      </c>
      <c r="I123" s="3">
        <v>0</v>
      </c>
      <c r="J123" s="3">
        <v>0</v>
      </c>
      <c r="K123" s="4">
        <f t="shared" si="7"/>
        <v>8724918000</v>
      </c>
    </row>
    <row r="124" spans="1:11" ht="23.1" customHeight="1" x14ac:dyDescent="0.2">
      <c r="A124" s="18" t="s">
        <v>125</v>
      </c>
      <c r="B124" s="2">
        <v>694819000</v>
      </c>
      <c r="C124" s="3">
        <v>85616000</v>
      </c>
      <c r="D124" s="3">
        <v>104988000</v>
      </c>
      <c r="E124" s="3">
        <v>0</v>
      </c>
      <c r="F124" s="3">
        <v>14149000</v>
      </c>
      <c r="G124" s="3">
        <v>341000000</v>
      </c>
      <c r="H124" s="3">
        <v>0</v>
      </c>
      <c r="I124" s="3">
        <v>0</v>
      </c>
      <c r="J124" s="3">
        <v>0</v>
      </c>
      <c r="K124" s="4">
        <f t="shared" si="7"/>
        <v>1240572000</v>
      </c>
    </row>
    <row r="125" spans="1:11" ht="23.1" customHeight="1" x14ac:dyDescent="0.2">
      <c r="A125" s="18" t="s">
        <v>126</v>
      </c>
      <c r="B125" s="2">
        <v>916795000</v>
      </c>
      <c r="C125" s="3">
        <v>103368000</v>
      </c>
      <c r="D125" s="3">
        <v>132123000</v>
      </c>
      <c r="E125" s="3">
        <v>0</v>
      </c>
      <c r="F125" s="3">
        <v>14003000</v>
      </c>
      <c r="G125" s="3">
        <v>153750000</v>
      </c>
      <c r="H125" s="3">
        <v>0</v>
      </c>
      <c r="I125" s="3">
        <v>0</v>
      </c>
      <c r="J125" s="3">
        <v>0</v>
      </c>
      <c r="K125" s="4">
        <f t="shared" si="7"/>
        <v>1320039000</v>
      </c>
    </row>
    <row r="126" spans="1:11" ht="23.1" customHeight="1" x14ac:dyDescent="0.2">
      <c r="A126" s="18" t="s">
        <v>127</v>
      </c>
      <c r="B126" s="2">
        <v>962407000</v>
      </c>
      <c r="C126" s="3">
        <v>119525000</v>
      </c>
      <c r="D126" s="3">
        <v>78531000</v>
      </c>
      <c r="E126" s="3">
        <v>0</v>
      </c>
      <c r="F126" s="3">
        <v>22845000</v>
      </c>
      <c r="G126" s="3">
        <v>462000000</v>
      </c>
      <c r="H126" s="3">
        <v>0</v>
      </c>
      <c r="I126" s="3">
        <v>0</v>
      </c>
      <c r="J126" s="3">
        <v>0</v>
      </c>
      <c r="K126" s="4">
        <f t="shared" si="7"/>
        <v>1645308000</v>
      </c>
    </row>
    <row r="127" spans="1:11" ht="23.1" customHeight="1" x14ac:dyDescent="0.2">
      <c r="A127" s="18" t="s">
        <v>128</v>
      </c>
      <c r="B127" s="2">
        <v>1027812000</v>
      </c>
      <c r="C127" s="3">
        <v>130384000</v>
      </c>
      <c r="D127" s="3">
        <v>99591000</v>
      </c>
      <c r="E127" s="3">
        <v>0</v>
      </c>
      <c r="F127" s="3">
        <v>24931000</v>
      </c>
      <c r="G127" s="3">
        <v>69002000</v>
      </c>
      <c r="H127" s="3">
        <v>0</v>
      </c>
      <c r="I127" s="3">
        <v>0</v>
      </c>
      <c r="J127" s="3">
        <v>0</v>
      </c>
      <c r="K127" s="4">
        <f t="shared" si="7"/>
        <v>1351720000</v>
      </c>
    </row>
    <row r="128" spans="1:11" ht="23.1" customHeight="1" x14ac:dyDescent="0.2">
      <c r="A128" s="18" t="s">
        <v>129</v>
      </c>
      <c r="B128" s="2">
        <v>8342531000</v>
      </c>
      <c r="C128" s="3">
        <v>1021809000</v>
      </c>
      <c r="D128" s="3">
        <v>501437000</v>
      </c>
      <c r="E128" s="3">
        <v>0</v>
      </c>
      <c r="F128" s="3">
        <v>355110000</v>
      </c>
      <c r="G128" s="3">
        <v>787629000</v>
      </c>
      <c r="H128" s="3">
        <v>0</v>
      </c>
      <c r="I128" s="3">
        <v>0</v>
      </c>
      <c r="J128" s="3">
        <v>0</v>
      </c>
      <c r="K128" s="4">
        <f t="shared" si="7"/>
        <v>11008516000</v>
      </c>
    </row>
    <row r="129" spans="1:11" ht="23.1" customHeight="1" x14ac:dyDescent="0.2">
      <c r="A129" s="18" t="s">
        <v>130</v>
      </c>
      <c r="B129" s="2">
        <v>1350700000</v>
      </c>
      <c r="C129" s="3">
        <v>162616000</v>
      </c>
      <c r="D129" s="3">
        <v>157259000</v>
      </c>
      <c r="E129" s="3">
        <v>0</v>
      </c>
      <c r="F129" s="3">
        <v>24544000</v>
      </c>
      <c r="G129" s="3">
        <v>323600000</v>
      </c>
      <c r="H129" s="3">
        <v>0</v>
      </c>
      <c r="I129" s="3">
        <v>0</v>
      </c>
      <c r="J129" s="3">
        <v>0</v>
      </c>
      <c r="K129" s="4">
        <f t="shared" si="7"/>
        <v>2018719000</v>
      </c>
    </row>
    <row r="130" spans="1:11" ht="23.1" customHeight="1" x14ac:dyDescent="0.2">
      <c r="A130" s="18" t="s">
        <v>131</v>
      </c>
      <c r="B130" s="2">
        <v>1039144000</v>
      </c>
      <c r="C130" s="3">
        <v>130141000</v>
      </c>
      <c r="D130" s="3">
        <v>140997000</v>
      </c>
      <c r="E130" s="3">
        <v>0</v>
      </c>
      <c r="F130" s="3">
        <v>26950000</v>
      </c>
      <c r="G130" s="3">
        <v>452000000</v>
      </c>
      <c r="H130" s="3">
        <v>0</v>
      </c>
      <c r="I130" s="3">
        <v>0</v>
      </c>
      <c r="J130" s="3">
        <v>0</v>
      </c>
      <c r="K130" s="4">
        <f t="shared" si="7"/>
        <v>1789232000</v>
      </c>
    </row>
    <row r="131" spans="1:11" ht="23.1" customHeight="1" x14ac:dyDescent="0.2">
      <c r="A131" s="18" t="s">
        <v>132</v>
      </c>
      <c r="B131" s="2">
        <v>1404414000</v>
      </c>
      <c r="C131" s="3">
        <v>161033000</v>
      </c>
      <c r="D131" s="3">
        <v>180043000</v>
      </c>
      <c r="E131" s="3">
        <v>0</v>
      </c>
      <c r="F131" s="3">
        <v>75589000</v>
      </c>
      <c r="G131" s="3">
        <v>403400000</v>
      </c>
      <c r="H131" s="3">
        <v>0</v>
      </c>
      <c r="I131" s="3">
        <v>0</v>
      </c>
      <c r="J131" s="3">
        <v>0</v>
      </c>
      <c r="K131" s="4">
        <f t="shared" si="7"/>
        <v>2224479000</v>
      </c>
    </row>
    <row r="132" spans="1:11" ht="23.1" customHeight="1" x14ac:dyDescent="0.2">
      <c r="A132" s="18" t="s">
        <v>133</v>
      </c>
      <c r="B132" s="2">
        <v>959004000</v>
      </c>
      <c r="C132" s="3">
        <v>108776000</v>
      </c>
      <c r="D132" s="3">
        <v>90857000</v>
      </c>
      <c r="E132" s="3">
        <v>0</v>
      </c>
      <c r="F132" s="3">
        <v>14998000</v>
      </c>
      <c r="G132" s="3">
        <v>230000000</v>
      </c>
      <c r="H132" s="3">
        <v>0</v>
      </c>
      <c r="I132" s="3">
        <v>0</v>
      </c>
      <c r="J132" s="3">
        <v>0</v>
      </c>
      <c r="K132" s="4">
        <f t="shared" si="7"/>
        <v>1403635000</v>
      </c>
    </row>
    <row r="133" spans="1:11" ht="23.1" customHeight="1" x14ac:dyDescent="0.2">
      <c r="A133" s="18" t="s">
        <v>134</v>
      </c>
      <c r="B133" s="2">
        <v>827811000</v>
      </c>
      <c r="C133" s="3">
        <v>90695000</v>
      </c>
      <c r="D133" s="3">
        <v>97627000</v>
      </c>
      <c r="E133" s="3">
        <v>0</v>
      </c>
      <c r="F133" s="3">
        <v>33863000</v>
      </c>
      <c r="G133" s="3">
        <v>300000000</v>
      </c>
      <c r="H133" s="3">
        <v>0</v>
      </c>
      <c r="I133" s="3">
        <v>0</v>
      </c>
      <c r="J133" s="3">
        <v>0</v>
      </c>
      <c r="K133" s="4">
        <f t="shared" si="7"/>
        <v>1349996000</v>
      </c>
    </row>
    <row r="134" spans="1:11" ht="23.1" customHeight="1" x14ac:dyDescent="0.2">
      <c r="A134" s="18" t="s">
        <v>152</v>
      </c>
      <c r="B134" s="2">
        <v>40126000</v>
      </c>
      <c r="C134" s="3">
        <v>4865000</v>
      </c>
      <c r="D134" s="3">
        <v>34404000</v>
      </c>
      <c r="E134" s="3">
        <v>0</v>
      </c>
      <c r="F134" s="3">
        <v>1073000</v>
      </c>
      <c r="G134" s="3">
        <v>1603000</v>
      </c>
      <c r="H134" s="3">
        <v>0</v>
      </c>
      <c r="I134" s="3">
        <v>0</v>
      </c>
      <c r="J134" s="3">
        <v>0</v>
      </c>
      <c r="K134" s="4">
        <v>82071000</v>
      </c>
    </row>
    <row r="135" spans="1:11" ht="23.1" customHeight="1" x14ac:dyDescent="0.2">
      <c r="A135" s="18" t="s">
        <v>135</v>
      </c>
      <c r="B135" s="2">
        <v>463737000</v>
      </c>
      <c r="C135" s="3">
        <v>63663000</v>
      </c>
      <c r="D135" s="3">
        <v>120984000</v>
      </c>
      <c r="E135" s="3">
        <v>0</v>
      </c>
      <c r="F135" s="3">
        <v>4254000</v>
      </c>
      <c r="G135" s="3">
        <v>96200000</v>
      </c>
      <c r="H135" s="3">
        <v>0</v>
      </c>
      <c r="I135" s="3">
        <v>0</v>
      </c>
      <c r="J135" s="3">
        <v>0</v>
      </c>
      <c r="K135" s="4">
        <f t="shared" si="7"/>
        <v>748838000</v>
      </c>
    </row>
    <row r="136" spans="1:11" ht="23.1" customHeight="1" x14ac:dyDescent="0.2">
      <c r="A136" s="18" t="s">
        <v>136</v>
      </c>
      <c r="B136" s="2">
        <v>500519000</v>
      </c>
      <c r="C136" s="3">
        <v>56400000</v>
      </c>
      <c r="D136" s="3">
        <v>137714000</v>
      </c>
      <c r="E136" s="3">
        <v>0</v>
      </c>
      <c r="F136" s="3">
        <v>5266000</v>
      </c>
      <c r="G136" s="3">
        <v>160000000</v>
      </c>
      <c r="H136" s="3">
        <v>0</v>
      </c>
      <c r="I136" s="3">
        <v>0</v>
      </c>
      <c r="J136" s="3">
        <v>0</v>
      </c>
      <c r="K136" s="4">
        <f t="shared" si="7"/>
        <v>859899000</v>
      </c>
    </row>
    <row r="137" spans="1:11" ht="23.1" customHeight="1" x14ac:dyDescent="0.2">
      <c r="A137" s="18" t="s">
        <v>137</v>
      </c>
      <c r="B137" s="2">
        <v>1156331000</v>
      </c>
      <c r="C137" s="3">
        <v>138228000</v>
      </c>
      <c r="D137" s="3">
        <v>157714000</v>
      </c>
      <c r="E137" s="3">
        <v>0</v>
      </c>
      <c r="F137" s="3">
        <v>30935000</v>
      </c>
      <c r="G137" s="3">
        <v>290000000</v>
      </c>
      <c r="H137" s="3">
        <v>0</v>
      </c>
      <c r="I137" s="3">
        <v>0</v>
      </c>
      <c r="J137" s="3">
        <v>0</v>
      </c>
      <c r="K137" s="4">
        <f t="shared" si="7"/>
        <v>1773208000</v>
      </c>
    </row>
    <row r="138" spans="1:11" ht="23.1" customHeight="1" x14ac:dyDescent="0.2">
      <c r="A138" s="18" t="s">
        <v>138</v>
      </c>
      <c r="B138" s="2">
        <v>1278142000</v>
      </c>
      <c r="C138" s="3">
        <v>142690000</v>
      </c>
      <c r="D138" s="3">
        <v>85014000</v>
      </c>
      <c r="E138" s="3">
        <v>0</v>
      </c>
      <c r="F138" s="3">
        <v>85225000</v>
      </c>
      <c r="G138" s="3">
        <v>435000000</v>
      </c>
      <c r="H138" s="3">
        <v>0</v>
      </c>
      <c r="I138" s="3">
        <v>0</v>
      </c>
      <c r="J138" s="3">
        <v>0</v>
      </c>
      <c r="K138" s="4">
        <f t="shared" si="7"/>
        <v>2026071000</v>
      </c>
    </row>
    <row r="139" spans="1:11" ht="23.1" customHeight="1" x14ac:dyDescent="0.2">
      <c r="A139" s="18" t="s">
        <v>139</v>
      </c>
      <c r="B139" s="2">
        <v>1320486000</v>
      </c>
      <c r="C139" s="3">
        <v>162982000</v>
      </c>
      <c r="D139" s="3">
        <v>134350000</v>
      </c>
      <c r="E139" s="3">
        <v>0</v>
      </c>
      <c r="F139" s="3">
        <v>16837000</v>
      </c>
      <c r="G139" s="3">
        <v>375000000</v>
      </c>
      <c r="H139" s="3">
        <v>0</v>
      </c>
      <c r="I139" s="3">
        <v>0</v>
      </c>
      <c r="J139" s="3">
        <v>0</v>
      </c>
      <c r="K139" s="4">
        <f t="shared" si="7"/>
        <v>2009655000</v>
      </c>
    </row>
    <row r="140" spans="1:11" ht="23.1" customHeight="1" x14ac:dyDescent="0.2">
      <c r="A140" s="18" t="s">
        <v>140</v>
      </c>
      <c r="B140" s="2">
        <v>6799726000</v>
      </c>
      <c r="C140" s="3">
        <v>875442000</v>
      </c>
      <c r="D140" s="3">
        <v>1017979000</v>
      </c>
      <c r="E140" s="3">
        <v>0</v>
      </c>
      <c r="F140" s="3">
        <v>1602934000</v>
      </c>
      <c r="G140" s="3">
        <v>2355311000</v>
      </c>
      <c r="H140" s="3">
        <v>0</v>
      </c>
      <c r="I140" s="3">
        <v>0</v>
      </c>
      <c r="J140" s="3">
        <v>0</v>
      </c>
      <c r="K140" s="4">
        <f t="shared" si="7"/>
        <v>12651392000</v>
      </c>
    </row>
    <row r="141" spans="1:11" ht="23.1" customHeight="1" x14ac:dyDescent="0.2">
      <c r="A141" s="18" t="s">
        <v>141</v>
      </c>
      <c r="B141" s="2">
        <v>2963856000</v>
      </c>
      <c r="C141" s="3">
        <v>371173000</v>
      </c>
      <c r="D141" s="3">
        <v>344355000</v>
      </c>
      <c r="E141" s="3">
        <v>0</v>
      </c>
      <c r="F141" s="3">
        <v>94464000</v>
      </c>
      <c r="G141" s="3">
        <v>148947000</v>
      </c>
      <c r="H141" s="3">
        <v>0</v>
      </c>
      <c r="I141" s="3">
        <v>0</v>
      </c>
      <c r="J141" s="3">
        <v>0</v>
      </c>
      <c r="K141" s="4">
        <f t="shared" si="7"/>
        <v>3922795000</v>
      </c>
    </row>
    <row r="142" spans="1:11" ht="23.1" customHeight="1" x14ac:dyDescent="0.2">
      <c r="A142" s="18" t="s">
        <v>142</v>
      </c>
      <c r="B142" s="2">
        <v>1574942000</v>
      </c>
      <c r="C142" s="3">
        <v>213805000</v>
      </c>
      <c r="D142" s="3">
        <v>160326000</v>
      </c>
      <c r="E142" s="3">
        <v>0</v>
      </c>
      <c r="F142" s="3">
        <v>38863000</v>
      </c>
      <c r="G142" s="3">
        <v>245000000</v>
      </c>
      <c r="H142" s="3">
        <v>0</v>
      </c>
      <c r="I142" s="3">
        <v>0</v>
      </c>
      <c r="J142" s="3">
        <v>0</v>
      </c>
      <c r="K142" s="4">
        <f t="shared" si="7"/>
        <v>2232936000</v>
      </c>
    </row>
    <row r="143" spans="1:11" ht="23.1" customHeight="1" x14ac:dyDescent="0.2">
      <c r="A143" s="18" t="s">
        <v>143</v>
      </c>
      <c r="B143" s="2">
        <v>1019018000</v>
      </c>
      <c r="C143" s="3">
        <v>123731000</v>
      </c>
      <c r="D143" s="3">
        <v>71811000</v>
      </c>
      <c r="E143" s="3">
        <v>0</v>
      </c>
      <c r="F143" s="3">
        <v>11730000</v>
      </c>
      <c r="G143" s="3">
        <v>325002000</v>
      </c>
      <c r="H143" s="3">
        <v>0</v>
      </c>
      <c r="I143" s="3">
        <v>0</v>
      </c>
      <c r="J143" s="3">
        <v>0</v>
      </c>
      <c r="K143" s="4">
        <f t="shared" si="7"/>
        <v>1551292000</v>
      </c>
    </row>
    <row r="144" spans="1:11" ht="23.1" customHeight="1" x14ac:dyDescent="0.2">
      <c r="A144" s="18" t="s">
        <v>144</v>
      </c>
      <c r="B144" s="2">
        <v>415419000</v>
      </c>
      <c r="C144" s="3">
        <v>46544000</v>
      </c>
      <c r="D144" s="3">
        <v>80038000</v>
      </c>
      <c r="E144" s="3">
        <v>0</v>
      </c>
      <c r="F144" s="3">
        <v>3727000</v>
      </c>
      <c r="G144" s="3">
        <v>240000000</v>
      </c>
      <c r="H144" s="3">
        <v>0</v>
      </c>
      <c r="I144" s="3">
        <v>0</v>
      </c>
      <c r="J144" s="3">
        <v>0</v>
      </c>
      <c r="K144" s="4">
        <f t="shared" si="7"/>
        <v>785728000</v>
      </c>
    </row>
    <row r="145" spans="1:11" ht="23.1" customHeight="1" x14ac:dyDescent="0.2">
      <c r="A145" s="18" t="s">
        <v>145</v>
      </c>
      <c r="B145" s="2">
        <v>641406000</v>
      </c>
      <c r="C145" s="3">
        <v>72368000</v>
      </c>
      <c r="D145" s="3">
        <v>53507000</v>
      </c>
      <c r="E145" s="3">
        <v>0</v>
      </c>
      <c r="F145" s="3">
        <v>11868000</v>
      </c>
      <c r="G145" s="3">
        <v>275000000</v>
      </c>
      <c r="H145" s="3">
        <v>0</v>
      </c>
      <c r="I145" s="3">
        <v>0</v>
      </c>
      <c r="J145" s="3">
        <v>0</v>
      </c>
      <c r="K145" s="4">
        <f t="shared" si="7"/>
        <v>1054149000</v>
      </c>
    </row>
    <row r="146" spans="1:11" ht="23.1" customHeight="1" x14ac:dyDescent="0.2">
      <c r="A146" s="18" t="s">
        <v>146</v>
      </c>
      <c r="B146" s="2">
        <v>1202911000</v>
      </c>
      <c r="C146" s="3">
        <v>149507000</v>
      </c>
      <c r="D146" s="3">
        <v>110553000</v>
      </c>
      <c r="E146" s="3">
        <v>0</v>
      </c>
      <c r="F146" s="3">
        <v>35259000</v>
      </c>
      <c r="G146" s="3">
        <v>424000000</v>
      </c>
      <c r="H146" s="3">
        <v>0</v>
      </c>
      <c r="I146" s="3">
        <v>0</v>
      </c>
      <c r="J146" s="3">
        <v>0</v>
      </c>
      <c r="K146" s="4">
        <f t="shared" si="7"/>
        <v>1922230000</v>
      </c>
    </row>
    <row r="147" spans="1:11" ht="23.1" customHeight="1" x14ac:dyDescent="0.2">
      <c r="A147" s="18" t="s">
        <v>147</v>
      </c>
      <c r="B147" s="2">
        <v>811157000</v>
      </c>
      <c r="C147" s="3">
        <v>103164000</v>
      </c>
      <c r="D147" s="3">
        <v>125953000</v>
      </c>
      <c r="E147" s="3">
        <v>0</v>
      </c>
      <c r="F147" s="3">
        <v>18233000</v>
      </c>
      <c r="G147" s="3">
        <v>140000000</v>
      </c>
      <c r="H147" s="3">
        <v>0</v>
      </c>
      <c r="I147" s="3">
        <v>0</v>
      </c>
      <c r="J147" s="3">
        <v>0</v>
      </c>
      <c r="K147" s="4">
        <f t="shared" si="7"/>
        <v>1198507000</v>
      </c>
    </row>
    <row r="148" spans="1:11" ht="23.1" customHeight="1" x14ac:dyDescent="0.2">
      <c r="A148" s="18" t="s">
        <v>148</v>
      </c>
      <c r="B148" s="2">
        <v>486822000</v>
      </c>
      <c r="C148" s="3">
        <v>52969000</v>
      </c>
      <c r="D148" s="3">
        <v>63348000</v>
      </c>
      <c r="E148" s="3">
        <v>0</v>
      </c>
      <c r="F148" s="3">
        <v>8289000</v>
      </c>
      <c r="G148" s="3">
        <v>380000000</v>
      </c>
      <c r="H148" s="3">
        <v>0</v>
      </c>
      <c r="I148" s="3">
        <v>0</v>
      </c>
      <c r="J148" s="3">
        <v>0</v>
      </c>
      <c r="K148" s="4">
        <f t="shared" si="7"/>
        <v>991428000</v>
      </c>
    </row>
    <row r="149" spans="1:11" ht="23.1" customHeight="1" x14ac:dyDescent="0.2">
      <c r="A149" s="18" t="s">
        <v>149</v>
      </c>
      <c r="B149" s="2">
        <v>2095253000</v>
      </c>
      <c r="C149" s="3">
        <v>307295000</v>
      </c>
      <c r="D149" s="3">
        <v>314182000</v>
      </c>
      <c r="E149" s="3">
        <v>0</v>
      </c>
      <c r="F149" s="3">
        <v>61799000</v>
      </c>
      <c r="G149" s="3">
        <v>357870000</v>
      </c>
      <c r="H149" s="3">
        <v>0</v>
      </c>
      <c r="I149" s="3">
        <v>0</v>
      </c>
      <c r="J149" s="3">
        <v>0</v>
      </c>
      <c r="K149" s="4">
        <f t="shared" si="7"/>
        <v>3136399000</v>
      </c>
    </row>
    <row r="150" spans="1:11" ht="23.1" customHeight="1" x14ac:dyDescent="0.2">
      <c r="A150" s="18" t="s">
        <v>150</v>
      </c>
      <c r="B150" s="2">
        <v>1791691000</v>
      </c>
      <c r="C150" s="3">
        <v>231414000</v>
      </c>
      <c r="D150" s="3">
        <v>141303000</v>
      </c>
      <c r="E150" s="3">
        <v>0</v>
      </c>
      <c r="F150" s="3">
        <v>46155000</v>
      </c>
      <c r="G150" s="3">
        <v>217000000</v>
      </c>
      <c r="H150" s="3">
        <v>0</v>
      </c>
      <c r="I150" s="3">
        <v>0</v>
      </c>
      <c r="J150" s="3">
        <v>0</v>
      </c>
      <c r="K150" s="4">
        <f t="shared" si="7"/>
        <v>2427563000</v>
      </c>
    </row>
    <row r="151" spans="1:11" ht="23.1" customHeight="1" thickBot="1" x14ac:dyDescent="0.25">
      <c r="A151" s="18" t="s">
        <v>151</v>
      </c>
      <c r="B151" s="2">
        <v>2223248000</v>
      </c>
      <c r="C151" s="3">
        <v>249982000</v>
      </c>
      <c r="D151" s="3">
        <v>104137000</v>
      </c>
      <c r="E151" s="3">
        <v>0</v>
      </c>
      <c r="F151" s="3">
        <v>619230000</v>
      </c>
      <c r="G151" s="3">
        <v>821581000</v>
      </c>
      <c r="H151" s="3">
        <v>0</v>
      </c>
      <c r="I151" s="3">
        <v>0</v>
      </c>
      <c r="J151" s="3">
        <v>0</v>
      </c>
      <c r="K151" s="4">
        <f t="shared" si="7"/>
        <v>4018178000</v>
      </c>
    </row>
    <row r="152" spans="1:11" hidden="1" x14ac:dyDescent="0.2">
      <c r="A152" s="37" t="s">
        <v>10</v>
      </c>
      <c r="B152" s="38">
        <v>4298863077000</v>
      </c>
      <c r="C152" s="39">
        <v>516933812000</v>
      </c>
      <c r="D152" s="39">
        <v>1121293990000</v>
      </c>
      <c r="E152" s="39">
        <v>2741656000000</v>
      </c>
      <c r="F152" s="39">
        <v>7487917199000</v>
      </c>
      <c r="G152" s="39">
        <v>786964032000</v>
      </c>
      <c r="H152" s="39">
        <v>1032325332000</v>
      </c>
      <c r="I152" s="39">
        <v>390535140000</v>
      </c>
      <c r="J152" s="39">
        <v>375026251000</v>
      </c>
      <c r="K152" s="40">
        <f t="shared" ref="K152:K160" si="8">SUM(B152:J152)</f>
        <v>18751514833000</v>
      </c>
    </row>
    <row r="153" spans="1:11" ht="24.95" customHeight="1" x14ac:dyDescent="0.2">
      <c r="A153" s="25" t="s">
        <v>153</v>
      </c>
      <c r="B153" s="42">
        <v>427449312000</v>
      </c>
      <c r="C153" s="27">
        <v>52862739000</v>
      </c>
      <c r="D153" s="27">
        <v>47949795000</v>
      </c>
      <c r="E153" s="27">
        <v>0</v>
      </c>
      <c r="F153" s="27">
        <v>52151137000</v>
      </c>
      <c r="G153" s="27">
        <v>70607719000</v>
      </c>
      <c r="H153" s="27">
        <v>0</v>
      </c>
      <c r="I153" s="27">
        <v>0</v>
      </c>
      <c r="J153" s="27">
        <v>0</v>
      </c>
      <c r="K153" s="9">
        <f>SUM(B153:J153)</f>
        <v>651020702000</v>
      </c>
    </row>
    <row r="154" spans="1:11" ht="24.95" customHeight="1" x14ac:dyDescent="0.2">
      <c r="A154" s="28" t="s">
        <v>154</v>
      </c>
      <c r="B154" s="43">
        <v>167355086000</v>
      </c>
      <c r="C154" s="30">
        <v>27851768000</v>
      </c>
      <c r="D154" s="30">
        <v>72601026000</v>
      </c>
      <c r="E154" s="30">
        <v>0</v>
      </c>
      <c r="F154" s="30">
        <v>238685652000</v>
      </c>
      <c r="G154" s="30">
        <v>439381322000</v>
      </c>
      <c r="H154" s="30">
        <v>33887963000</v>
      </c>
      <c r="I154" s="30">
        <v>6548161000</v>
      </c>
      <c r="J154" s="30">
        <v>0</v>
      </c>
      <c r="K154" s="4">
        <f>SUM(B154:J154)</f>
        <v>986310978000</v>
      </c>
    </row>
    <row r="155" spans="1:11" ht="24.95" customHeight="1" thickBot="1" x14ac:dyDescent="0.25">
      <c r="A155" s="31" t="s">
        <v>155</v>
      </c>
      <c r="B155" s="44">
        <f t="shared" ref="B155:J155" si="9">B153+B154</f>
        <v>594804398000</v>
      </c>
      <c r="C155" s="33">
        <f t="shared" si="9"/>
        <v>80714507000</v>
      </c>
      <c r="D155" s="33">
        <f t="shared" si="9"/>
        <v>120550821000</v>
      </c>
      <c r="E155" s="33">
        <f t="shared" si="9"/>
        <v>0</v>
      </c>
      <c r="F155" s="33">
        <f>F153+F154</f>
        <v>290836789000</v>
      </c>
      <c r="G155" s="33">
        <f t="shared" si="9"/>
        <v>509989041000</v>
      </c>
      <c r="H155" s="33">
        <f t="shared" si="9"/>
        <v>33887963000</v>
      </c>
      <c r="I155" s="33">
        <f t="shared" si="9"/>
        <v>6548161000</v>
      </c>
      <c r="J155" s="33">
        <f t="shared" si="9"/>
        <v>0</v>
      </c>
      <c r="K155" s="12">
        <f t="shared" si="8"/>
        <v>1637331680000</v>
      </c>
    </row>
    <row r="156" spans="1:11" hidden="1" x14ac:dyDescent="0.2">
      <c r="A156" s="41" t="s">
        <v>12</v>
      </c>
      <c r="B156" s="34">
        <v>13641465000</v>
      </c>
      <c r="C156" s="35">
        <v>2042741000</v>
      </c>
      <c r="D156" s="35">
        <v>7723064000</v>
      </c>
      <c r="E156" s="35">
        <v>0</v>
      </c>
      <c r="F156" s="35">
        <v>48366603000</v>
      </c>
      <c r="G156" s="35">
        <v>15366100000</v>
      </c>
      <c r="H156" s="35">
        <v>0</v>
      </c>
      <c r="I156" s="35">
        <v>0</v>
      </c>
      <c r="J156" s="35">
        <v>0</v>
      </c>
      <c r="K156" s="36">
        <f t="shared" si="8"/>
        <v>87139973000</v>
      </c>
    </row>
    <row r="157" spans="1:11" hidden="1" x14ac:dyDescent="0.2">
      <c r="A157" s="28" t="s">
        <v>13</v>
      </c>
      <c r="B157" s="29">
        <f t="shared" ref="B157:J157" si="10">B156+B155+B152</f>
        <v>4907308940000</v>
      </c>
      <c r="C157" s="30">
        <f t="shared" si="10"/>
        <v>599691060000</v>
      </c>
      <c r="D157" s="30">
        <f t="shared" si="10"/>
        <v>1249567875000</v>
      </c>
      <c r="E157" s="30">
        <f t="shared" si="10"/>
        <v>2741656000000</v>
      </c>
      <c r="F157" s="30">
        <f t="shared" si="10"/>
        <v>7827120591000</v>
      </c>
      <c r="G157" s="30">
        <f t="shared" si="10"/>
        <v>1312319173000</v>
      </c>
      <c r="H157" s="30">
        <f t="shared" si="10"/>
        <v>1066213295000</v>
      </c>
      <c r="I157" s="30">
        <f t="shared" si="10"/>
        <v>397083301000</v>
      </c>
      <c r="J157" s="30">
        <f t="shared" si="10"/>
        <v>375026251000</v>
      </c>
      <c r="K157" s="4">
        <f t="shared" si="8"/>
        <v>20475986486000</v>
      </c>
    </row>
    <row r="158" spans="1:11" hidden="1" x14ac:dyDescent="0.2">
      <c r="A158" s="28" t="s">
        <v>14</v>
      </c>
      <c r="B158" s="29">
        <v>0</v>
      </c>
      <c r="C158" s="30">
        <v>0</v>
      </c>
      <c r="D158" s="30">
        <v>0</v>
      </c>
      <c r="E158" s="30">
        <v>0</v>
      </c>
      <c r="F158" s="30">
        <v>961149467000</v>
      </c>
      <c r="G158" s="30">
        <v>0</v>
      </c>
      <c r="H158" s="30">
        <v>540844258000</v>
      </c>
      <c r="I158" s="30">
        <v>0</v>
      </c>
      <c r="J158" s="30">
        <v>0</v>
      </c>
      <c r="K158" s="4">
        <f t="shared" si="8"/>
        <v>1501993725000</v>
      </c>
    </row>
    <row r="159" spans="1:11" hidden="1" x14ac:dyDescent="0.2">
      <c r="A159" s="28" t="s">
        <v>15</v>
      </c>
      <c r="B159" s="29">
        <v>0</v>
      </c>
      <c r="C159" s="30">
        <v>0</v>
      </c>
      <c r="D159" s="30">
        <v>0</v>
      </c>
      <c r="E159" s="30">
        <v>0</v>
      </c>
      <c r="F159" s="30">
        <v>45177277000</v>
      </c>
      <c r="G159" s="30">
        <v>0</v>
      </c>
      <c r="H159" s="30">
        <v>0</v>
      </c>
      <c r="I159" s="30">
        <v>0</v>
      </c>
      <c r="J159" s="30">
        <v>0</v>
      </c>
      <c r="K159" s="4">
        <f t="shared" si="8"/>
        <v>45177277000</v>
      </c>
    </row>
    <row r="160" spans="1:11" ht="28.5" hidden="1" x14ac:dyDescent="0.2">
      <c r="A160" s="31" t="s">
        <v>16</v>
      </c>
      <c r="B160" s="32">
        <f t="shared" ref="B160:J160" si="11">B157-(B158+B159)</f>
        <v>4907308940000</v>
      </c>
      <c r="C160" s="33">
        <f t="shared" si="11"/>
        <v>599691060000</v>
      </c>
      <c r="D160" s="33">
        <f t="shared" si="11"/>
        <v>1249567875000</v>
      </c>
      <c r="E160" s="33">
        <f t="shared" si="11"/>
        <v>2741656000000</v>
      </c>
      <c r="F160" s="33">
        <f t="shared" si="11"/>
        <v>6820793847000</v>
      </c>
      <c r="G160" s="33">
        <f t="shared" si="11"/>
        <v>1312319173000</v>
      </c>
      <c r="H160" s="33">
        <f t="shared" si="11"/>
        <v>525369037000</v>
      </c>
      <c r="I160" s="33">
        <f t="shared" si="11"/>
        <v>397083301000</v>
      </c>
      <c r="J160" s="33">
        <f t="shared" si="11"/>
        <v>375026251000</v>
      </c>
      <c r="K160" s="12">
        <f t="shared" si="8"/>
        <v>18928815484000</v>
      </c>
    </row>
    <row r="161" hidden="1" x14ac:dyDescent="0.2"/>
  </sheetData>
  <mergeCells count="3">
    <mergeCell ref="A17:K17"/>
    <mergeCell ref="A18:K18"/>
    <mergeCell ref="A19:K19"/>
  </mergeCells>
  <pageMargins left="0.70866141732283472" right="0.70866141732283472" top="0.74803149606299213" bottom="0.74803149606299213" header="0.31496062992125984" footer="0.31496062992125984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DFE8A-29BA-4987-B1D2-70D39BCC2C67}">
  <sheetPr>
    <pageSetUpPr fitToPage="1"/>
  </sheetPr>
  <dimension ref="A1:K161"/>
  <sheetViews>
    <sheetView view="pageBreakPreview" topLeftCell="A17" zoomScale="60" zoomScaleNormal="80" workbookViewId="0">
      <selection activeCell="B127" sqref="B127"/>
    </sheetView>
  </sheetViews>
  <sheetFormatPr defaultColWidth="9.140625" defaultRowHeight="15" x14ac:dyDescent="0.25"/>
  <cols>
    <col min="1" max="1" width="75.7109375" customWidth="1"/>
    <col min="2" max="10" width="22.140625" customWidth="1"/>
    <col min="11" max="11" width="25.28515625" customWidth="1"/>
    <col min="12" max="14" width="19.28515625" customWidth="1"/>
    <col min="15" max="15" width="9.140625" customWidth="1"/>
  </cols>
  <sheetData>
    <row r="1" spans="1:11" hidden="1" x14ac:dyDescent="0.25">
      <c r="A1" s="16">
        <v>2026</v>
      </c>
      <c r="B1" s="1" t="s">
        <v>20</v>
      </c>
      <c r="C1" s="1"/>
      <c r="D1" s="1"/>
      <c r="E1" s="1"/>
      <c r="F1" s="1"/>
      <c r="G1" s="1"/>
      <c r="H1" s="1"/>
      <c r="I1" s="1"/>
      <c r="J1" s="1"/>
      <c r="K1" s="1"/>
    </row>
    <row r="2" spans="1:11" hidden="1" x14ac:dyDescent="0.25">
      <c r="A2" s="17"/>
      <c r="B2" s="7"/>
      <c r="C2" s="8"/>
      <c r="D2" s="8"/>
      <c r="E2" s="8"/>
      <c r="F2" s="8"/>
      <c r="G2" s="8"/>
      <c r="H2" s="8"/>
      <c r="I2" s="8"/>
      <c r="J2" s="8"/>
      <c r="K2" s="9">
        <f>SUM(B2:J2)</f>
        <v>0</v>
      </c>
    </row>
    <row r="3" spans="1:11" hidden="1" x14ac:dyDescent="0.25">
      <c r="A3" s="18"/>
      <c r="B3" s="2"/>
      <c r="C3" s="3"/>
      <c r="D3" s="3"/>
      <c r="E3" s="3"/>
      <c r="F3" s="3"/>
      <c r="G3" s="3"/>
      <c r="H3" s="3"/>
      <c r="I3" s="3"/>
      <c r="J3" s="3"/>
      <c r="K3" s="4">
        <f>SUM(B3:J3)</f>
        <v>0</v>
      </c>
    </row>
    <row r="4" spans="1:11" ht="15.75" hidden="1" thickBot="1" x14ac:dyDescent="0.3">
      <c r="A4" s="19"/>
      <c r="B4" s="10"/>
      <c r="C4" s="11"/>
      <c r="D4" s="11"/>
      <c r="E4" s="11"/>
      <c r="F4" s="11"/>
      <c r="G4" s="11"/>
      <c r="H4" s="11"/>
      <c r="I4" s="11"/>
      <c r="J4" s="11"/>
      <c r="K4" s="12">
        <f>SUM(B4:J4)</f>
        <v>0</v>
      </c>
    </row>
    <row r="5" spans="1:11" hidden="1" x14ac:dyDescent="0.25">
      <c r="A5" s="22"/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1" ht="16.5" hidden="1" customHeight="1" x14ac:dyDescent="0.25">
      <c r="A6" s="25" t="s">
        <v>10</v>
      </c>
      <c r="B6" s="26"/>
      <c r="C6" s="27"/>
      <c r="D6" s="27"/>
      <c r="E6" s="27"/>
      <c r="F6" s="27"/>
      <c r="G6" s="27"/>
      <c r="H6" s="27"/>
      <c r="I6" s="27"/>
      <c r="J6" s="27"/>
      <c r="K6" s="9">
        <f t="shared" ref="K6:K14" si="0">SUM(B6:J6)</f>
        <v>0</v>
      </c>
    </row>
    <row r="7" spans="1:11" ht="16.5" hidden="1" customHeight="1" x14ac:dyDescent="0.25">
      <c r="A7" s="28" t="s">
        <v>17</v>
      </c>
      <c r="B7" s="34"/>
      <c r="C7" s="35"/>
      <c r="D7" s="35"/>
      <c r="E7" s="35"/>
      <c r="F7" s="35"/>
      <c r="G7" s="35"/>
      <c r="H7" s="35"/>
      <c r="I7" s="35"/>
      <c r="J7" s="35"/>
      <c r="K7" s="36">
        <f t="shared" si="0"/>
        <v>0</v>
      </c>
    </row>
    <row r="8" spans="1:11" ht="16.5" hidden="1" customHeight="1" x14ac:dyDescent="0.25">
      <c r="A8" s="28" t="s">
        <v>18</v>
      </c>
      <c r="B8" s="29"/>
      <c r="C8" s="30"/>
      <c r="D8" s="30"/>
      <c r="E8" s="30"/>
      <c r="F8" s="30"/>
      <c r="G8" s="30"/>
      <c r="H8" s="30"/>
      <c r="I8" s="30"/>
      <c r="J8" s="30"/>
      <c r="K8" s="4">
        <f t="shared" si="0"/>
        <v>0</v>
      </c>
    </row>
    <row r="9" spans="1:11" ht="16.5" hidden="1" customHeight="1" x14ac:dyDescent="0.25">
      <c r="A9" s="28" t="s">
        <v>11</v>
      </c>
      <c r="B9" s="29">
        <f t="shared" ref="B9:J9" si="1">B7+B8</f>
        <v>0</v>
      </c>
      <c r="C9" s="30">
        <f t="shared" si="1"/>
        <v>0</v>
      </c>
      <c r="D9" s="30">
        <f t="shared" si="1"/>
        <v>0</v>
      </c>
      <c r="E9" s="30">
        <f t="shared" si="1"/>
        <v>0</v>
      </c>
      <c r="F9" s="30">
        <f t="shared" si="1"/>
        <v>0</v>
      </c>
      <c r="G9" s="30">
        <f t="shared" si="1"/>
        <v>0</v>
      </c>
      <c r="H9" s="30">
        <f t="shared" si="1"/>
        <v>0</v>
      </c>
      <c r="I9" s="30">
        <f t="shared" si="1"/>
        <v>0</v>
      </c>
      <c r="J9" s="30">
        <f t="shared" si="1"/>
        <v>0</v>
      </c>
      <c r="K9" s="4">
        <f t="shared" si="0"/>
        <v>0</v>
      </c>
    </row>
    <row r="10" spans="1:11" ht="16.5" hidden="1" customHeight="1" x14ac:dyDescent="0.25">
      <c r="A10" s="28" t="s">
        <v>12</v>
      </c>
      <c r="B10" s="29"/>
      <c r="C10" s="30"/>
      <c r="D10" s="30"/>
      <c r="E10" s="30"/>
      <c r="F10" s="30"/>
      <c r="G10" s="30"/>
      <c r="H10" s="30"/>
      <c r="I10" s="30"/>
      <c r="J10" s="30"/>
      <c r="K10" s="4">
        <f t="shared" si="0"/>
        <v>0</v>
      </c>
    </row>
    <row r="11" spans="1:11" ht="16.5" hidden="1" customHeight="1" x14ac:dyDescent="0.25">
      <c r="A11" s="28" t="s">
        <v>13</v>
      </c>
      <c r="B11" s="29">
        <f t="shared" ref="B11:J11" si="2">B10+B9+B6</f>
        <v>0</v>
      </c>
      <c r="C11" s="30">
        <f t="shared" si="2"/>
        <v>0</v>
      </c>
      <c r="D11" s="30">
        <f t="shared" si="2"/>
        <v>0</v>
      </c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0</v>
      </c>
      <c r="I11" s="30">
        <f t="shared" si="2"/>
        <v>0</v>
      </c>
      <c r="J11" s="30">
        <f t="shared" si="2"/>
        <v>0</v>
      </c>
      <c r="K11" s="4">
        <f t="shared" si="0"/>
        <v>0</v>
      </c>
    </row>
    <row r="12" spans="1:11" ht="16.5" hidden="1" customHeight="1" x14ac:dyDescent="0.25">
      <c r="A12" s="28" t="s">
        <v>14</v>
      </c>
      <c r="B12" s="29"/>
      <c r="C12" s="30"/>
      <c r="D12" s="30"/>
      <c r="E12" s="30"/>
      <c r="F12" s="30"/>
      <c r="G12" s="30"/>
      <c r="H12" s="30"/>
      <c r="I12" s="30"/>
      <c r="J12" s="30"/>
      <c r="K12" s="4">
        <f t="shared" si="0"/>
        <v>0</v>
      </c>
    </row>
    <row r="13" spans="1:11" ht="16.5" hidden="1" customHeight="1" x14ac:dyDescent="0.25">
      <c r="A13" s="28" t="s">
        <v>15</v>
      </c>
      <c r="B13" s="29"/>
      <c r="C13" s="30"/>
      <c r="D13" s="30"/>
      <c r="E13" s="30"/>
      <c r="F13" s="30"/>
      <c r="G13" s="30"/>
      <c r="H13" s="30"/>
      <c r="I13" s="30"/>
      <c r="J13" s="30"/>
      <c r="K13" s="4">
        <f t="shared" si="0"/>
        <v>0</v>
      </c>
    </row>
    <row r="14" spans="1:11" ht="16.5" hidden="1" customHeight="1" x14ac:dyDescent="0.25">
      <c r="A14" s="31" t="s">
        <v>16</v>
      </c>
      <c r="B14" s="32">
        <f t="shared" ref="B14:J14" si="3">B11-(B12+B13)</f>
        <v>0</v>
      </c>
      <c r="C14" s="33">
        <f t="shared" si="3"/>
        <v>0</v>
      </c>
      <c r="D14" s="33">
        <f t="shared" si="3"/>
        <v>0</v>
      </c>
      <c r="E14" s="33">
        <f t="shared" si="3"/>
        <v>0</v>
      </c>
      <c r="F14" s="33">
        <f t="shared" si="3"/>
        <v>0</v>
      </c>
      <c r="G14" s="33">
        <f t="shared" si="3"/>
        <v>0</v>
      </c>
      <c r="H14" s="33">
        <f t="shared" si="3"/>
        <v>0</v>
      </c>
      <c r="I14" s="33">
        <f t="shared" si="3"/>
        <v>0</v>
      </c>
      <c r="J14" s="33">
        <f t="shared" si="3"/>
        <v>0</v>
      </c>
      <c r="K14" s="12">
        <f t="shared" si="0"/>
        <v>0</v>
      </c>
    </row>
    <row r="15" spans="1:11" hidden="1" x14ac:dyDescent="0.25">
      <c r="A15" s="16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idden="1" x14ac:dyDescent="0.25">
      <c r="A16" s="16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4.75" customHeight="1" x14ac:dyDescent="0.25">
      <c r="A17" s="45" t="str">
        <f>ButceYil&amp;" YILI MERKEZİ YÖNETİM BÜTÇE KANUNU İCMALİ"</f>
        <v>2026 YILI MERKEZİ YÖNETİM BÜTÇE KANUNU İCMALİ</v>
      </c>
      <c r="B17" s="45" t="s">
        <v>0</v>
      </c>
      <c r="C17" s="45" t="s">
        <v>0</v>
      </c>
      <c r="D17" s="45" t="s">
        <v>0</v>
      </c>
      <c r="E17" s="45" t="s">
        <v>0</v>
      </c>
      <c r="F17" s="45" t="s">
        <v>0</v>
      </c>
      <c r="G17" s="45" t="s">
        <v>0</v>
      </c>
      <c r="H17" s="45" t="s">
        <v>0</v>
      </c>
      <c r="I17" s="45" t="s">
        <v>0</v>
      </c>
      <c r="J17" s="45" t="s">
        <v>0</v>
      </c>
      <c r="K17" s="45" t="s">
        <v>0</v>
      </c>
    </row>
    <row r="18" spans="1:11" ht="24.75" customHeight="1" x14ac:dyDescent="0.25">
      <c r="A18" s="45" t="s">
        <v>156</v>
      </c>
      <c r="B18" s="45" t="s">
        <v>0</v>
      </c>
      <c r="C18" s="45" t="s">
        <v>0</v>
      </c>
      <c r="D18" s="45" t="s">
        <v>0</v>
      </c>
      <c r="E18" s="45" t="s">
        <v>0</v>
      </c>
      <c r="F18" s="45" t="s">
        <v>0</v>
      </c>
      <c r="G18" s="45" t="s">
        <v>0</v>
      </c>
      <c r="H18" s="45" t="s">
        <v>0</v>
      </c>
      <c r="I18" s="45" t="s">
        <v>0</v>
      </c>
      <c r="J18" s="45" t="s">
        <v>0</v>
      </c>
      <c r="K18" s="45" t="s">
        <v>0</v>
      </c>
    </row>
    <row r="19" spans="1:11" ht="24.75" customHeight="1" x14ac:dyDescent="0.25">
      <c r="A19" s="46" t="s">
        <v>1</v>
      </c>
      <c r="B19" s="46" t="s">
        <v>0</v>
      </c>
      <c r="C19" s="46" t="s">
        <v>0</v>
      </c>
      <c r="D19" s="46" t="s">
        <v>0</v>
      </c>
      <c r="E19" s="46" t="s">
        <v>0</v>
      </c>
      <c r="F19" s="46" t="s">
        <v>0</v>
      </c>
      <c r="G19" s="46" t="s">
        <v>0</v>
      </c>
      <c r="H19" s="46" t="s">
        <v>0</v>
      </c>
      <c r="I19" s="46" t="s">
        <v>0</v>
      </c>
      <c r="J19" s="46" t="s">
        <v>0</v>
      </c>
      <c r="K19" s="46" t="s">
        <v>0</v>
      </c>
    </row>
    <row r="21" spans="1:11" ht="15.75" thickBot="1" x14ac:dyDescent="0.3">
      <c r="A21" s="20" t="s">
        <v>0</v>
      </c>
      <c r="B21" s="5" t="s">
        <v>0</v>
      </c>
      <c r="C21" s="5" t="s">
        <v>0</v>
      </c>
      <c r="D21" s="5" t="s">
        <v>0</v>
      </c>
      <c r="E21" s="5" t="s">
        <v>0</v>
      </c>
      <c r="F21" s="5" t="s">
        <v>0</v>
      </c>
      <c r="G21" s="5" t="s">
        <v>0</v>
      </c>
      <c r="H21" s="5" t="s">
        <v>0</v>
      </c>
      <c r="I21" s="5" t="s">
        <v>0</v>
      </c>
      <c r="J21" s="5" t="s">
        <v>0</v>
      </c>
      <c r="K21" s="6" t="str">
        <f>IF(ButceYil&gt;2008,"TL","YTL")</f>
        <v>TL</v>
      </c>
    </row>
    <row r="22" spans="1:11" ht="45" customHeight="1" thickBot="1" x14ac:dyDescent="0.3">
      <c r="A22" s="21" t="s">
        <v>2</v>
      </c>
      <c r="B22" s="13" t="s">
        <v>6</v>
      </c>
      <c r="C22" s="14" t="s">
        <v>7</v>
      </c>
      <c r="D22" s="14" t="s">
        <v>8</v>
      </c>
      <c r="E22" s="14" t="s">
        <v>3</v>
      </c>
      <c r="F22" s="14" t="s">
        <v>23</v>
      </c>
      <c r="G22" s="14" t="s">
        <v>21</v>
      </c>
      <c r="H22" s="14" t="s">
        <v>22</v>
      </c>
      <c r="I22" s="14" t="s">
        <v>4</v>
      </c>
      <c r="J22" s="14" t="s">
        <v>5</v>
      </c>
      <c r="K22" s="15" t="s">
        <v>9</v>
      </c>
    </row>
    <row r="23" spans="1:11" ht="23.1" customHeight="1" x14ac:dyDescent="0.25">
      <c r="A23" s="17" t="s">
        <v>24</v>
      </c>
      <c r="B23" s="7">
        <v>1139442000</v>
      </c>
      <c r="C23" s="8">
        <v>113610000</v>
      </c>
      <c r="D23" s="8">
        <v>71572000</v>
      </c>
      <c r="E23" s="8">
        <v>0</v>
      </c>
      <c r="F23" s="8">
        <v>192962000</v>
      </c>
      <c r="G23" s="8">
        <v>16149000</v>
      </c>
      <c r="H23" s="8">
        <v>0</v>
      </c>
      <c r="I23" s="8">
        <v>0</v>
      </c>
      <c r="J23" s="8">
        <v>0</v>
      </c>
      <c r="K23" s="9">
        <f t="shared" ref="K23:K54" si="4">SUM(B23:J23)</f>
        <v>1533735000</v>
      </c>
    </row>
    <row r="24" spans="1:11" ht="23.1" customHeight="1" x14ac:dyDescent="0.25">
      <c r="A24" s="18" t="s">
        <v>25</v>
      </c>
      <c r="B24" s="2">
        <v>14066591000</v>
      </c>
      <c r="C24" s="3">
        <v>1756086000</v>
      </c>
      <c r="D24" s="3">
        <v>1272209000</v>
      </c>
      <c r="E24" s="3">
        <v>0</v>
      </c>
      <c r="F24" s="3">
        <v>2814300000</v>
      </c>
      <c r="G24" s="3">
        <v>1965037000</v>
      </c>
      <c r="H24" s="3">
        <v>0</v>
      </c>
      <c r="I24" s="3">
        <v>0</v>
      </c>
      <c r="J24" s="3">
        <v>0</v>
      </c>
      <c r="K24" s="4">
        <f t="shared" si="4"/>
        <v>21874223000</v>
      </c>
    </row>
    <row r="25" spans="1:11" ht="23.1" customHeight="1" x14ac:dyDescent="0.25">
      <c r="A25" s="18" t="s">
        <v>26</v>
      </c>
      <c r="B25" s="2">
        <v>5889393000</v>
      </c>
      <c r="C25" s="3">
        <v>816731000</v>
      </c>
      <c r="D25" s="3">
        <v>1628904000</v>
      </c>
      <c r="E25" s="3">
        <v>0</v>
      </c>
      <c r="F25" s="3">
        <v>367336000</v>
      </c>
      <c r="G25" s="3">
        <v>871901000</v>
      </c>
      <c r="H25" s="3">
        <v>0</v>
      </c>
      <c r="I25" s="3">
        <v>0</v>
      </c>
      <c r="J25" s="3">
        <v>0</v>
      </c>
      <c r="K25" s="4">
        <f t="shared" si="4"/>
        <v>9574265000</v>
      </c>
    </row>
    <row r="26" spans="1:11" ht="23.1" customHeight="1" x14ac:dyDescent="0.25">
      <c r="A26" s="18" t="s">
        <v>27</v>
      </c>
      <c r="B26" s="2">
        <v>12047010000</v>
      </c>
      <c r="C26" s="3">
        <v>1498827000</v>
      </c>
      <c r="D26" s="3">
        <v>1627196000</v>
      </c>
      <c r="E26" s="3">
        <v>0</v>
      </c>
      <c r="F26" s="3">
        <v>2734697000</v>
      </c>
      <c r="G26" s="3">
        <v>2684901000</v>
      </c>
      <c r="H26" s="3">
        <v>0</v>
      </c>
      <c r="I26" s="3">
        <v>0</v>
      </c>
      <c r="J26" s="3">
        <v>0</v>
      </c>
      <c r="K26" s="4">
        <f t="shared" si="4"/>
        <v>20592631000</v>
      </c>
    </row>
    <row r="27" spans="1:11" ht="23.1" customHeight="1" x14ac:dyDescent="0.25">
      <c r="A27" s="18" t="s">
        <v>28</v>
      </c>
      <c r="B27" s="2">
        <v>10624563000</v>
      </c>
      <c r="C27" s="3">
        <v>1370363000</v>
      </c>
      <c r="D27" s="3">
        <v>977167000</v>
      </c>
      <c r="E27" s="3">
        <v>0</v>
      </c>
      <c r="F27" s="3">
        <v>2195424000</v>
      </c>
      <c r="G27" s="3">
        <v>2630244000</v>
      </c>
      <c r="H27" s="3">
        <v>0</v>
      </c>
      <c r="I27" s="3">
        <v>0</v>
      </c>
      <c r="J27" s="3">
        <v>0</v>
      </c>
      <c r="K27" s="4">
        <f t="shared" si="4"/>
        <v>17797761000</v>
      </c>
    </row>
    <row r="28" spans="1:11" ht="23.1" customHeight="1" x14ac:dyDescent="0.25">
      <c r="A28" s="18" t="s">
        <v>29</v>
      </c>
      <c r="B28" s="2">
        <v>11186131000</v>
      </c>
      <c r="C28" s="3">
        <v>1422502000</v>
      </c>
      <c r="D28" s="3">
        <v>1359276000</v>
      </c>
      <c r="E28" s="3">
        <v>0</v>
      </c>
      <c r="F28" s="3">
        <v>2789542000</v>
      </c>
      <c r="G28" s="3">
        <v>3268590000</v>
      </c>
      <c r="H28" s="3">
        <v>0</v>
      </c>
      <c r="I28" s="3">
        <v>0</v>
      </c>
      <c r="J28" s="3">
        <v>0</v>
      </c>
      <c r="K28" s="4">
        <f t="shared" si="4"/>
        <v>20026041000</v>
      </c>
    </row>
    <row r="29" spans="1:11" ht="23.1" customHeight="1" x14ac:dyDescent="0.25">
      <c r="A29" s="18" t="s">
        <v>30</v>
      </c>
      <c r="B29" s="2">
        <v>6413887000</v>
      </c>
      <c r="C29" s="3">
        <v>837924000</v>
      </c>
      <c r="D29" s="3">
        <v>1060302000</v>
      </c>
      <c r="E29" s="3">
        <v>0</v>
      </c>
      <c r="F29" s="3">
        <v>374010000</v>
      </c>
      <c r="G29" s="3">
        <v>1074807000</v>
      </c>
      <c r="H29" s="3">
        <v>0</v>
      </c>
      <c r="I29" s="3">
        <v>0</v>
      </c>
      <c r="J29" s="3">
        <v>0</v>
      </c>
      <c r="K29" s="4">
        <f t="shared" si="4"/>
        <v>9760930000</v>
      </c>
    </row>
    <row r="30" spans="1:11" ht="23.1" customHeight="1" x14ac:dyDescent="0.25">
      <c r="A30" s="18" t="s">
        <v>31</v>
      </c>
      <c r="B30" s="2">
        <v>3430907000</v>
      </c>
      <c r="C30" s="3">
        <v>487189000</v>
      </c>
      <c r="D30" s="3">
        <v>856700000</v>
      </c>
      <c r="E30" s="3">
        <v>0</v>
      </c>
      <c r="F30" s="3">
        <v>197479000</v>
      </c>
      <c r="G30" s="3">
        <v>1505158000</v>
      </c>
      <c r="H30" s="3">
        <v>0</v>
      </c>
      <c r="I30" s="3">
        <v>0</v>
      </c>
      <c r="J30" s="3">
        <v>0</v>
      </c>
      <c r="K30" s="4">
        <f t="shared" si="4"/>
        <v>6477433000</v>
      </c>
    </row>
    <row r="31" spans="1:11" ht="23.1" customHeight="1" x14ac:dyDescent="0.25">
      <c r="A31" s="18" t="s">
        <v>32</v>
      </c>
      <c r="B31" s="2">
        <v>8010069000</v>
      </c>
      <c r="C31" s="3">
        <v>1024936000</v>
      </c>
      <c r="D31" s="3">
        <v>970216000</v>
      </c>
      <c r="E31" s="3">
        <v>0</v>
      </c>
      <c r="F31" s="3">
        <v>630935000</v>
      </c>
      <c r="G31" s="3">
        <v>676339000</v>
      </c>
      <c r="H31" s="3">
        <v>0</v>
      </c>
      <c r="I31" s="3">
        <v>0</v>
      </c>
      <c r="J31" s="3">
        <v>0</v>
      </c>
      <c r="K31" s="4">
        <f t="shared" si="4"/>
        <v>11312495000</v>
      </c>
    </row>
    <row r="32" spans="1:11" ht="23.1" customHeight="1" x14ac:dyDescent="0.25">
      <c r="A32" s="18" t="s">
        <v>33</v>
      </c>
      <c r="B32" s="2">
        <v>4284617000</v>
      </c>
      <c r="C32" s="3">
        <v>545223000</v>
      </c>
      <c r="D32" s="3">
        <v>733521000</v>
      </c>
      <c r="E32" s="3">
        <v>0</v>
      </c>
      <c r="F32" s="3">
        <v>221197000</v>
      </c>
      <c r="G32" s="3">
        <v>725120000</v>
      </c>
      <c r="H32" s="3">
        <v>0</v>
      </c>
      <c r="I32" s="3">
        <v>0</v>
      </c>
      <c r="J32" s="3">
        <v>0</v>
      </c>
      <c r="K32" s="4">
        <f t="shared" si="4"/>
        <v>6509678000</v>
      </c>
    </row>
    <row r="33" spans="1:11" ht="23.1" customHeight="1" x14ac:dyDescent="0.25">
      <c r="A33" s="18" t="s">
        <v>34</v>
      </c>
      <c r="B33" s="2">
        <v>1707887000</v>
      </c>
      <c r="C33" s="3">
        <v>237172000</v>
      </c>
      <c r="D33" s="3">
        <v>184931000</v>
      </c>
      <c r="E33" s="3">
        <v>0</v>
      </c>
      <c r="F33" s="3">
        <v>116489000</v>
      </c>
      <c r="G33" s="3">
        <v>448681000</v>
      </c>
      <c r="H33" s="3">
        <v>0</v>
      </c>
      <c r="I33" s="3">
        <v>0</v>
      </c>
      <c r="J33" s="3">
        <v>0</v>
      </c>
      <c r="K33" s="4">
        <f t="shared" si="4"/>
        <v>2695160000</v>
      </c>
    </row>
    <row r="34" spans="1:11" ht="23.1" customHeight="1" x14ac:dyDescent="0.25">
      <c r="A34" s="18" t="s">
        <v>35</v>
      </c>
      <c r="B34" s="2">
        <v>10821874000</v>
      </c>
      <c r="C34" s="3">
        <v>1456469000</v>
      </c>
      <c r="D34" s="3">
        <v>1309647000</v>
      </c>
      <c r="E34" s="3">
        <v>0</v>
      </c>
      <c r="F34" s="3">
        <v>2555012000</v>
      </c>
      <c r="G34" s="3">
        <v>2055348000</v>
      </c>
      <c r="H34" s="3">
        <v>0</v>
      </c>
      <c r="I34" s="3">
        <v>0</v>
      </c>
      <c r="J34" s="3">
        <v>0</v>
      </c>
      <c r="K34" s="4">
        <f t="shared" si="4"/>
        <v>18198350000</v>
      </c>
    </row>
    <row r="35" spans="1:11" ht="23.1" customHeight="1" x14ac:dyDescent="0.25">
      <c r="A35" s="18" t="s">
        <v>36</v>
      </c>
      <c r="B35" s="2">
        <v>9134813000</v>
      </c>
      <c r="C35" s="3">
        <v>1177654000</v>
      </c>
      <c r="D35" s="3">
        <v>987564000</v>
      </c>
      <c r="E35" s="3">
        <v>0</v>
      </c>
      <c r="F35" s="3">
        <v>1928850000</v>
      </c>
      <c r="G35" s="3">
        <v>1777947000</v>
      </c>
      <c r="H35" s="3">
        <v>0</v>
      </c>
      <c r="I35" s="3">
        <v>0</v>
      </c>
      <c r="J35" s="3">
        <v>0</v>
      </c>
      <c r="K35" s="4">
        <f t="shared" si="4"/>
        <v>15006828000</v>
      </c>
    </row>
    <row r="36" spans="1:11" ht="23.1" customHeight="1" x14ac:dyDescent="0.25">
      <c r="A36" s="18" t="s">
        <v>37</v>
      </c>
      <c r="B36" s="2">
        <v>5549873000</v>
      </c>
      <c r="C36" s="3">
        <v>671977000</v>
      </c>
      <c r="D36" s="3">
        <v>492287000</v>
      </c>
      <c r="E36" s="3">
        <v>0</v>
      </c>
      <c r="F36" s="3">
        <v>1028850000</v>
      </c>
      <c r="G36" s="3">
        <v>1048889000</v>
      </c>
      <c r="H36" s="3">
        <v>0</v>
      </c>
      <c r="I36" s="3">
        <v>0</v>
      </c>
      <c r="J36" s="3">
        <v>0</v>
      </c>
      <c r="K36" s="4">
        <f t="shared" si="4"/>
        <v>8791876000</v>
      </c>
    </row>
    <row r="37" spans="1:11" ht="23.1" customHeight="1" x14ac:dyDescent="0.25">
      <c r="A37" s="18" t="s">
        <v>38</v>
      </c>
      <c r="B37" s="2">
        <v>7840761000</v>
      </c>
      <c r="C37" s="3">
        <v>1010789000</v>
      </c>
      <c r="D37" s="3">
        <v>923378000</v>
      </c>
      <c r="E37" s="3">
        <v>0</v>
      </c>
      <c r="F37" s="3">
        <v>1371972000</v>
      </c>
      <c r="G37" s="3">
        <v>1914749000</v>
      </c>
      <c r="H37" s="3">
        <v>0</v>
      </c>
      <c r="I37" s="3">
        <v>0</v>
      </c>
      <c r="J37" s="3">
        <v>0</v>
      </c>
      <c r="K37" s="4">
        <f t="shared" si="4"/>
        <v>13061649000</v>
      </c>
    </row>
    <row r="38" spans="1:11" ht="23.1" customHeight="1" x14ac:dyDescent="0.25">
      <c r="A38" s="18" t="s">
        <v>39</v>
      </c>
      <c r="B38" s="2">
        <v>5218328000</v>
      </c>
      <c r="C38" s="3">
        <v>780318000</v>
      </c>
      <c r="D38" s="3">
        <v>888174000</v>
      </c>
      <c r="E38" s="3">
        <v>0</v>
      </c>
      <c r="F38" s="3">
        <v>322228000</v>
      </c>
      <c r="G38" s="3">
        <v>603761000</v>
      </c>
      <c r="H38" s="3">
        <v>0</v>
      </c>
      <c r="I38" s="3">
        <v>0</v>
      </c>
      <c r="J38" s="3">
        <v>0</v>
      </c>
      <c r="K38" s="4">
        <f t="shared" si="4"/>
        <v>7812809000</v>
      </c>
    </row>
    <row r="39" spans="1:11" ht="23.1" customHeight="1" x14ac:dyDescent="0.25">
      <c r="A39" s="18" t="s">
        <v>40</v>
      </c>
      <c r="B39" s="2">
        <v>8409002000</v>
      </c>
      <c r="C39" s="3">
        <v>1065285000</v>
      </c>
      <c r="D39" s="3">
        <v>1173328000</v>
      </c>
      <c r="E39" s="3">
        <v>0</v>
      </c>
      <c r="F39" s="3">
        <v>1376666000</v>
      </c>
      <c r="G39" s="3">
        <v>502373000</v>
      </c>
      <c r="H39" s="3">
        <v>0</v>
      </c>
      <c r="I39" s="3">
        <v>0</v>
      </c>
      <c r="J39" s="3">
        <v>0</v>
      </c>
      <c r="K39" s="4">
        <f t="shared" si="4"/>
        <v>12526654000</v>
      </c>
    </row>
    <row r="40" spans="1:11" ht="23.1" customHeight="1" x14ac:dyDescent="0.25">
      <c r="A40" s="18" t="s">
        <v>41</v>
      </c>
      <c r="B40" s="2">
        <v>7809684000</v>
      </c>
      <c r="C40" s="3">
        <v>970073000</v>
      </c>
      <c r="D40" s="3">
        <v>686111000</v>
      </c>
      <c r="E40" s="3">
        <v>0</v>
      </c>
      <c r="F40" s="3">
        <v>1487774000</v>
      </c>
      <c r="G40" s="3">
        <v>2067537000</v>
      </c>
      <c r="H40" s="3">
        <v>0</v>
      </c>
      <c r="I40" s="3">
        <v>0</v>
      </c>
      <c r="J40" s="3">
        <v>0</v>
      </c>
      <c r="K40" s="4">
        <f t="shared" si="4"/>
        <v>13021179000</v>
      </c>
    </row>
    <row r="41" spans="1:11" ht="23.1" customHeight="1" x14ac:dyDescent="0.25">
      <c r="A41" s="18" t="s">
        <v>42</v>
      </c>
      <c r="B41" s="2">
        <v>6793106000</v>
      </c>
      <c r="C41" s="3">
        <v>837908000</v>
      </c>
      <c r="D41" s="3">
        <v>977690000</v>
      </c>
      <c r="E41" s="3">
        <v>0</v>
      </c>
      <c r="F41" s="3">
        <v>1429369000</v>
      </c>
      <c r="G41" s="3">
        <v>1622499000</v>
      </c>
      <c r="H41" s="3">
        <v>0</v>
      </c>
      <c r="I41" s="3">
        <v>0</v>
      </c>
      <c r="J41" s="3">
        <v>0</v>
      </c>
      <c r="K41" s="4">
        <f t="shared" si="4"/>
        <v>11660572000</v>
      </c>
    </row>
    <row r="42" spans="1:11" ht="23.1" customHeight="1" x14ac:dyDescent="0.25">
      <c r="A42" s="18" t="s">
        <v>43</v>
      </c>
      <c r="B42" s="2">
        <v>6734591000</v>
      </c>
      <c r="C42" s="3">
        <v>811624000</v>
      </c>
      <c r="D42" s="3">
        <v>766815000</v>
      </c>
      <c r="E42" s="3">
        <v>0</v>
      </c>
      <c r="F42" s="3">
        <v>940119000</v>
      </c>
      <c r="G42" s="3">
        <v>1559434000</v>
      </c>
      <c r="H42" s="3">
        <v>0</v>
      </c>
      <c r="I42" s="3">
        <v>0</v>
      </c>
      <c r="J42" s="3">
        <v>0</v>
      </c>
      <c r="K42" s="4">
        <f t="shared" si="4"/>
        <v>10812583000</v>
      </c>
    </row>
    <row r="43" spans="1:11" ht="23.1" customHeight="1" x14ac:dyDescent="0.25">
      <c r="A43" s="18" t="s">
        <v>44</v>
      </c>
      <c r="B43" s="2">
        <v>7698713000</v>
      </c>
      <c r="C43" s="3">
        <v>981826000</v>
      </c>
      <c r="D43" s="3">
        <v>666854000</v>
      </c>
      <c r="E43" s="3">
        <v>0</v>
      </c>
      <c r="F43" s="3">
        <v>1441717000</v>
      </c>
      <c r="G43" s="3">
        <v>1923064000</v>
      </c>
      <c r="H43" s="3">
        <v>0</v>
      </c>
      <c r="I43" s="3">
        <v>0</v>
      </c>
      <c r="J43" s="3">
        <v>0</v>
      </c>
      <c r="K43" s="4">
        <f t="shared" si="4"/>
        <v>12712174000</v>
      </c>
    </row>
    <row r="44" spans="1:11" ht="23.1" customHeight="1" x14ac:dyDescent="0.25">
      <c r="A44" s="18" t="s">
        <v>45</v>
      </c>
      <c r="B44" s="2">
        <v>7887946000</v>
      </c>
      <c r="C44" s="3">
        <v>975458000</v>
      </c>
      <c r="D44" s="3">
        <v>666331000</v>
      </c>
      <c r="E44" s="3">
        <v>0</v>
      </c>
      <c r="F44" s="3">
        <v>1410878000</v>
      </c>
      <c r="G44" s="3">
        <v>599974000</v>
      </c>
      <c r="H44" s="3">
        <v>0</v>
      </c>
      <c r="I44" s="3">
        <v>0</v>
      </c>
      <c r="J44" s="3">
        <v>0</v>
      </c>
      <c r="K44" s="4">
        <f t="shared" si="4"/>
        <v>11540587000</v>
      </c>
    </row>
    <row r="45" spans="1:11" ht="23.1" customHeight="1" x14ac:dyDescent="0.25">
      <c r="A45" s="18" t="s">
        <v>46</v>
      </c>
      <c r="B45" s="2">
        <v>6605532000</v>
      </c>
      <c r="C45" s="3">
        <v>813348000</v>
      </c>
      <c r="D45" s="3">
        <v>516926000</v>
      </c>
      <c r="E45" s="3">
        <v>0</v>
      </c>
      <c r="F45" s="3">
        <v>1141056000</v>
      </c>
      <c r="G45" s="3">
        <v>858609000</v>
      </c>
      <c r="H45" s="3">
        <v>0</v>
      </c>
      <c r="I45" s="3">
        <v>0</v>
      </c>
      <c r="J45" s="3">
        <v>0</v>
      </c>
      <c r="K45" s="4">
        <f t="shared" si="4"/>
        <v>9935471000</v>
      </c>
    </row>
    <row r="46" spans="1:11" ht="23.1" customHeight="1" x14ac:dyDescent="0.25">
      <c r="A46" s="18" t="s">
        <v>47</v>
      </c>
      <c r="B46" s="2">
        <v>9743469000</v>
      </c>
      <c r="C46" s="3">
        <v>1169946000</v>
      </c>
      <c r="D46" s="3">
        <v>1567917000</v>
      </c>
      <c r="E46" s="3">
        <v>0</v>
      </c>
      <c r="F46" s="3">
        <v>1333897000</v>
      </c>
      <c r="G46" s="3">
        <v>550643000</v>
      </c>
      <c r="H46" s="3">
        <v>0</v>
      </c>
      <c r="I46" s="3">
        <v>0</v>
      </c>
      <c r="J46" s="3">
        <v>0</v>
      </c>
      <c r="K46" s="4">
        <f t="shared" si="4"/>
        <v>14365872000</v>
      </c>
    </row>
    <row r="47" spans="1:11" ht="23.1" customHeight="1" x14ac:dyDescent="0.25">
      <c r="A47" s="18" t="s">
        <v>48</v>
      </c>
      <c r="B47" s="2">
        <v>7404953000</v>
      </c>
      <c r="C47" s="3">
        <v>890563000</v>
      </c>
      <c r="D47" s="3">
        <v>620648000</v>
      </c>
      <c r="E47" s="3">
        <v>0</v>
      </c>
      <c r="F47" s="3">
        <v>1086649000</v>
      </c>
      <c r="G47" s="3">
        <v>1084775000</v>
      </c>
      <c r="H47" s="3">
        <v>0</v>
      </c>
      <c r="I47" s="3">
        <v>0</v>
      </c>
      <c r="J47" s="3">
        <v>0</v>
      </c>
      <c r="K47" s="4">
        <f t="shared" si="4"/>
        <v>11087588000</v>
      </c>
    </row>
    <row r="48" spans="1:11" ht="23.1" customHeight="1" x14ac:dyDescent="0.25">
      <c r="A48" s="18" t="s">
        <v>49</v>
      </c>
      <c r="B48" s="2">
        <v>6984999000</v>
      </c>
      <c r="C48" s="3">
        <v>865751000</v>
      </c>
      <c r="D48" s="3">
        <v>713860000</v>
      </c>
      <c r="E48" s="3">
        <v>0</v>
      </c>
      <c r="F48" s="3">
        <v>901045000</v>
      </c>
      <c r="G48" s="3">
        <v>1877752000</v>
      </c>
      <c r="H48" s="3">
        <v>0</v>
      </c>
      <c r="I48" s="3">
        <v>0</v>
      </c>
      <c r="J48" s="3">
        <v>0</v>
      </c>
      <c r="K48" s="4">
        <f t="shared" si="4"/>
        <v>11343407000</v>
      </c>
    </row>
    <row r="49" spans="1:11" ht="23.1" customHeight="1" x14ac:dyDescent="0.25">
      <c r="A49" s="18" t="s">
        <v>50</v>
      </c>
      <c r="B49" s="2">
        <v>6823555000</v>
      </c>
      <c r="C49" s="3">
        <v>802333000</v>
      </c>
      <c r="D49" s="3">
        <v>801416000</v>
      </c>
      <c r="E49" s="3">
        <v>0</v>
      </c>
      <c r="F49" s="3">
        <v>1165990000</v>
      </c>
      <c r="G49" s="3">
        <v>1731749000</v>
      </c>
      <c r="H49" s="3">
        <v>0</v>
      </c>
      <c r="I49" s="3">
        <v>0</v>
      </c>
      <c r="J49" s="3">
        <v>0</v>
      </c>
      <c r="K49" s="4">
        <f t="shared" si="4"/>
        <v>11325043000</v>
      </c>
    </row>
    <row r="50" spans="1:11" ht="23.1" customHeight="1" x14ac:dyDescent="0.25">
      <c r="A50" s="18" t="s">
        <v>51</v>
      </c>
      <c r="B50" s="2">
        <v>6681375000</v>
      </c>
      <c r="C50" s="3">
        <v>783762000</v>
      </c>
      <c r="D50" s="3">
        <v>667428000</v>
      </c>
      <c r="E50" s="3">
        <v>0</v>
      </c>
      <c r="F50" s="3">
        <v>777812000</v>
      </c>
      <c r="G50" s="3">
        <v>1753397000</v>
      </c>
      <c r="H50" s="3">
        <v>0</v>
      </c>
      <c r="I50" s="3">
        <v>0</v>
      </c>
      <c r="J50" s="3">
        <v>0</v>
      </c>
      <c r="K50" s="4">
        <f t="shared" si="4"/>
        <v>10663774000</v>
      </c>
    </row>
    <row r="51" spans="1:11" ht="23.1" customHeight="1" x14ac:dyDescent="0.25">
      <c r="A51" s="18" t="s">
        <v>52</v>
      </c>
      <c r="B51" s="2">
        <v>6146043000</v>
      </c>
      <c r="C51" s="3">
        <v>775203000</v>
      </c>
      <c r="D51" s="3">
        <v>713975000</v>
      </c>
      <c r="E51" s="3">
        <v>0</v>
      </c>
      <c r="F51" s="3">
        <v>1006273000</v>
      </c>
      <c r="G51" s="3">
        <v>912399000</v>
      </c>
      <c r="H51" s="3">
        <v>0</v>
      </c>
      <c r="I51" s="3">
        <v>0</v>
      </c>
      <c r="J51" s="3">
        <v>0</v>
      </c>
      <c r="K51" s="4">
        <f t="shared" si="4"/>
        <v>9553893000</v>
      </c>
    </row>
    <row r="52" spans="1:11" ht="23.1" customHeight="1" x14ac:dyDescent="0.25">
      <c r="A52" s="18" t="s">
        <v>53</v>
      </c>
      <c r="B52" s="2">
        <v>1652637000</v>
      </c>
      <c r="C52" s="3">
        <v>197819000</v>
      </c>
      <c r="D52" s="3">
        <v>298592000</v>
      </c>
      <c r="E52" s="3">
        <v>0</v>
      </c>
      <c r="F52" s="3">
        <v>62563000</v>
      </c>
      <c r="G52" s="3">
        <v>537034000</v>
      </c>
      <c r="H52" s="3">
        <v>0</v>
      </c>
      <c r="I52" s="3">
        <v>0</v>
      </c>
      <c r="J52" s="3">
        <v>0</v>
      </c>
      <c r="K52" s="4">
        <f t="shared" si="4"/>
        <v>2748645000</v>
      </c>
    </row>
    <row r="53" spans="1:11" ht="23.1" customHeight="1" x14ac:dyDescent="0.25">
      <c r="A53" s="18" t="s">
        <v>54</v>
      </c>
      <c r="B53" s="2">
        <v>1768107000</v>
      </c>
      <c r="C53" s="3">
        <v>203215000</v>
      </c>
      <c r="D53" s="3">
        <v>238959000</v>
      </c>
      <c r="E53" s="3">
        <v>0</v>
      </c>
      <c r="F53" s="3">
        <v>63044000</v>
      </c>
      <c r="G53" s="3">
        <v>309355000</v>
      </c>
      <c r="H53" s="3">
        <v>0</v>
      </c>
      <c r="I53" s="3">
        <v>0</v>
      </c>
      <c r="J53" s="3">
        <v>0</v>
      </c>
      <c r="K53" s="4">
        <f t="shared" si="4"/>
        <v>2582680000</v>
      </c>
    </row>
    <row r="54" spans="1:11" ht="23.1" customHeight="1" x14ac:dyDescent="0.25">
      <c r="A54" s="18" t="s">
        <v>55</v>
      </c>
      <c r="B54" s="2">
        <v>4409320000</v>
      </c>
      <c r="C54" s="3">
        <v>522558000</v>
      </c>
      <c r="D54" s="3">
        <v>416787000</v>
      </c>
      <c r="E54" s="3">
        <v>0</v>
      </c>
      <c r="F54" s="3">
        <v>666304000</v>
      </c>
      <c r="G54" s="3">
        <v>695419000</v>
      </c>
      <c r="H54" s="3">
        <v>0</v>
      </c>
      <c r="I54" s="3">
        <v>0</v>
      </c>
      <c r="J54" s="3">
        <v>0</v>
      </c>
      <c r="K54" s="4">
        <f t="shared" si="4"/>
        <v>6710388000</v>
      </c>
    </row>
    <row r="55" spans="1:11" ht="23.1" customHeight="1" x14ac:dyDescent="0.25">
      <c r="A55" s="18" t="s">
        <v>56</v>
      </c>
      <c r="B55" s="2">
        <v>5876747000</v>
      </c>
      <c r="C55" s="3">
        <v>755456000</v>
      </c>
      <c r="D55" s="3">
        <v>656850000</v>
      </c>
      <c r="E55" s="3">
        <v>0</v>
      </c>
      <c r="F55" s="3">
        <v>941797000</v>
      </c>
      <c r="G55" s="3">
        <v>909658000</v>
      </c>
      <c r="H55" s="3">
        <v>0</v>
      </c>
      <c r="I55" s="3">
        <v>0</v>
      </c>
      <c r="J55" s="3">
        <v>0</v>
      </c>
      <c r="K55" s="4">
        <f t="shared" ref="K55:K118" si="5">SUM(B55:J55)</f>
        <v>9140508000</v>
      </c>
    </row>
    <row r="56" spans="1:11" ht="23.1" customHeight="1" x14ac:dyDescent="0.25">
      <c r="A56" s="18" t="s">
        <v>57</v>
      </c>
      <c r="B56" s="2">
        <v>5958452000</v>
      </c>
      <c r="C56" s="3">
        <v>718849000</v>
      </c>
      <c r="D56" s="3">
        <v>584898000</v>
      </c>
      <c r="E56" s="3">
        <v>0</v>
      </c>
      <c r="F56" s="3">
        <v>999245000</v>
      </c>
      <c r="G56" s="3">
        <v>698531000</v>
      </c>
      <c r="H56" s="3">
        <v>0</v>
      </c>
      <c r="I56" s="3">
        <v>0</v>
      </c>
      <c r="J56" s="3">
        <v>0</v>
      </c>
      <c r="K56" s="4">
        <f t="shared" si="5"/>
        <v>8959975000</v>
      </c>
    </row>
    <row r="57" spans="1:11" ht="23.1" customHeight="1" x14ac:dyDescent="0.25">
      <c r="A57" s="18" t="s">
        <v>58</v>
      </c>
      <c r="B57" s="2">
        <v>4260568000</v>
      </c>
      <c r="C57" s="3">
        <v>528002000</v>
      </c>
      <c r="D57" s="3">
        <v>341259000</v>
      </c>
      <c r="E57" s="3">
        <v>0</v>
      </c>
      <c r="F57" s="3">
        <v>632852000</v>
      </c>
      <c r="G57" s="3">
        <v>860420000</v>
      </c>
      <c r="H57" s="3">
        <v>0</v>
      </c>
      <c r="I57" s="3">
        <v>0</v>
      </c>
      <c r="J57" s="3">
        <v>0</v>
      </c>
      <c r="K57" s="4">
        <f t="shared" si="5"/>
        <v>6623101000</v>
      </c>
    </row>
    <row r="58" spans="1:11" ht="23.1" customHeight="1" x14ac:dyDescent="0.25">
      <c r="A58" s="18" t="s">
        <v>59</v>
      </c>
      <c r="B58" s="2">
        <v>5790335000</v>
      </c>
      <c r="C58" s="3">
        <v>696950000</v>
      </c>
      <c r="D58" s="3">
        <v>402663000</v>
      </c>
      <c r="E58" s="3">
        <v>0</v>
      </c>
      <c r="F58" s="3">
        <v>963783000</v>
      </c>
      <c r="G58" s="3">
        <v>1039911000</v>
      </c>
      <c r="H58" s="3">
        <v>0</v>
      </c>
      <c r="I58" s="3">
        <v>0</v>
      </c>
      <c r="J58" s="3">
        <v>0</v>
      </c>
      <c r="K58" s="4">
        <f t="shared" si="5"/>
        <v>8893642000</v>
      </c>
    </row>
    <row r="59" spans="1:11" ht="23.1" customHeight="1" x14ac:dyDescent="0.25">
      <c r="A59" s="18" t="s">
        <v>60</v>
      </c>
      <c r="B59" s="2">
        <v>7026663000</v>
      </c>
      <c r="C59" s="3">
        <v>891990000</v>
      </c>
      <c r="D59" s="3">
        <v>561706000</v>
      </c>
      <c r="E59" s="3">
        <v>0</v>
      </c>
      <c r="F59" s="3">
        <v>1108939000</v>
      </c>
      <c r="G59" s="3">
        <v>713695000</v>
      </c>
      <c r="H59" s="3">
        <v>0</v>
      </c>
      <c r="I59" s="3">
        <v>0</v>
      </c>
      <c r="J59" s="3">
        <v>0</v>
      </c>
      <c r="K59" s="4">
        <f t="shared" si="5"/>
        <v>10302993000</v>
      </c>
    </row>
    <row r="60" spans="1:11" ht="23.1" customHeight="1" x14ac:dyDescent="0.25">
      <c r="A60" s="18" t="s">
        <v>61</v>
      </c>
      <c r="B60" s="2">
        <v>3975644000</v>
      </c>
      <c r="C60" s="3">
        <v>524559000</v>
      </c>
      <c r="D60" s="3">
        <v>436688000</v>
      </c>
      <c r="E60" s="3">
        <v>0</v>
      </c>
      <c r="F60" s="3">
        <v>554245000</v>
      </c>
      <c r="G60" s="3">
        <v>680570000</v>
      </c>
      <c r="H60" s="3">
        <v>0</v>
      </c>
      <c r="I60" s="3">
        <v>0</v>
      </c>
      <c r="J60" s="3">
        <v>0</v>
      </c>
      <c r="K60" s="4">
        <f t="shared" si="5"/>
        <v>6171706000</v>
      </c>
    </row>
    <row r="61" spans="1:11" ht="23.1" customHeight="1" x14ac:dyDescent="0.25">
      <c r="A61" s="18" t="s">
        <v>62</v>
      </c>
      <c r="B61" s="2">
        <v>6475597000</v>
      </c>
      <c r="C61" s="3">
        <v>809383000</v>
      </c>
      <c r="D61" s="3">
        <v>751127000</v>
      </c>
      <c r="E61" s="3">
        <v>0</v>
      </c>
      <c r="F61" s="3">
        <v>1131584000</v>
      </c>
      <c r="G61" s="3">
        <v>432174000</v>
      </c>
      <c r="H61" s="3">
        <v>0</v>
      </c>
      <c r="I61" s="3">
        <v>0</v>
      </c>
      <c r="J61" s="3">
        <v>0</v>
      </c>
      <c r="K61" s="4">
        <f t="shared" si="5"/>
        <v>9599865000</v>
      </c>
    </row>
    <row r="62" spans="1:11" ht="23.1" customHeight="1" x14ac:dyDescent="0.25">
      <c r="A62" s="18" t="s">
        <v>63</v>
      </c>
      <c r="B62" s="2">
        <v>4263975000</v>
      </c>
      <c r="C62" s="3">
        <v>533583000</v>
      </c>
      <c r="D62" s="3">
        <v>519507000</v>
      </c>
      <c r="E62" s="3">
        <v>0</v>
      </c>
      <c r="F62" s="3">
        <v>204512000</v>
      </c>
      <c r="G62" s="3">
        <v>444517000</v>
      </c>
      <c r="H62" s="3">
        <v>0</v>
      </c>
      <c r="I62" s="3">
        <v>0</v>
      </c>
      <c r="J62" s="3">
        <v>0</v>
      </c>
      <c r="K62" s="4">
        <f t="shared" si="5"/>
        <v>5966094000</v>
      </c>
    </row>
    <row r="63" spans="1:11" ht="23.1" customHeight="1" x14ac:dyDescent="0.25">
      <c r="A63" s="18" t="s">
        <v>64</v>
      </c>
      <c r="B63" s="2">
        <v>5388944000</v>
      </c>
      <c r="C63" s="3">
        <v>688281000</v>
      </c>
      <c r="D63" s="3">
        <v>468280000</v>
      </c>
      <c r="E63" s="3">
        <v>0</v>
      </c>
      <c r="F63" s="3">
        <v>905552000</v>
      </c>
      <c r="G63" s="3">
        <v>609871000</v>
      </c>
      <c r="H63" s="3">
        <v>0</v>
      </c>
      <c r="I63" s="3">
        <v>0</v>
      </c>
      <c r="J63" s="3">
        <v>0</v>
      </c>
      <c r="K63" s="4">
        <f t="shared" si="5"/>
        <v>8060928000</v>
      </c>
    </row>
    <row r="64" spans="1:11" ht="23.1" customHeight="1" x14ac:dyDescent="0.25">
      <c r="A64" s="18" t="s">
        <v>65</v>
      </c>
      <c r="B64" s="2">
        <v>3902310000</v>
      </c>
      <c r="C64" s="3">
        <v>479400000</v>
      </c>
      <c r="D64" s="3">
        <v>405946000</v>
      </c>
      <c r="E64" s="3">
        <v>0</v>
      </c>
      <c r="F64" s="3">
        <v>255824000</v>
      </c>
      <c r="G64" s="3">
        <v>524806000</v>
      </c>
      <c r="H64" s="3">
        <v>0</v>
      </c>
      <c r="I64" s="3">
        <v>0</v>
      </c>
      <c r="J64" s="3">
        <v>0</v>
      </c>
      <c r="K64" s="4">
        <f t="shared" si="5"/>
        <v>5568286000</v>
      </c>
    </row>
    <row r="65" spans="1:11" ht="23.1" customHeight="1" x14ac:dyDescent="0.25">
      <c r="A65" s="18" t="s">
        <v>66</v>
      </c>
      <c r="B65" s="2">
        <v>3805696000</v>
      </c>
      <c r="C65" s="3">
        <v>445361000</v>
      </c>
      <c r="D65" s="3">
        <v>327479000</v>
      </c>
      <c r="E65" s="3">
        <v>0</v>
      </c>
      <c r="F65" s="3">
        <v>550722000</v>
      </c>
      <c r="G65" s="3">
        <v>1351035000</v>
      </c>
      <c r="H65" s="3">
        <v>0</v>
      </c>
      <c r="I65" s="3">
        <v>0</v>
      </c>
      <c r="J65" s="3">
        <v>0</v>
      </c>
      <c r="K65" s="4">
        <f t="shared" si="5"/>
        <v>6480293000</v>
      </c>
    </row>
    <row r="66" spans="1:11" ht="23.1" customHeight="1" x14ac:dyDescent="0.25">
      <c r="A66" s="18" t="s">
        <v>67</v>
      </c>
      <c r="B66" s="2">
        <v>3019343000</v>
      </c>
      <c r="C66" s="3">
        <v>391932000</v>
      </c>
      <c r="D66" s="3">
        <v>291505000</v>
      </c>
      <c r="E66" s="3">
        <v>0</v>
      </c>
      <c r="F66" s="3">
        <v>96436000</v>
      </c>
      <c r="G66" s="3">
        <v>248717000</v>
      </c>
      <c r="H66" s="3">
        <v>0</v>
      </c>
      <c r="I66" s="3">
        <v>0</v>
      </c>
      <c r="J66" s="3">
        <v>0</v>
      </c>
      <c r="K66" s="4">
        <f t="shared" si="5"/>
        <v>4047933000</v>
      </c>
    </row>
    <row r="67" spans="1:11" ht="23.1" customHeight="1" x14ac:dyDescent="0.25">
      <c r="A67" s="18" t="s">
        <v>68</v>
      </c>
      <c r="B67" s="2">
        <v>3172312000</v>
      </c>
      <c r="C67" s="3">
        <v>363843000</v>
      </c>
      <c r="D67" s="3">
        <v>493760000</v>
      </c>
      <c r="E67" s="3">
        <v>0</v>
      </c>
      <c r="F67" s="3">
        <v>237138000</v>
      </c>
      <c r="G67" s="3">
        <v>608594000</v>
      </c>
      <c r="H67" s="3">
        <v>0</v>
      </c>
      <c r="I67" s="3">
        <v>0</v>
      </c>
      <c r="J67" s="3">
        <v>0</v>
      </c>
      <c r="K67" s="4">
        <f t="shared" si="5"/>
        <v>4875647000</v>
      </c>
    </row>
    <row r="68" spans="1:11" ht="23.1" customHeight="1" x14ac:dyDescent="0.25">
      <c r="A68" s="18" t="s">
        <v>69</v>
      </c>
      <c r="B68" s="2">
        <v>6044955000</v>
      </c>
      <c r="C68" s="3">
        <v>786855000</v>
      </c>
      <c r="D68" s="3">
        <v>515140000</v>
      </c>
      <c r="E68" s="3">
        <v>0</v>
      </c>
      <c r="F68" s="3">
        <v>701262000</v>
      </c>
      <c r="G68" s="3">
        <v>770875000</v>
      </c>
      <c r="H68" s="3">
        <v>0</v>
      </c>
      <c r="I68" s="3">
        <v>0</v>
      </c>
      <c r="J68" s="3">
        <v>0</v>
      </c>
      <c r="K68" s="4">
        <f t="shared" si="5"/>
        <v>8819087000</v>
      </c>
    </row>
    <row r="69" spans="1:11" ht="23.1" customHeight="1" x14ac:dyDescent="0.25">
      <c r="A69" s="18" t="s">
        <v>70</v>
      </c>
      <c r="B69" s="2">
        <v>2903779000</v>
      </c>
      <c r="C69" s="3">
        <v>365283000</v>
      </c>
      <c r="D69" s="3">
        <v>320622000</v>
      </c>
      <c r="E69" s="3">
        <v>0</v>
      </c>
      <c r="F69" s="3">
        <v>104756000</v>
      </c>
      <c r="G69" s="3">
        <v>249966000</v>
      </c>
      <c r="H69" s="3">
        <v>0</v>
      </c>
      <c r="I69" s="3">
        <v>0</v>
      </c>
      <c r="J69" s="3">
        <v>0</v>
      </c>
      <c r="K69" s="4">
        <f t="shared" si="5"/>
        <v>3944406000</v>
      </c>
    </row>
    <row r="70" spans="1:11" ht="23.1" customHeight="1" x14ac:dyDescent="0.25">
      <c r="A70" s="18" t="s">
        <v>71</v>
      </c>
      <c r="B70" s="2">
        <v>3106256000</v>
      </c>
      <c r="C70" s="3">
        <v>415140000</v>
      </c>
      <c r="D70" s="3">
        <v>389598000</v>
      </c>
      <c r="E70" s="3">
        <v>0</v>
      </c>
      <c r="F70" s="3">
        <v>98956000</v>
      </c>
      <c r="G70" s="3">
        <v>358848000</v>
      </c>
      <c r="H70" s="3">
        <v>0</v>
      </c>
      <c r="I70" s="3">
        <v>0</v>
      </c>
      <c r="J70" s="3">
        <v>0</v>
      </c>
      <c r="K70" s="4">
        <f t="shared" si="5"/>
        <v>4368798000</v>
      </c>
    </row>
    <row r="71" spans="1:11" ht="23.1" customHeight="1" x14ac:dyDescent="0.25">
      <c r="A71" s="18" t="s">
        <v>72</v>
      </c>
      <c r="B71" s="2">
        <v>4899906000</v>
      </c>
      <c r="C71" s="3">
        <v>577370000</v>
      </c>
      <c r="D71" s="3">
        <v>420897000</v>
      </c>
      <c r="E71" s="3">
        <v>0</v>
      </c>
      <c r="F71" s="3">
        <v>570531000</v>
      </c>
      <c r="G71" s="3">
        <v>1090586000</v>
      </c>
      <c r="H71" s="3">
        <v>0</v>
      </c>
      <c r="I71" s="3">
        <v>0</v>
      </c>
      <c r="J71" s="3">
        <v>0</v>
      </c>
      <c r="K71" s="4">
        <f t="shared" si="5"/>
        <v>7559290000</v>
      </c>
    </row>
    <row r="72" spans="1:11" ht="23.1" customHeight="1" x14ac:dyDescent="0.25">
      <c r="A72" s="18" t="s">
        <v>73</v>
      </c>
      <c r="B72" s="2">
        <v>4311778000</v>
      </c>
      <c r="C72" s="3">
        <v>543377000</v>
      </c>
      <c r="D72" s="3">
        <v>446723000</v>
      </c>
      <c r="E72" s="3">
        <v>0</v>
      </c>
      <c r="F72" s="3">
        <v>191715000</v>
      </c>
      <c r="G72" s="3">
        <v>335334000</v>
      </c>
      <c r="H72" s="3">
        <v>0</v>
      </c>
      <c r="I72" s="3">
        <v>0</v>
      </c>
      <c r="J72" s="3">
        <v>0</v>
      </c>
      <c r="K72" s="4">
        <f t="shared" si="5"/>
        <v>5828927000</v>
      </c>
    </row>
    <row r="73" spans="1:11" ht="23.1" customHeight="1" x14ac:dyDescent="0.25">
      <c r="A73" s="18" t="s">
        <v>74</v>
      </c>
      <c r="B73" s="2">
        <v>4788074000</v>
      </c>
      <c r="C73" s="3">
        <v>571895000</v>
      </c>
      <c r="D73" s="3">
        <v>537706000</v>
      </c>
      <c r="E73" s="3">
        <v>0</v>
      </c>
      <c r="F73" s="3">
        <v>685283000</v>
      </c>
      <c r="G73" s="3">
        <v>743085000</v>
      </c>
      <c r="H73" s="3">
        <v>0</v>
      </c>
      <c r="I73" s="3">
        <v>0</v>
      </c>
      <c r="J73" s="3">
        <v>0</v>
      </c>
      <c r="K73" s="4">
        <f t="shared" si="5"/>
        <v>7326043000</v>
      </c>
    </row>
    <row r="74" spans="1:11" ht="23.1" customHeight="1" x14ac:dyDescent="0.25">
      <c r="A74" s="18" t="s">
        <v>75</v>
      </c>
      <c r="B74" s="2">
        <v>3742142000</v>
      </c>
      <c r="C74" s="3">
        <v>458375000</v>
      </c>
      <c r="D74" s="3">
        <v>480710000</v>
      </c>
      <c r="E74" s="3">
        <v>0</v>
      </c>
      <c r="F74" s="3">
        <v>564717000</v>
      </c>
      <c r="G74" s="3">
        <v>264286000</v>
      </c>
      <c r="H74" s="3">
        <v>0</v>
      </c>
      <c r="I74" s="3">
        <v>0</v>
      </c>
      <c r="J74" s="3">
        <v>0</v>
      </c>
      <c r="K74" s="4">
        <f t="shared" si="5"/>
        <v>5510230000</v>
      </c>
    </row>
    <row r="75" spans="1:11" ht="23.1" customHeight="1" x14ac:dyDescent="0.25">
      <c r="A75" s="18" t="s">
        <v>76</v>
      </c>
      <c r="B75" s="2">
        <v>6072189000</v>
      </c>
      <c r="C75" s="3">
        <v>770739000</v>
      </c>
      <c r="D75" s="3">
        <v>622574000</v>
      </c>
      <c r="E75" s="3">
        <v>0</v>
      </c>
      <c r="F75" s="3">
        <v>1226365000</v>
      </c>
      <c r="G75" s="3">
        <v>580243000</v>
      </c>
      <c r="H75" s="3">
        <v>0</v>
      </c>
      <c r="I75" s="3">
        <v>0</v>
      </c>
      <c r="J75" s="3">
        <v>0</v>
      </c>
      <c r="K75" s="4">
        <f t="shared" si="5"/>
        <v>9272110000</v>
      </c>
    </row>
    <row r="76" spans="1:11" ht="23.1" customHeight="1" x14ac:dyDescent="0.25">
      <c r="A76" s="18" t="s">
        <v>77</v>
      </c>
      <c r="B76" s="2">
        <v>1035984000</v>
      </c>
      <c r="C76" s="3">
        <v>133261000</v>
      </c>
      <c r="D76" s="3">
        <v>167925000</v>
      </c>
      <c r="E76" s="3">
        <v>0</v>
      </c>
      <c r="F76" s="3">
        <v>62598000</v>
      </c>
      <c r="G76" s="3">
        <v>261091000</v>
      </c>
      <c r="H76" s="3">
        <v>0</v>
      </c>
      <c r="I76" s="3">
        <v>0</v>
      </c>
      <c r="J76" s="3">
        <v>0</v>
      </c>
      <c r="K76" s="4">
        <f t="shared" si="5"/>
        <v>1660859000</v>
      </c>
    </row>
    <row r="77" spans="1:11" ht="23.1" customHeight="1" x14ac:dyDescent="0.25">
      <c r="A77" s="18" t="s">
        <v>78</v>
      </c>
      <c r="B77" s="2">
        <v>2496072000</v>
      </c>
      <c r="C77" s="3">
        <v>304846000</v>
      </c>
      <c r="D77" s="3">
        <v>226093000</v>
      </c>
      <c r="E77" s="3">
        <v>0</v>
      </c>
      <c r="F77" s="3">
        <v>61627000</v>
      </c>
      <c r="G77" s="3">
        <v>278414000</v>
      </c>
      <c r="H77" s="3">
        <v>0</v>
      </c>
      <c r="I77" s="3">
        <v>0</v>
      </c>
      <c r="J77" s="3">
        <v>0</v>
      </c>
      <c r="K77" s="4">
        <f t="shared" si="5"/>
        <v>3367052000</v>
      </c>
    </row>
    <row r="78" spans="1:11" ht="23.1" customHeight="1" x14ac:dyDescent="0.25">
      <c r="A78" s="18" t="s">
        <v>79</v>
      </c>
      <c r="B78" s="2">
        <v>2554371000</v>
      </c>
      <c r="C78" s="3">
        <v>305494000</v>
      </c>
      <c r="D78" s="3">
        <v>243724000</v>
      </c>
      <c r="E78" s="3">
        <v>0</v>
      </c>
      <c r="F78" s="3">
        <v>65407000</v>
      </c>
      <c r="G78" s="3">
        <v>949086000</v>
      </c>
      <c r="H78" s="3">
        <v>0</v>
      </c>
      <c r="I78" s="3">
        <v>0</v>
      </c>
      <c r="J78" s="3">
        <v>0</v>
      </c>
      <c r="K78" s="4">
        <f t="shared" si="5"/>
        <v>4118082000</v>
      </c>
    </row>
    <row r="79" spans="1:11" ht="23.1" customHeight="1" x14ac:dyDescent="0.25">
      <c r="A79" s="18" t="s">
        <v>80</v>
      </c>
      <c r="B79" s="2">
        <v>3631727000</v>
      </c>
      <c r="C79" s="3">
        <v>430661000</v>
      </c>
      <c r="D79" s="3">
        <v>270813000</v>
      </c>
      <c r="E79" s="3">
        <v>0</v>
      </c>
      <c r="F79" s="3">
        <v>489312000</v>
      </c>
      <c r="G79" s="3">
        <v>666257000</v>
      </c>
      <c r="H79" s="3">
        <v>0</v>
      </c>
      <c r="I79" s="3">
        <v>0</v>
      </c>
      <c r="J79" s="3">
        <v>0</v>
      </c>
      <c r="K79" s="4">
        <f t="shared" si="5"/>
        <v>5488770000</v>
      </c>
    </row>
    <row r="80" spans="1:11" ht="23.1" customHeight="1" x14ac:dyDescent="0.25">
      <c r="A80" s="18" t="s">
        <v>81</v>
      </c>
      <c r="B80" s="2">
        <v>3088922000</v>
      </c>
      <c r="C80" s="3">
        <v>412778000</v>
      </c>
      <c r="D80" s="3">
        <v>434325000</v>
      </c>
      <c r="E80" s="3">
        <v>0</v>
      </c>
      <c r="F80" s="3">
        <v>102999000</v>
      </c>
      <c r="G80" s="3">
        <v>582815000</v>
      </c>
      <c r="H80" s="3">
        <v>0</v>
      </c>
      <c r="I80" s="3">
        <v>0</v>
      </c>
      <c r="J80" s="3">
        <v>0</v>
      </c>
      <c r="K80" s="4">
        <f t="shared" si="5"/>
        <v>4621839000</v>
      </c>
    </row>
    <row r="81" spans="1:11" ht="23.1" customHeight="1" x14ac:dyDescent="0.25">
      <c r="A81" s="18" t="s">
        <v>82</v>
      </c>
      <c r="B81" s="2">
        <v>2299144000</v>
      </c>
      <c r="C81" s="3">
        <v>271815000</v>
      </c>
      <c r="D81" s="3">
        <v>292501000</v>
      </c>
      <c r="E81" s="3">
        <v>0</v>
      </c>
      <c r="F81" s="3">
        <v>138530000</v>
      </c>
      <c r="G81" s="3">
        <v>470742000</v>
      </c>
      <c r="H81" s="3">
        <v>0</v>
      </c>
      <c r="I81" s="3">
        <v>0</v>
      </c>
      <c r="J81" s="3">
        <v>0</v>
      </c>
      <c r="K81" s="4">
        <f t="shared" si="5"/>
        <v>3472732000</v>
      </c>
    </row>
    <row r="82" spans="1:11" ht="23.1" customHeight="1" x14ac:dyDescent="0.25">
      <c r="A82" s="18" t="s">
        <v>83</v>
      </c>
      <c r="B82" s="2">
        <v>3362535000</v>
      </c>
      <c r="C82" s="3">
        <v>400367000</v>
      </c>
      <c r="D82" s="3">
        <v>199250000</v>
      </c>
      <c r="E82" s="3">
        <v>0</v>
      </c>
      <c r="F82" s="3">
        <v>192969000</v>
      </c>
      <c r="G82" s="3">
        <v>502491000</v>
      </c>
      <c r="H82" s="3">
        <v>0</v>
      </c>
      <c r="I82" s="3">
        <v>0</v>
      </c>
      <c r="J82" s="3">
        <v>0</v>
      </c>
      <c r="K82" s="4">
        <f t="shared" si="5"/>
        <v>4657612000</v>
      </c>
    </row>
    <row r="83" spans="1:11" ht="23.1" customHeight="1" x14ac:dyDescent="0.25">
      <c r="A83" s="18" t="s">
        <v>84</v>
      </c>
      <c r="B83" s="2">
        <v>3821343000</v>
      </c>
      <c r="C83" s="3">
        <v>481094000</v>
      </c>
      <c r="D83" s="3">
        <v>320305000</v>
      </c>
      <c r="E83" s="3">
        <v>0</v>
      </c>
      <c r="F83" s="3">
        <v>495350000</v>
      </c>
      <c r="G83" s="3">
        <v>692426000</v>
      </c>
      <c r="H83" s="3">
        <v>0</v>
      </c>
      <c r="I83" s="3">
        <v>0</v>
      </c>
      <c r="J83" s="3">
        <v>0</v>
      </c>
      <c r="K83" s="4">
        <f t="shared" si="5"/>
        <v>5810518000</v>
      </c>
    </row>
    <row r="84" spans="1:11" ht="23.1" customHeight="1" x14ac:dyDescent="0.25">
      <c r="A84" s="18" t="s">
        <v>85</v>
      </c>
      <c r="B84" s="2">
        <v>2800366000</v>
      </c>
      <c r="C84" s="3">
        <v>295042000</v>
      </c>
      <c r="D84" s="3">
        <v>279567000</v>
      </c>
      <c r="E84" s="3">
        <v>0</v>
      </c>
      <c r="F84" s="3">
        <v>67348000</v>
      </c>
      <c r="G84" s="3">
        <v>152201000</v>
      </c>
      <c r="H84" s="3">
        <v>0</v>
      </c>
      <c r="I84" s="3">
        <v>0</v>
      </c>
      <c r="J84" s="3">
        <v>0</v>
      </c>
      <c r="K84" s="4">
        <f t="shared" si="5"/>
        <v>3594524000</v>
      </c>
    </row>
    <row r="85" spans="1:11" ht="23.1" customHeight="1" x14ac:dyDescent="0.25">
      <c r="A85" s="18" t="s">
        <v>86</v>
      </c>
      <c r="B85" s="2">
        <v>2240326000</v>
      </c>
      <c r="C85" s="3">
        <v>264466000</v>
      </c>
      <c r="D85" s="3">
        <v>223319000</v>
      </c>
      <c r="E85" s="3">
        <v>0</v>
      </c>
      <c r="F85" s="3">
        <v>63954000</v>
      </c>
      <c r="G85" s="3">
        <v>444227000</v>
      </c>
      <c r="H85" s="3">
        <v>0</v>
      </c>
      <c r="I85" s="3">
        <v>0</v>
      </c>
      <c r="J85" s="3">
        <v>0</v>
      </c>
      <c r="K85" s="4">
        <f t="shared" si="5"/>
        <v>3236292000</v>
      </c>
    </row>
    <row r="86" spans="1:11" ht="23.1" customHeight="1" x14ac:dyDescent="0.25">
      <c r="A86" s="18" t="s">
        <v>87</v>
      </c>
      <c r="B86" s="2">
        <v>2873662000</v>
      </c>
      <c r="C86" s="3">
        <v>341284000</v>
      </c>
      <c r="D86" s="3">
        <v>232357000</v>
      </c>
      <c r="E86" s="3">
        <v>0</v>
      </c>
      <c r="F86" s="3">
        <v>94469000</v>
      </c>
      <c r="G86" s="3">
        <v>543218000</v>
      </c>
      <c r="H86" s="3">
        <v>0</v>
      </c>
      <c r="I86" s="3">
        <v>0</v>
      </c>
      <c r="J86" s="3">
        <v>0</v>
      </c>
      <c r="K86" s="4">
        <f t="shared" si="5"/>
        <v>4084990000</v>
      </c>
    </row>
    <row r="87" spans="1:11" ht="23.1" customHeight="1" x14ac:dyDescent="0.25">
      <c r="A87" s="18" t="s">
        <v>88</v>
      </c>
      <c r="B87" s="2">
        <v>2144884000</v>
      </c>
      <c r="C87" s="3">
        <v>253535000</v>
      </c>
      <c r="D87" s="3">
        <v>240648000</v>
      </c>
      <c r="E87" s="3">
        <v>0</v>
      </c>
      <c r="F87" s="3">
        <v>63681000</v>
      </c>
      <c r="G87" s="3">
        <v>637510000</v>
      </c>
      <c r="H87" s="3">
        <v>0</v>
      </c>
      <c r="I87" s="3">
        <v>0</v>
      </c>
      <c r="J87" s="3">
        <v>0</v>
      </c>
      <c r="K87" s="4">
        <f t="shared" si="5"/>
        <v>3340258000</v>
      </c>
    </row>
    <row r="88" spans="1:11" ht="23.1" customHeight="1" x14ac:dyDescent="0.25">
      <c r="A88" s="18" t="s">
        <v>89</v>
      </c>
      <c r="B88" s="2">
        <v>3119857000</v>
      </c>
      <c r="C88" s="3">
        <v>374419000</v>
      </c>
      <c r="D88" s="3">
        <v>336093000</v>
      </c>
      <c r="E88" s="3">
        <v>0</v>
      </c>
      <c r="F88" s="3">
        <v>283115000</v>
      </c>
      <c r="G88" s="3">
        <v>407231000</v>
      </c>
      <c r="H88" s="3">
        <v>0</v>
      </c>
      <c r="I88" s="3">
        <v>0</v>
      </c>
      <c r="J88" s="3">
        <v>0</v>
      </c>
      <c r="K88" s="4">
        <f t="shared" si="5"/>
        <v>4520715000</v>
      </c>
    </row>
    <row r="89" spans="1:11" ht="23.1" customHeight="1" x14ac:dyDescent="0.25">
      <c r="A89" s="18" t="s">
        <v>90</v>
      </c>
      <c r="B89" s="2">
        <v>2561864000</v>
      </c>
      <c r="C89" s="3">
        <v>285170000</v>
      </c>
      <c r="D89" s="3">
        <v>233209000</v>
      </c>
      <c r="E89" s="3">
        <v>0</v>
      </c>
      <c r="F89" s="3">
        <v>99703000</v>
      </c>
      <c r="G89" s="3">
        <v>1286897000</v>
      </c>
      <c r="H89" s="3">
        <v>0</v>
      </c>
      <c r="I89" s="3">
        <v>0</v>
      </c>
      <c r="J89" s="3">
        <v>0</v>
      </c>
      <c r="K89" s="4">
        <f t="shared" si="5"/>
        <v>4466843000</v>
      </c>
    </row>
    <row r="90" spans="1:11" ht="23.1" customHeight="1" x14ac:dyDescent="0.25">
      <c r="A90" s="18" t="s">
        <v>91</v>
      </c>
      <c r="B90" s="2">
        <v>2689009000</v>
      </c>
      <c r="C90" s="3">
        <v>339123000</v>
      </c>
      <c r="D90" s="3">
        <v>209888000</v>
      </c>
      <c r="E90" s="3">
        <v>0</v>
      </c>
      <c r="F90" s="3">
        <v>171867000</v>
      </c>
      <c r="G90" s="3">
        <v>259092000</v>
      </c>
      <c r="H90" s="3">
        <v>0</v>
      </c>
      <c r="I90" s="3">
        <v>0</v>
      </c>
      <c r="J90" s="3">
        <v>0</v>
      </c>
      <c r="K90" s="4">
        <f t="shared" si="5"/>
        <v>3668979000</v>
      </c>
    </row>
    <row r="91" spans="1:11" ht="23.1" customHeight="1" x14ac:dyDescent="0.25">
      <c r="A91" s="18" t="s">
        <v>92</v>
      </c>
      <c r="B91" s="2">
        <v>2041206000</v>
      </c>
      <c r="C91" s="3">
        <v>254542000</v>
      </c>
      <c r="D91" s="3">
        <v>161639000</v>
      </c>
      <c r="E91" s="3">
        <v>0</v>
      </c>
      <c r="F91" s="3">
        <v>52324000</v>
      </c>
      <c r="G91" s="3">
        <v>146261000</v>
      </c>
      <c r="H91" s="3">
        <v>0</v>
      </c>
      <c r="I91" s="3">
        <v>0</v>
      </c>
      <c r="J91" s="3">
        <v>0</v>
      </c>
      <c r="K91" s="4">
        <f t="shared" si="5"/>
        <v>2655972000</v>
      </c>
    </row>
    <row r="92" spans="1:11" ht="23.1" customHeight="1" x14ac:dyDescent="0.25">
      <c r="A92" s="18" t="s">
        <v>93</v>
      </c>
      <c r="B92" s="2">
        <v>2107095000</v>
      </c>
      <c r="C92" s="3">
        <v>235352000</v>
      </c>
      <c r="D92" s="3">
        <v>195709000</v>
      </c>
      <c r="E92" s="3">
        <v>0</v>
      </c>
      <c r="F92" s="3">
        <v>56888000</v>
      </c>
      <c r="G92" s="3">
        <v>267526000</v>
      </c>
      <c r="H92" s="3">
        <v>0</v>
      </c>
      <c r="I92" s="3">
        <v>0</v>
      </c>
      <c r="J92" s="3">
        <v>0</v>
      </c>
      <c r="K92" s="4">
        <f t="shared" si="5"/>
        <v>2862570000</v>
      </c>
    </row>
    <row r="93" spans="1:11" ht="23.1" customHeight="1" x14ac:dyDescent="0.25">
      <c r="A93" s="18" t="s">
        <v>94</v>
      </c>
      <c r="B93" s="2">
        <v>1865352000</v>
      </c>
      <c r="C93" s="3">
        <v>211301000</v>
      </c>
      <c r="D93" s="3">
        <v>290258000</v>
      </c>
      <c r="E93" s="3">
        <v>0</v>
      </c>
      <c r="F93" s="3">
        <v>25437000</v>
      </c>
      <c r="G93" s="3">
        <v>280890000</v>
      </c>
      <c r="H93" s="3">
        <v>0</v>
      </c>
      <c r="I93" s="3">
        <v>0</v>
      </c>
      <c r="J93" s="3">
        <v>0</v>
      </c>
      <c r="K93" s="4">
        <f t="shared" si="5"/>
        <v>2673238000</v>
      </c>
    </row>
    <row r="94" spans="1:11" ht="23.1" customHeight="1" x14ac:dyDescent="0.25">
      <c r="A94" s="18" t="s">
        <v>95</v>
      </c>
      <c r="B94" s="2">
        <v>1691870000</v>
      </c>
      <c r="C94" s="3">
        <v>201017000</v>
      </c>
      <c r="D94" s="3">
        <v>131839000</v>
      </c>
      <c r="E94" s="3">
        <v>0</v>
      </c>
      <c r="F94" s="3">
        <v>39318000</v>
      </c>
      <c r="G94" s="3">
        <v>476399000</v>
      </c>
      <c r="H94" s="3">
        <v>0</v>
      </c>
      <c r="I94" s="3">
        <v>0</v>
      </c>
      <c r="J94" s="3">
        <v>0</v>
      </c>
      <c r="K94" s="4">
        <f t="shared" si="5"/>
        <v>2540443000</v>
      </c>
    </row>
    <row r="95" spans="1:11" ht="23.1" customHeight="1" x14ac:dyDescent="0.25">
      <c r="A95" s="18" t="s">
        <v>96</v>
      </c>
      <c r="B95" s="2">
        <v>2032216000</v>
      </c>
      <c r="C95" s="3">
        <v>215969000</v>
      </c>
      <c r="D95" s="3">
        <v>182805000</v>
      </c>
      <c r="E95" s="3">
        <v>0</v>
      </c>
      <c r="F95" s="3">
        <v>35927000</v>
      </c>
      <c r="G95" s="3">
        <v>648399000</v>
      </c>
      <c r="H95" s="3">
        <v>0</v>
      </c>
      <c r="I95" s="3">
        <v>0</v>
      </c>
      <c r="J95" s="3">
        <v>0</v>
      </c>
      <c r="K95" s="4">
        <f t="shared" si="5"/>
        <v>3115316000</v>
      </c>
    </row>
    <row r="96" spans="1:11" ht="23.1" customHeight="1" x14ac:dyDescent="0.25">
      <c r="A96" s="18" t="s">
        <v>97</v>
      </c>
      <c r="B96" s="2">
        <v>2064923000</v>
      </c>
      <c r="C96" s="3">
        <v>258559000</v>
      </c>
      <c r="D96" s="3">
        <v>208033000</v>
      </c>
      <c r="E96" s="3">
        <v>0</v>
      </c>
      <c r="F96" s="3">
        <v>83348000</v>
      </c>
      <c r="G96" s="3">
        <v>420716000</v>
      </c>
      <c r="H96" s="3">
        <v>0</v>
      </c>
      <c r="I96" s="3">
        <v>0</v>
      </c>
      <c r="J96" s="3">
        <v>0</v>
      </c>
      <c r="K96" s="4">
        <f t="shared" si="5"/>
        <v>3035579000</v>
      </c>
    </row>
    <row r="97" spans="1:11" ht="23.1" customHeight="1" x14ac:dyDescent="0.25">
      <c r="A97" s="18" t="s">
        <v>98</v>
      </c>
      <c r="B97" s="2">
        <v>3189135000</v>
      </c>
      <c r="C97" s="3">
        <v>386442000</v>
      </c>
      <c r="D97" s="3">
        <v>374252000</v>
      </c>
      <c r="E97" s="3">
        <v>0</v>
      </c>
      <c r="F97" s="3">
        <v>69366000</v>
      </c>
      <c r="G97" s="3">
        <v>134877000</v>
      </c>
      <c r="H97" s="3">
        <v>0</v>
      </c>
      <c r="I97" s="3">
        <v>0</v>
      </c>
      <c r="J97" s="3">
        <v>0</v>
      </c>
      <c r="K97" s="4">
        <f t="shared" si="5"/>
        <v>4154072000</v>
      </c>
    </row>
    <row r="98" spans="1:11" ht="23.1" customHeight="1" x14ac:dyDescent="0.25">
      <c r="A98" s="18" t="s">
        <v>99</v>
      </c>
      <c r="B98" s="2">
        <v>1281814000</v>
      </c>
      <c r="C98" s="3">
        <v>152665000</v>
      </c>
      <c r="D98" s="3">
        <v>169318000</v>
      </c>
      <c r="E98" s="3">
        <v>0</v>
      </c>
      <c r="F98" s="3">
        <v>26802000</v>
      </c>
      <c r="G98" s="3">
        <v>157150000</v>
      </c>
      <c r="H98" s="3">
        <v>0</v>
      </c>
      <c r="I98" s="3">
        <v>0</v>
      </c>
      <c r="J98" s="3">
        <v>0</v>
      </c>
      <c r="K98" s="4">
        <f t="shared" si="5"/>
        <v>1787749000</v>
      </c>
    </row>
    <row r="99" spans="1:11" ht="23.1" customHeight="1" x14ac:dyDescent="0.25">
      <c r="A99" s="18" t="s">
        <v>100</v>
      </c>
      <c r="B99" s="2">
        <v>2008751000</v>
      </c>
      <c r="C99" s="3">
        <v>258769000</v>
      </c>
      <c r="D99" s="3">
        <v>204030000</v>
      </c>
      <c r="E99" s="3">
        <v>0</v>
      </c>
      <c r="F99" s="3">
        <v>55636000</v>
      </c>
      <c r="G99" s="3">
        <v>407105000</v>
      </c>
      <c r="H99" s="3">
        <v>0</v>
      </c>
      <c r="I99" s="3">
        <v>0</v>
      </c>
      <c r="J99" s="3">
        <v>0</v>
      </c>
      <c r="K99" s="4">
        <f t="shared" si="5"/>
        <v>2934291000</v>
      </c>
    </row>
    <row r="100" spans="1:11" ht="23.1" customHeight="1" x14ac:dyDescent="0.25">
      <c r="A100" s="18" t="s">
        <v>101</v>
      </c>
      <c r="B100" s="2">
        <v>1479868000</v>
      </c>
      <c r="C100" s="3">
        <v>158160000</v>
      </c>
      <c r="D100" s="3">
        <v>135194000</v>
      </c>
      <c r="E100" s="3">
        <v>0</v>
      </c>
      <c r="F100" s="3">
        <v>30888000</v>
      </c>
      <c r="G100" s="3">
        <v>147254000</v>
      </c>
      <c r="H100" s="3">
        <v>0</v>
      </c>
      <c r="I100" s="3">
        <v>0</v>
      </c>
      <c r="J100" s="3">
        <v>0</v>
      </c>
      <c r="K100" s="4">
        <f t="shared" si="5"/>
        <v>1951364000</v>
      </c>
    </row>
    <row r="101" spans="1:11" ht="23.1" customHeight="1" x14ac:dyDescent="0.25">
      <c r="A101" s="18" t="s">
        <v>102</v>
      </c>
      <c r="B101" s="2">
        <v>1948552000</v>
      </c>
      <c r="C101" s="3">
        <v>231002000</v>
      </c>
      <c r="D101" s="3">
        <v>241352000</v>
      </c>
      <c r="E101" s="3">
        <v>0</v>
      </c>
      <c r="F101" s="3">
        <v>43683000</v>
      </c>
      <c r="G101" s="3">
        <v>173236000</v>
      </c>
      <c r="H101" s="3">
        <v>0</v>
      </c>
      <c r="I101" s="3">
        <v>0</v>
      </c>
      <c r="J101" s="3">
        <v>0</v>
      </c>
      <c r="K101" s="4">
        <f t="shared" si="5"/>
        <v>2637825000</v>
      </c>
    </row>
    <row r="102" spans="1:11" ht="23.1" customHeight="1" x14ac:dyDescent="0.25">
      <c r="A102" s="18" t="s">
        <v>103</v>
      </c>
      <c r="B102" s="2">
        <v>1671796000</v>
      </c>
      <c r="C102" s="3">
        <v>179351000</v>
      </c>
      <c r="D102" s="3">
        <v>221829000</v>
      </c>
      <c r="E102" s="3">
        <v>0</v>
      </c>
      <c r="F102" s="3">
        <v>31791000</v>
      </c>
      <c r="G102" s="3">
        <v>257379000</v>
      </c>
      <c r="H102" s="3">
        <v>0</v>
      </c>
      <c r="I102" s="3">
        <v>0</v>
      </c>
      <c r="J102" s="3">
        <v>0</v>
      </c>
      <c r="K102" s="4">
        <f t="shared" si="5"/>
        <v>2362146000</v>
      </c>
    </row>
    <row r="103" spans="1:11" ht="23.1" customHeight="1" x14ac:dyDescent="0.25">
      <c r="A103" s="18" t="s">
        <v>104</v>
      </c>
      <c r="B103" s="2">
        <v>1946865000</v>
      </c>
      <c r="C103" s="3">
        <v>229479000</v>
      </c>
      <c r="D103" s="3">
        <v>253310000</v>
      </c>
      <c r="E103" s="3">
        <v>0</v>
      </c>
      <c r="F103" s="3">
        <v>51553000</v>
      </c>
      <c r="G103" s="3">
        <v>912211000</v>
      </c>
      <c r="H103" s="3">
        <v>0</v>
      </c>
      <c r="I103" s="3">
        <v>0</v>
      </c>
      <c r="J103" s="3">
        <v>0</v>
      </c>
      <c r="K103" s="4">
        <f t="shared" si="5"/>
        <v>3393418000</v>
      </c>
    </row>
    <row r="104" spans="1:11" ht="23.1" customHeight="1" x14ac:dyDescent="0.25">
      <c r="A104" s="18" t="s">
        <v>105</v>
      </c>
      <c r="B104" s="2">
        <v>1639258000</v>
      </c>
      <c r="C104" s="3">
        <v>187952000</v>
      </c>
      <c r="D104" s="3">
        <v>151113000</v>
      </c>
      <c r="E104" s="3">
        <v>0</v>
      </c>
      <c r="F104" s="3">
        <v>39046000</v>
      </c>
      <c r="G104" s="3">
        <v>171998000</v>
      </c>
      <c r="H104" s="3">
        <v>0</v>
      </c>
      <c r="I104" s="3">
        <v>0</v>
      </c>
      <c r="J104" s="3">
        <v>0</v>
      </c>
      <c r="K104" s="4">
        <f t="shared" si="5"/>
        <v>2189367000</v>
      </c>
    </row>
    <row r="105" spans="1:11" ht="23.1" customHeight="1" x14ac:dyDescent="0.25">
      <c r="A105" s="18" t="s">
        <v>106</v>
      </c>
      <c r="B105" s="2">
        <v>2333401000</v>
      </c>
      <c r="C105" s="3">
        <v>256412000</v>
      </c>
      <c r="D105" s="3">
        <v>276821000</v>
      </c>
      <c r="E105" s="3">
        <v>0</v>
      </c>
      <c r="F105" s="3">
        <v>37224000</v>
      </c>
      <c r="G105" s="3">
        <v>264309000</v>
      </c>
      <c r="H105" s="3">
        <v>0</v>
      </c>
      <c r="I105" s="3">
        <v>0</v>
      </c>
      <c r="J105" s="3">
        <v>0</v>
      </c>
      <c r="K105" s="4">
        <f t="shared" si="5"/>
        <v>3168167000</v>
      </c>
    </row>
    <row r="106" spans="1:11" ht="23.1" customHeight="1" x14ac:dyDescent="0.25">
      <c r="A106" s="18" t="s">
        <v>107</v>
      </c>
      <c r="B106" s="2">
        <v>1805641000</v>
      </c>
      <c r="C106" s="3">
        <v>181721000</v>
      </c>
      <c r="D106" s="3">
        <v>269752000</v>
      </c>
      <c r="E106" s="3">
        <v>0</v>
      </c>
      <c r="F106" s="3">
        <v>31057000</v>
      </c>
      <c r="G106" s="3">
        <v>275940000</v>
      </c>
      <c r="H106" s="3">
        <v>0</v>
      </c>
      <c r="I106" s="3">
        <v>0</v>
      </c>
      <c r="J106" s="3">
        <v>0</v>
      </c>
      <c r="K106" s="4">
        <f t="shared" si="5"/>
        <v>2564111000</v>
      </c>
    </row>
    <row r="107" spans="1:11" ht="23.1" customHeight="1" x14ac:dyDescent="0.25">
      <c r="A107" s="18" t="s">
        <v>108</v>
      </c>
      <c r="B107" s="2">
        <v>2183974000</v>
      </c>
      <c r="C107" s="3">
        <v>247775000</v>
      </c>
      <c r="D107" s="3">
        <v>220559000</v>
      </c>
      <c r="E107" s="3">
        <v>0</v>
      </c>
      <c r="F107" s="3">
        <v>34543000</v>
      </c>
      <c r="G107" s="3">
        <v>226444000</v>
      </c>
      <c r="H107" s="3">
        <v>0</v>
      </c>
      <c r="I107" s="3">
        <v>0</v>
      </c>
      <c r="J107" s="3">
        <v>0</v>
      </c>
      <c r="K107" s="4">
        <f t="shared" si="5"/>
        <v>2913295000</v>
      </c>
    </row>
    <row r="108" spans="1:11" ht="23.1" customHeight="1" x14ac:dyDescent="0.25">
      <c r="A108" s="18" t="s">
        <v>109</v>
      </c>
      <c r="B108" s="2">
        <v>1896167000</v>
      </c>
      <c r="C108" s="3">
        <v>206050000</v>
      </c>
      <c r="D108" s="3">
        <v>193788000</v>
      </c>
      <c r="E108" s="3">
        <v>0</v>
      </c>
      <c r="F108" s="3">
        <v>56998000</v>
      </c>
      <c r="G108" s="3">
        <v>379882000</v>
      </c>
      <c r="H108" s="3">
        <v>0</v>
      </c>
      <c r="I108" s="3">
        <v>0</v>
      </c>
      <c r="J108" s="3">
        <v>0</v>
      </c>
      <c r="K108" s="4">
        <f t="shared" si="5"/>
        <v>2732885000</v>
      </c>
    </row>
    <row r="109" spans="1:11" ht="23.1" customHeight="1" x14ac:dyDescent="0.25">
      <c r="A109" s="18" t="s">
        <v>110</v>
      </c>
      <c r="B109" s="2">
        <v>1133662000</v>
      </c>
      <c r="C109" s="3">
        <v>133189000</v>
      </c>
      <c r="D109" s="3">
        <v>227729000</v>
      </c>
      <c r="E109" s="3">
        <v>0</v>
      </c>
      <c r="F109" s="3">
        <v>21159000</v>
      </c>
      <c r="G109" s="3">
        <v>310835000</v>
      </c>
      <c r="H109" s="3">
        <v>0</v>
      </c>
      <c r="I109" s="3">
        <v>0</v>
      </c>
      <c r="J109" s="3">
        <v>0</v>
      </c>
      <c r="K109" s="4">
        <f t="shared" si="5"/>
        <v>1826574000</v>
      </c>
    </row>
    <row r="110" spans="1:11" ht="23.1" customHeight="1" x14ac:dyDescent="0.25">
      <c r="A110" s="18" t="s">
        <v>111</v>
      </c>
      <c r="B110" s="2">
        <v>1807434000</v>
      </c>
      <c r="C110" s="3">
        <v>207181000</v>
      </c>
      <c r="D110" s="3">
        <v>140791000</v>
      </c>
      <c r="E110" s="3">
        <v>0</v>
      </c>
      <c r="F110" s="3">
        <v>40198000</v>
      </c>
      <c r="G110" s="3">
        <v>252430000</v>
      </c>
      <c r="H110" s="3">
        <v>0</v>
      </c>
      <c r="I110" s="3">
        <v>0</v>
      </c>
      <c r="J110" s="3">
        <v>0</v>
      </c>
      <c r="K110" s="4">
        <f t="shared" si="5"/>
        <v>2448034000</v>
      </c>
    </row>
    <row r="111" spans="1:11" ht="23.1" customHeight="1" x14ac:dyDescent="0.25">
      <c r="A111" s="18" t="s">
        <v>112</v>
      </c>
      <c r="B111" s="2">
        <v>1490726000</v>
      </c>
      <c r="C111" s="3">
        <v>166961000</v>
      </c>
      <c r="D111" s="3">
        <v>194552000</v>
      </c>
      <c r="E111" s="3">
        <v>0</v>
      </c>
      <c r="F111" s="3">
        <v>29432000</v>
      </c>
      <c r="G111" s="3">
        <v>107654000</v>
      </c>
      <c r="H111" s="3">
        <v>0</v>
      </c>
      <c r="I111" s="3">
        <v>0</v>
      </c>
      <c r="J111" s="3">
        <v>0</v>
      </c>
      <c r="K111" s="4">
        <f t="shared" si="5"/>
        <v>1989325000</v>
      </c>
    </row>
    <row r="112" spans="1:11" ht="23.1" customHeight="1" x14ac:dyDescent="0.25">
      <c r="A112" s="18" t="s">
        <v>113</v>
      </c>
      <c r="B112" s="2">
        <v>1808093000</v>
      </c>
      <c r="C112" s="3">
        <v>202420000</v>
      </c>
      <c r="D112" s="3">
        <v>177644000</v>
      </c>
      <c r="E112" s="3">
        <v>0</v>
      </c>
      <c r="F112" s="3">
        <v>40948000</v>
      </c>
      <c r="G112" s="3">
        <v>73006000</v>
      </c>
      <c r="H112" s="3">
        <v>0</v>
      </c>
      <c r="I112" s="3">
        <v>0</v>
      </c>
      <c r="J112" s="3">
        <v>0</v>
      </c>
      <c r="K112" s="4">
        <f t="shared" si="5"/>
        <v>2302111000</v>
      </c>
    </row>
    <row r="113" spans="1:11" ht="23.1" customHeight="1" x14ac:dyDescent="0.25">
      <c r="A113" s="18" t="s">
        <v>114</v>
      </c>
      <c r="B113" s="2">
        <v>1165740000</v>
      </c>
      <c r="C113" s="3">
        <v>131604000</v>
      </c>
      <c r="D113" s="3">
        <v>135146000</v>
      </c>
      <c r="E113" s="3">
        <v>0</v>
      </c>
      <c r="F113" s="3">
        <v>19841000</v>
      </c>
      <c r="G113" s="3">
        <v>227682000</v>
      </c>
      <c r="H113" s="3">
        <v>0</v>
      </c>
      <c r="I113" s="3">
        <v>0</v>
      </c>
      <c r="J113" s="3">
        <v>0</v>
      </c>
      <c r="K113" s="4">
        <f t="shared" si="5"/>
        <v>1680013000</v>
      </c>
    </row>
    <row r="114" spans="1:11" ht="23.1" customHeight="1" x14ac:dyDescent="0.25">
      <c r="A114" s="18" t="s">
        <v>115</v>
      </c>
      <c r="B114" s="2">
        <v>1515739000</v>
      </c>
      <c r="C114" s="3">
        <v>166491000</v>
      </c>
      <c r="D114" s="3">
        <v>149826000</v>
      </c>
      <c r="E114" s="3">
        <v>0</v>
      </c>
      <c r="F114" s="3">
        <v>35220000</v>
      </c>
      <c r="G114" s="3">
        <v>128690000</v>
      </c>
      <c r="H114" s="3">
        <v>0</v>
      </c>
      <c r="I114" s="3">
        <v>0</v>
      </c>
      <c r="J114" s="3">
        <v>0</v>
      </c>
      <c r="K114" s="4">
        <f t="shared" si="5"/>
        <v>1995966000</v>
      </c>
    </row>
    <row r="115" spans="1:11" ht="23.1" customHeight="1" x14ac:dyDescent="0.25">
      <c r="A115" s="18" t="s">
        <v>116</v>
      </c>
      <c r="B115" s="2">
        <v>1023854000</v>
      </c>
      <c r="C115" s="3">
        <v>108857000</v>
      </c>
      <c r="D115" s="3">
        <v>153409000</v>
      </c>
      <c r="E115" s="3">
        <v>0</v>
      </c>
      <c r="F115" s="3">
        <v>17663000</v>
      </c>
      <c r="G115" s="3">
        <v>146635000</v>
      </c>
      <c r="H115" s="3">
        <v>0</v>
      </c>
      <c r="I115" s="3">
        <v>0</v>
      </c>
      <c r="J115" s="3">
        <v>0</v>
      </c>
      <c r="K115" s="4">
        <f t="shared" si="5"/>
        <v>1450418000</v>
      </c>
    </row>
    <row r="116" spans="1:11" ht="23.1" customHeight="1" x14ac:dyDescent="0.25">
      <c r="A116" s="18" t="s">
        <v>117</v>
      </c>
      <c r="B116" s="2">
        <v>1436989000</v>
      </c>
      <c r="C116" s="3">
        <v>148038000</v>
      </c>
      <c r="D116" s="3">
        <v>142611000</v>
      </c>
      <c r="E116" s="3">
        <v>0</v>
      </c>
      <c r="F116" s="3">
        <v>29647000</v>
      </c>
      <c r="G116" s="3">
        <v>164574000</v>
      </c>
      <c r="H116" s="3">
        <v>0</v>
      </c>
      <c r="I116" s="3">
        <v>0</v>
      </c>
      <c r="J116" s="3">
        <v>0</v>
      </c>
      <c r="K116" s="4">
        <f t="shared" si="5"/>
        <v>1921859000</v>
      </c>
    </row>
    <row r="117" spans="1:11" ht="23.1" customHeight="1" x14ac:dyDescent="0.25">
      <c r="A117" s="18" t="s">
        <v>118</v>
      </c>
      <c r="B117" s="2">
        <v>1758852000</v>
      </c>
      <c r="C117" s="3">
        <v>206855000</v>
      </c>
      <c r="D117" s="3">
        <v>175943000</v>
      </c>
      <c r="E117" s="3">
        <v>0</v>
      </c>
      <c r="F117" s="3">
        <v>44804000</v>
      </c>
      <c r="G117" s="3">
        <v>347710000</v>
      </c>
      <c r="H117" s="3">
        <v>0</v>
      </c>
      <c r="I117" s="3">
        <v>0</v>
      </c>
      <c r="J117" s="3">
        <v>0</v>
      </c>
      <c r="K117" s="4">
        <f t="shared" si="5"/>
        <v>2534164000</v>
      </c>
    </row>
    <row r="118" spans="1:11" ht="23.1" customHeight="1" x14ac:dyDescent="0.25">
      <c r="A118" s="18" t="s">
        <v>119</v>
      </c>
      <c r="B118" s="2">
        <v>875650000</v>
      </c>
      <c r="C118" s="3">
        <v>117302000</v>
      </c>
      <c r="D118" s="3">
        <v>198032000</v>
      </c>
      <c r="E118" s="3">
        <v>0</v>
      </c>
      <c r="F118" s="3">
        <v>15910000</v>
      </c>
      <c r="G118" s="3">
        <v>259854000</v>
      </c>
      <c r="H118" s="3">
        <v>0</v>
      </c>
      <c r="I118" s="3">
        <v>0</v>
      </c>
      <c r="J118" s="3">
        <v>0</v>
      </c>
      <c r="K118" s="4">
        <f t="shared" si="5"/>
        <v>1466748000</v>
      </c>
    </row>
    <row r="119" spans="1:11" ht="23.1" customHeight="1" x14ac:dyDescent="0.25">
      <c r="A119" s="18" t="s">
        <v>120</v>
      </c>
      <c r="B119" s="2">
        <v>3898099000</v>
      </c>
      <c r="C119" s="3">
        <v>456117000</v>
      </c>
      <c r="D119" s="3">
        <v>511918000</v>
      </c>
      <c r="E119" s="3">
        <v>0</v>
      </c>
      <c r="F119" s="3">
        <v>183071000</v>
      </c>
      <c r="G119" s="3">
        <v>849353000</v>
      </c>
      <c r="H119" s="3">
        <v>0</v>
      </c>
      <c r="I119" s="3">
        <v>0</v>
      </c>
      <c r="J119" s="3">
        <v>0</v>
      </c>
      <c r="K119" s="4">
        <f t="shared" ref="K119:K160" si="6">SUM(B119:J119)</f>
        <v>5898558000</v>
      </c>
    </row>
    <row r="120" spans="1:11" ht="23.1" customHeight="1" x14ac:dyDescent="0.25">
      <c r="A120" s="18" t="s">
        <v>121</v>
      </c>
      <c r="B120" s="2">
        <v>1337382000</v>
      </c>
      <c r="C120" s="3">
        <v>153296000</v>
      </c>
      <c r="D120" s="3">
        <v>141112000</v>
      </c>
      <c r="E120" s="3">
        <v>0</v>
      </c>
      <c r="F120" s="3">
        <v>22810000</v>
      </c>
      <c r="G120" s="3">
        <v>506097000</v>
      </c>
      <c r="H120" s="3">
        <v>0</v>
      </c>
      <c r="I120" s="3">
        <v>0</v>
      </c>
      <c r="J120" s="3">
        <v>0</v>
      </c>
      <c r="K120" s="4">
        <f t="shared" si="6"/>
        <v>2160697000</v>
      </c>
    </row>
    <row r="121" spans="1:11" ht="23.1" customHeight="1" x14ac:dyDescent="0.25">
      <c r="A121" s="18" t="s">
        <v>122</v>
      </c>
      <c r="B121" s="2">
        <v>2362918000</v>
      </c>
      <c r="C121" s="3">
        <v>295636000</v>
      </c>
      <c r="D121" s="3">
        <v>176982000</v>
      </c>
      <c r="E121" s="3">
        <v>0</v>
      </c>
      <c r="F121" s="3">
        <v>96914000</v>
      </c>
      <c r="G121" s="3">
        <v>281385000</v>
      </c>
      <c r="H121" s="3">
        <v>0</v>
      </c>
      <c r="I121" s="3">
        <v>0</v>
      </c>
      <c r="J121" s="3">
        <v>0</v>
      </c>
      <c r="K121" s="4">
        <f t="shared" si="6"/>
        <v>3213835000</v>
      </c>
    </row>
    <row r="122" spans="1:11" ht="23.1" customHeight="1" x14ac:dyDescent="0.25">
      <c r="A122" s="18" t="s">
        <v>123</v>
      </c>
      <c r="B122" s="2">
        <v>2812854000</v>
      </c>
      <c r="C122" s="3">
        <v>306706000</v>
      </c>
      <c r="D122" s="3">
        <v>262966000</v>
      </c>
      <c r="E122" s="3">
        <v>0</v>
      </c>
      <c r="F122" s="3">
        <v>157030000</v>
      </c>
      <c r="G122" s="3">
        <v>514759000</v>
      </c>
      <c r="H122" s="3">
        <v>0</v>
      </c>
      <c r="I122" s="3">
        <v>0</v>
      </c>
      <c r="J122" s="3">
        <v>0</v>
      </c>
      <c r="K122" s="4">
        <f t="shared" si="6"/>
        <v>4054315000</v>
      </c>
    </row>
    <row r="123" spans="1:11" ht="23.1" customHeight="1" x14ac:dyDescent="0.25">
      <c r="A123" s="18" t="s">
        <v>124</v>
      </c>
      <c r="B123" s="2">
        <v>6708734000</v>
      </c>
      <c r="C123" s="3">
        <v>793738000</v>
      </c>
      <c r="D123" s="3">
        <v>431024000</v>
      </c>
      <c r="E123" s="3">
        <v>0</v>
      </c>
      <c r="F123" s="3">
        <v>1259076000</v>
      </c>
      <c r="G123" s="3">
        <v>572177000</v>
      </c>
      <c r="H123" s="3">
        <v>0</v>
      </c>
      <c r="I123" s="3">
        <v>0</v>
      </c>
      <c r="J123" s="3">
        <v>0</v>
      </c>
      <c r="K123" s="4">
        <f t="shared" si="6"/>
        <v>9764749000</v>
      </c>
    </row>
    <row r="124" spans="1:11" ht="23.1" customHeight="1" x14ac:dyDescent="0.25">
      <c r="A124" s="18" t="s">
        <v>125</v>
      </c>
      <c r="B124" s="2">
        <v>773962000</v>
      </c>
      <c r="C124" s="3">
        <v>95269000</v>
      </c>
      <c r="D124" s="3">
        <v>116471000</v>
      </c>
      <c r="E124" s="3">
        <v>0</v>
      </c>
      <c r="F124" s="3">
        <v>15678000</v>
      </c>
      <c r="G124" s="3">
        <v>421953000</v>
      </c>
      <c r="H124" s="3">
        <v>0</v>
      </c>
      <c r="I124" s="3">
        <v>0</v>
      </c>
      <c r="J124" s="3">
        <v>0</v>
      </c>
      <c r="K124" s="4">
        <f t="shared" si="6"/>
        <v>1423333000</v>
      </c>
    </row>
    <row r="125" spans="1:11" ht="23.1" customHeight="1" x14ac:dyDescent="0.25">
      <c r="A125" s="18" t="s">
        <v>126</v>
      </c>
      <c r="B125" s="2">
        <v>1021161000</v>
      </c>
      <c r="C125" s="3">
        <v>114998000</v>
      </c>
      <c r="D125" s="3">
        <v>146574000</v>
      </c>
      <c r="E125" s="3">
        <v>0</v>
      </c>
      <c r="F125" s="3">
        <v>15515000</v>
      </c>
      <c r="G125" s="3">
        <v>190250000</v>
      </c>
      <c r="H125" s="3">
        <v>0</v>
      </c>
      <c r="I125" s="3">
        <v>0</v>
      </c>
      <c r="J125" s="3">
        <v>0</v>
      </c>
      <c r="K125" s="4">
        <f t="shared" si="6"/>
        <v>1488498000</v>
      </c>
    </row>
    <row r="126" spans="1:11" ht="23.1" customHeight="1" x14ac:dyDescent="0.25">
      <c r="A126" s="18" t="s">
        <v>127</v>
      </c>
      <c r="B126" s="2">
        <v>1072238000</v>
      </c>
      <c r="C126" s="3">
        <v>133052000</v>
      </c>
      <c r="D126" s="3">
        <v>87120000</v>
      </c>
      <c r="E126" s="3">
        <v>0</v>
      </c>
      <c r="F126" s="3">
        <v>25313000</v>
      </c>
      <c r="G126" s="3">
        <v>571680000</v>
      </c>
      <c r="H126" s="3">
        <v>0</v>
      </c>
      <c r="I126" s="3">
        <v>0</v>
      </c>
      <c r="J126" s="3">
        <v>0</v>
      </c>
      <c r="K126" s="4">
        <f t="shared" si="6"/>
        <v>1889403000</v>
      </c>
    </row>
    <row r="127" spans="1:11" ht="23.1" customHeight="1" x14ac:dyDescent="0.25">
      <c r="A127" s="18" t="s">
        <v>128</v>
      </c>
      <c r="B127" s="2">
        <v>1144275000</v>
      </c>
      <c r="C127" s="3">
        <v>144993000</v>
      </c>
      <c r="D127" s="3">
        <v>110484000</v>
      </c>
      <c r="E127" s="3">
        <v>0</v>
      </c>
      <c r="F127" s="3">
        <v>27625000</v>
      </c>
      <c r="G127" s="3">
        <v>85383000</v>
      </c>
      <c r="H127" s="3">
        <v>0</v>
      </c>
      <c r="I127" s="3">
        <v>0</v>
      </c>
      <c r="J127" s="3">
        <v>0</v>
      </c>
      <c r="K127" s="4">
        <f t="shared" si="6"/>
        <v>1512760000</v>
      </c>
    </row>
    <row r="128" spans="1:11" ht="23.1" customHeight="1" x14ac:dyDescent="0.25">
      <c r="A128" s="18" t="s">
        <v>129</v>
      </c>
      <c r="B128" s="2">
        <v>9301503000</v>
      </c>
      <c r="C128" s="3">
        <v>1139038000</v>
      </c>
      <c r="D128" s="3">
        <v>556281000</v>
      </c>
      <c r="E128" s="3">
        <v>0</v>
      </c>
      <c r="F128" s="3">
        <v>393484000</v>
      </c>
      <c r="G128" s="3">
        <v>974613000</v>
      </c>
      <c r="H128" s="3">
        <v>0</v>
      </c>
      <c r="I128" s="3">
        <v>0</v>
      </c>
      <c r="J128" s="3">
        <v>0</v>
      </c>
      <c r="K128" s="4">
        <f t="shared" si="6"/>
        <v>12364919000</v>
      </c>
    </row>
    <row r="129" spans="1:11" ht="23.1" customHeight="1" x14ac:dyDescent="0.25">
      <c r="A129" s="18" t="s">
        <v>130</v>
      </c>
      <c r="B129" s="2">
        <v>1504729000</v>
      </c>
      <c r="C129" s="3">
        <v>181040000</v>
      </c>
      <c r="D129" s="3">
        <v>174459000</v>
      </c>
      <c r="E129" s="3">
        <v>0</v>
      </c>
      <c r="F129" s="3">
        <v>27196000</v>
      </c>
      <c r="G129" s="3">
        <v>400423000</v>
      </c>
      <c r="H129" s="3">
        <v>0</v>
      </c>
      <c r="I129" s="3">
        <v>0</v>
      </c>
      <c r="J129" s="3">
        <v>0</v>
      </c>
      <c r="K129" s="4">
        <f t="shared" si="6"/>
        <v>2287847000</v>
      </c>
    </row>
    <row r="130" spans="1:11" ht="23.1" customHeight="1" x14ac:dyDescent="0.25">
      <c r="A130" s="18" t="s">
        <v>131</v>
      </c>
      <c r="B130" s="2">
        <v>1157260000</v>
      </c>
      <c r="C130" s="3">
        <v>144767000</v>
      </c>
      <c r="D130" s="3">
        <v>156418000</v>
      </c>
      <c r="E130" s="3">
        <v>0</v>
      </c>
      <c r="F130" s="3">
        <v>29861000</v>
      </c>
      <c r="G130" s="3">
        <v>559306000</v>
      </c>
      <c r="H130" s="3">
        <v>0</v>
      </c>
      <c r="I130" s="3">
        <v>0</v>
      </c>
      <c r="J130" s="3">
        <v>0</v>
      </c>
      <c r="K130" s="4">
        <f t="shared" si="6"/>
        <v>2047612000</v>
      </c>
    </row>
    <row r="131" spans="1:11" ht="23.1" customHeight="1" x14ac:dyDescent="0.25">
      <c r="A131" s="18" t="s">
        <v>132</v>
      </c>
      <c r="B131" s="2">
        <v>1564750000</v>
      </c>
      <c r="C131" s="3">
        <v>179281000</v>
      </c>
      <c r="D131" s="3">
        <v>199735000</v>
      </c>
      <c r="E131" s="3">
        <v>0</v>
      </c>
      <c r="F131" s="3">
        <v>83759000</v>
      </c>
      <c r="G131" s="3">
        <v>499167000</v>
      </c>
      <c r="H131" s="3">
        <v>0</v>
      </c>
      <c r="I131" s="3">
        <v>0</v>
      </c>
      <c r="J131" s="3">
        <v>0</v>
      </c>
      <c r="K131" s="4">
        <f t="shared" si="6"/>
        <v>2526692000</v>
      </c>
    </row>
    <row r="132" spans="1:11" ht="23.1" customHeight="1" x14ac:dyDescent="0.25">
      <c r="A132" s="18" t="s">
        <v>133</v>
      </c>
      <c r="B132" s="2">
        <v>1068909000</v>
      </c>
      <c r="C132" s="3">
        <v>121184000</v>
      </c>
      <c r="D132" s="3">
        <v>100794000</v>
      </c>
      <c r="E132" s="3">
        <v>0</v>
      </c>
      <c r="F132" s="3">
        <v>16618000</v>
      </c>
      <c r="G132" s="3">
        <v>284602000</v>
      </c>
      <c r="H132" s="3">
        <v>0</v>
      </c>
      <c r="I132" s="3">
        <v>0</v>
      </c>
      <c r="J132" s="3">
        <v>0</v>
      </c>
      <c r="K132" s="4">
        <f t="shared" si="6"/>
        <v>1592107000</v>
      </c>
    </row>
    <row r="133" spans="1:11" ht="23.1" customHeight="1" x14ac:dyDescent="0.25">
      <c r="A133" s="18" t="s">
        <v>134</v>
      </c>
      <c r="B133" s="2">
        <v>922617000</v>
      </c>
      <c r="C133" s="3">
        <v>101036000</v>
      </c>
      <c r="D133" s="3">
        <v>108305000</v>
      </c>
      <c r="E133" s="3">
        <v>0</v>
      </c>
      <c r="F133" s="3">
        <v>37526000</v>
      </c>
      <c r="G133" s="3">
        <v>371220000</v>
      </c>
      <c r="H133" s="3">
        <v>0</v>
      </c>
      <c r="I133" s="3">
        <v>0</v>
      </c>
      <c r="J133" s="3">
        <v>0</v>
      </c>
      <c r="K133" s="4">
        <f t="shared" si="6"/>
        <v>1540704000</v>
      </c>
    </row>
    <row r="134" spans="1:11" ht="23.1" customHeight="1" x14ac:dyDescent="0.25">
      <c r="A134" s="18" t="s">
        <v>152</v>
      </c>
      <c r="B134" s="2">
        <v>44652000</v>
      </c>
      <c r="C134" s="3">
        <v>5407000</v>
      </c>
      <c r="D134" s="3">
        <v>38167000</v>
      </c>
      <c r="E134" s="3">
        <v>0</v>
      </c>
      <c r="F134" s="3">
        <v>1176000</v>
      </c>
      <c r="G134" s="3">
        <v>1984000</v>
      </c>
      <c r="H134" s="3">
        <v>0</v>
      </c>
      <c r="I134" s="3">
        <v>0</v>
      </c>
      <c r="J134" s="3">
        <v>0</v>
      </c>
      <c r="K134" s="4">
        <v>91386000</v>
      </c>
    </row>
    <row r="135" spans="1:11" ht="23.1" customHeight="1" x14ac:dyDescent="0.25">
      <c r="A135" s="18" t="s">
        <v>135</v>
      </c>
      <c r="B135" s="2">
        <v>516037000</v>
      </c>
      <c r="C135" s="3">
        <v>70766000</v>
      </c>
      <c r="D135" s="3">
        <v>134216000</v>
      </c>
      <c r="E135" s="3">
        <v>0</v>
      </c>
      <c r="F135" s="3">
        <v>4714000</v>
      </c>
      <c r="G135" s="3">
        <v>119038000</v>
      </c>
      <c r="H135" s="3">
        <v>0</v>
      </c>
      <c r="I135" s="3">
        <v>0</v>
      </c>
      <c r="J135" s="3">
        <v>0</v>
      </c>
      <c r="K135" s="4">
        <f t="shared" si="6"/>
        <v>844771000</v>
      </c>
    </row>
    <row r="136" spans="1:11" ht="23.1" customHeight="1" x14ac:dyDescent="0.25">
      <c r="A136" s="18" t="s">
        <v>136</v>
      </c>
      <c r="B136" s="2">
        <v>557840000</v>
      </c>
      <c r="C136" s="3">
        <v>62833000</v>
      </c>
      <c r="D136" s="3">
        <v>152776000</v>
      </c>
      <c r="E136" s="3">
        <v>0</v>
      </c>
      <c r="F136" s="3">
        <v>5835000</v>
      </c>
      <c r="G136" s="3">
        <v>197984000</v>
      </c>
      <c r="H136" s="3">
        <v>0</v>
      </c>
      <c r="I136" s="3">
        <v>0</v>
      </c>
      <c r="J136" s="3">
        <v>0</v>
      </c>
      <c r="K136" s="4">
        <f t="shared" si="6"/>
        <v>977268000</v>
      </c>
    </row>
    <row r="137" spans="1:11" ht="23.1" customHeight="1" x14ac:dyDescent="0.25">
      <c r="A137" s="18" t="s">
        <v>137</v>
      </c>
      <c r="B137" s="2">
        <v>1288549000</v>
      </c>
      <c r="C137" s="3">
        <v>153946000</v>
      </c>
      <c r="D137" s="3">
        <v>174964000</v>
      </c>
      <c r="E137" s="3">
        <v>0</v>
      </c>
      <c r="F137" s="3">
        <v>34276000</v>
      </c>
      <c r="G137" s="3">
        <v>358846000</v>
      </c>
      <c r="H137" s="3">
        <v>0</v>
      </c>
      <c r="I137" s="3">
        <v>0</v>
      </c>
      <c r="J137" s="3">
        <v>0</v>
      </c>
      <c r="K137" s="4">
        <f t="shared" si="6"/>
        <v>2010581000</v>
      </c>
    </row>
    <row r="138" spans="1:11" ht="23.1" customHeight="1" x14ac:dyDescent="0.25">
      <c r="A138" s="18" t="s">
        <v>138</v>
      </c>
      <c r="B138" s="2">
        <v>1424235000</v>
      </c>
      <c r="C138" s="3">
        <v>158934000</v>
      </c>
      <c r="D138" s="3">
        <v>94312000</v>
      </c>
      <c r="E138" s="3">
        <v>0</v>
      </c>
      <c r="F138" s="3">
        <v>94436000</v>
      </c>
      <c r="G138" s="3">
        <v>538269000</v>
      </c>
      <c r="H138" s="3">
        <v>0</v>
      </c>
      <c r="I138" s="3">
        <v>0</v>
      </c>
      <c r="J138" s="3">
        <v>0</v>
      </c>
      <c r="K138" s="4">
        <f t="shared" si="6"/>
        <v>2310186000</v>
      </c>
    </row>
    <row r="139" spans="1:11" ht="23.1" customHeight="1" x14ac:dyDescent="0.25">
      <c r="A139" s="18" t="s">
        <v>139</v>
      </c>
      <c r="B139" s="2">
        <v>1470174000</v>
      </c>
      <c r="C139" s="3">
        <v>181258000</v>
      </c>
      <c r="D139" s="3">
        <v>149044000</v>
      </c>
      <c r="E139" s="3">
        <v>0</v>
      </c>
      <c r="F139" s="3">
        <v>18656000</v>
      </c>
      <c r="G139" s="3">
        <v>464025000</v>
      </c>
      <c r="H139" s="3">
        <v>0</v>
      </c>
      <c r="I139" s="3">
        <v>0</v>
      </c>
      <c r="J139" s="3">
        <v>0</v>
      </c>
      <c r="K139" s="4">
        <f t="shared" si="6"/>
        <v>2283157000</v>
      </c>
    </row>
    <row r="140" spans="1:11" ht="23.1" customHeight="1" x14ac:dyDescent="0.25">
      <c r="A140" s="18" t="s">
        <v>140</v>
      </c>
      <c r="B140" s="2">
        <v>7572240000</v>
      </c>
      <c r="C140" s="3">
        <v>974319000</v>
      </c>
      <c r="D140" s="3">
        <v>1129319000</v>
      </c>
      <c r="E140" s="3">
        <v>0</v>
      </c>
      <c r="F140" s="3">
        <v>1776167000</v>
      </c>
      <c r="G140" s="3">
        <v>2914465000</v>
      </c>
      <c r="H140" s="3">
        <v>0</v>
      </c>
      <c r="I140" s="3">
        <v>0</v>
      </c>
      <c r="J140" s="3">
        <v>0</v>
      </c>
      <c r="K140" s="4">
        <f t="shared" si="6"/>
        <v>14366510000</v>
      </c>
    </row>
    <row r="141" spans="1:11" ht="23.1" customHeight="1" x14ac:dyDescent="0.25">
      <c r="A141" s="18" t="s">
        <v>141</v>
      </c>
      <c r="B141" s="2">
        <v>3301677000</v>
      </c>
      <c r="C141" s="3">
        <v>413153000</v>
      </c>
      <c r="D141" s="3">
        <v>382018000</v>
      </c>
      <c r="E141" s="3">
        <v>0</v>
      </c>
      <c r="F141" s="3">
        <v>104669000</v>
      </c>
      <c r="G141" s="3">
        <v>184307000</v>
      </c>
      <c r="H141" s="3">
        <v>0</v>
      </c>
      <c r="I141" s="3">
        <v>0</v>
      </c>
      <c r="J141" s="3">
        <v>0</v>
      </c>
      <c r="K141" s="4">
        <f t="shared" si="6"/>
        <v>4385824000</v>
      </c>
    </row>
    <row r="142" spans="1:11" ht="23.1" customHeight="1" x14ac:dyDescent="0.25">
      <c r="A142" s="18" t="s">
        <v>142</v>
      </c>
      <c r="B142" s="2">
        <v>1753602000</v>
      </c>
      <c r="C142" s="3">
        <v>237881000</v>
      </c>
      <c r="D142" s="3">
        <v>177861000</v>
      </c>
      <c r="E142" s="3">
        <v>0</v>
      </c>
      <c r="F142" s="3">
        <v>43062000</v>
      </c>
      <c r="G142" s="3">
        <v>303163000</v>
      </c>
      <c r="H142" s="3">
        <v>0</v>
      </c>
      <c r="I142" s="3">
        <v>0</v>
      </c>
      <c r="J142" s="3">
        <v>0</v>
      </c>
      <c r="K142" s="4">
        <f t="shared" si="6"/>
        <v>2515569000</v>
      </c>
    </row>
    <row r="143" spans="1:11" ht="23.1" customHeight="1" x14ac:dyDescent="0.25">
      <c r="A143" s="18" t="s">
        <v>143</v>
      </c>
      <c r="B143" s="2">
        <v>1135075000</v>
      </c>
      <c r="C143" s="3">
        <v>137740000</v>
      </c>
      <c r="D143" s="3">
        <v>79665000</v>
      </c>
      <c r="E143" s="3">
        <v>0</v>
      </c>
      <c r="F143" s="3">
        <v>12997000</v>
      </c>
      <c r="G143" s="3">
        <v>402157000</v>
      </c>
      <c r="H143" s="3">
        <v>0</v>
      </c>
      <c r="I143" s="3">
        <v>0</v>
      </c>
      <c r="J143" s="3">
        <v>0</v>
      </c>
      <c r="K143" s="4">
        <f t="shared" si="6"/>
        <v>1767634000</v>
      </c>
    </row>
    <row r="144" spans="1:11" ht="23.1" customHeight="1" x14ac:dyDescent="0.25">
      <c r="A144" s="18" t="s">
        <v>144</v>
      </c>
      <c r="B144" s="2">
        <v>462693000</v>
      </c>
      <c r="C144" s="3">
        <v>51798000</v>
      </c>
      <c r="D144" s="3">
        <v>88792000</v>
      </c>
      <c r="E144" s="3">
        <v>0</v>
      </c>
      <c r="F144" s="3">
        <v>4130000</v>
      </c>
      <c r="G144" s="3">
        <v>296976000</v>
      </c>
      <c r="H144" s="3">
        <v>0</v>
      </c>
      <c r="I144" s="3">
        <v>0</v>
      </c>
      <c r="J144" s="3">
        <v>0</v>
      </c>
      <c r="K144" s="4">
        <f t="shared" si="6"/>
        <v>904389000</v>
      </c>
    </row>
    <row r="145" spans="1:11" ht="23.1" customHeight="1" x14ac:dyDescent="0.25">
      <c r="A145" s="18" t="s">
        <v>145</v>
      </c>
      <c r="B145" s="2">
        <v>714878000</v>
      </c>
      <c r="C145" s="3">
        <v>80621000</v>
      </c>
      <c r="D145" s="3">
        <v>59359000</v>
      </c>
      <c r="E145" s="3">
        <v>0</v>
      </c>
      <c r="F145" s="3">
        <v>13150000</v>
      </c>
      <c r="G145" s="3">
        <v>340285000</v>
      </c>
      <c r="H145" s="3">
        <v>0</v>
      </c>
      <c r="I145" s="3">
        <v>0</v>
      </c>
      <c r="J145" s="3">
        <v>0</v>
      </c>
      <c r="K145" s="4">
        <f t="shared" si="6"/>
        <v>1208293000</v>
      </c>
    </row>
    <row r="146" spans="1:11" ht="23.1" customHeight="1" x14ac:dyDescent="0.25">
      <c r="A146" s="18" t="s">
        <v>146</v>
      </c>
      <c r="B146" s="2">
        <v>1340250000</v>
      </c>
      <c r="C146" s="3">
        <v>166457000</v>
      </c>
      <c r="D146" s="3">
        <v>122645000</v>
      </c>
      <c r="E146" s="3">
        <v>0</v>
      </c>
      <c r="F146" s="3">
        <v>39069000</v>
      </c>
      <c r="G146" s="3">
        <v>524658000</v>
      </c>
      <c r="H146" s="3">
        <v>0</v>
      </c>
      <c r="I146" s="3">
        <v>0</v>
      </c>
      <c r="J146" s="3">
        <v>0</v>
      </c>
      <c r="K146" s="4">
        <f t="shared" si="6"/>
        <v>2193079000</v>
      </c>
    </row>
    <row r="147" spans="1:11" ht="23.1" customHeight="1" x14ac:dyDescent="0.25">
      <c r="A147" s="18" t="s">
        <v>147</v>
      </c>
      <c r="B147" s="2">
        <v>903284000</v>
      </c>
      <c r="C147" s="3">
        <v>114779000</v>
      </c>
      <c r="D147" s="3">
        <v>139729000</v>
      </c>
      <c r="E147" s="3">
        <v>0</v>
      </c>
      <c r="F147" s="3">
        <v>20203000</v>
      </c>
      <c r="G147" s="3">
        <v>173236000</v>
      </c>
      <c r="H147" s="3">
        <v>0</v>
      </c>
      <c r="I147" s="3">
        <v>0</v>
      </c>
      <c r="J147" s="3">
        <v>0</v>
      </c>
      <c r="K147" s="4">
        <f t="shared" si="6"/>
        <v>1351231000</v>
      </c>
    </row>
    <row r="148" spans="1:11" ht="23.1" customHeight="1" x14ac:dyDescent="0.25">
      <c r="A148" s="18" t="s">
        <v>148</v>
      </c>
      <c r="B148" s="2">
        <v>542340000</v>
      </c>
      <c r="C148" s="3">
        <v>58983000</v>
      </c>
      <c r="D148" s="3">
        <v>70277000</v>
      </c>
      <c r="E148" s="3">
        <v>0</v>
      </c>
      <c r="F148" s="3">
        <v>9184000</v>
      </c>
      <c r="G148" s="3">
        <v>470212000</v>
      </c>
      <c r="H148" s="3">
        <v>0</v>
      </c>
      <c r="I148" s="3">
        <v>0</v>
      </c>
      <c r="J148" s="3">
        <v>0</v>
      </c>
      <c r="K148" s="4">
        <f t="shared" si="6"/>
        <v>1150996000</v>
      </c>
    </row>
    <row r="149" spans="1:11" ht="23.1" customHeight="1" x14ac:dyDescent="0.25">
      <c r="A149" s="18" t="s">
        <v>149</v>
      </c>
      <c r="B149" s="2">
        <v>2330756000</v>
      </c>
      <c r="C149" s="3">
        <v>341472000</v>
      </c>
      <c r="D149" s="3">
        <v>348545000</v>
      </c>
      <c r="E149" s="3">
        <v>0</v>
      </c>
      <c r="F149" s="3">
        <v>68475000</v>
      </c>
      <c r="G149" s="3">
        <v>442828000</v>
      </c>
      <c r="H149" s="3">
        <v>0</v>
      </c>
      <c r="I149" s="3">
        <v>0</v>
      </c>
      <c r="J149" s="3">
        <v>0</v>
      </c>
      <c r="K149" s="4">
        <f t="shared" si="6"/>
        <v>3532076000</v>
      </c>
    </row>
    <row r="150" spans="1:11" ht="23.1" customHeight="1" x14ac:dyDescent="0.25">
      <c r="A150" s="18" t="s">
        <v>150</v>
      </c>
      <c r="B150" s="2">
        <v>1995942000</v>
      </c>
      <c r="C150" s="3">
        <v>257599000</v>
      </c>
      <c r="D150" s="3">
        <v>156758000</v>
      </c>
      <c r="E150" s="3">
        <v>0</v>
      </c>
      <c r="F150" s="3">
        <v>51141000</v>
      </c>
      <c r="G150" s="3">
        <v>268516000</v>
      </c>
      <c r="H150" s="3">
        <v>0</v>
      </c>
      <c r="I150" s="3">
        <v>0</v>
      </c>
      <c r="J150" s="3">
        <v>0</v>
      </c>
      <c r="K150" s="4">
        <f t="shared" si="6"/>
        <v>2729956000</v>
      </c>
    </row>
    <row r="151" spans="1:11" ht="23.1" customHeight="1" thickBot="1" x14ac:dyDescent="0.3">
      <c r="A151" s="18" t="s">
        <v>151</v>
      </c>
      <c r="B151" s="2">
        <v>2475456000</v>
      </c>
      <c r="C151" s="3">
        <v>278141000</v>
      </c>
      <c r="D151" s="3">
        <v>115527000</v>
      </c>
      <c r="E151" s="3">
        <v>0</v>
      </c>
      <c r="F151" s="3">
        <v>686174000</v>
      </c>
      <c r="G151" s="3">
        <v>1016625000</v>
      </c>
      <c r="H151" s="3">
        <v>0</v>
      </c>
      <c r="I151" s="3">
        <v>0</v>
      </c>
      <c r="J151" s="3">
        <v>0</v>
      </c>
      <c r="K151" s="4">
        <f t="shared" si="6"/>
        <v>4571923000</v>
      </c>
    </row>
    <row r="152" spans="1:11" ht="15.75" hidden="1" thickBot="1" x14ac:dyDescent="0.3">
      <c r="A152" s="37" t="s">
        <v>10</v>
      </c>
      <c r="B152" s="38">
        <v>4973145690000</v>
      </c>
      <c r="C152" s="39">
        <v>598909640000</v>
      </c>
      <c r="D152" s="39">
        <v>1385440762000</v>
      </c>
      <c r="E152" s="39">
        <v>3039809714000</v>
      </c>
      <c r="F152" s="39">
        <v>8645418607000</v>
      </c>
      <c r="G152" s="39">
        <v>970276509000</v>
      </c>
      <c r="H152" s="39">
        <v>817432243000</v>
      </c>
      <c r="I152" s="39">
        <v>429212854000</v>
      </c>
      <c r="J152" s="39">
        <v>425705479000</v>
      </c>
      <c r="K152" s="40">
        <f t="shared" si="6"/>
        <v>21285351498000</v>
      </c>
    </row>
    <row r="153" spans="1:11" ht="24.95" customHeight="1" x14ac:dyDescent="0.25">
      <c r="A153" s="25" t="s">
        <v>153</v>
      </c>
      <c r="B153" s="26">
        <v>476110603000</v>
      </c>
      <c r="C153" s="27">
        <v>58832074000</v>
      </c>
      <c r="D153" s="27">
        <v>53194237000</v>
      </c>
      <c r="E153" s="27">
        <v>0</v>
      </c>
      <c r="F153" s="27">
        <v>57787223000</v>
      </c>
      <c r="G153" s="27">
        <v>87370042000</v>
      </c>
      <c r="H153" s="27">
        <v>0</v>
      </c>
      <c r="I153" s="27">
        <v>0</v>
      </c>
      <c r="J153" s="27">
        <v>0</v>
      </c>
      <c r="K153" s="9">
        <f t="shared" si="6"/>
        <v>733294179000</v>
      </c>
    </row>
    <row r="154" spans="1:11" ht="24.95" customHeight="1" x14ac:dyDescent="0.25">
      <c r="A154" s="28" t="s">
        <v>154</v>
      </c>
      <c r="B154" s="29">
        <v>185688518000</v>
      </c>
      <c r="C154" s="30">
        <v>30877780000</v>
      </c>
      <c r="D154" s="30">
        <v>79800101000</v>
      </c>
      <c r="E154" s="30">
        <v>0</v>
      </c>
      <c r="F154" s="30">
        <v>322663993000</v>
      </c>
      <c r="G154" s="30">
        <v>541896747000</v>
      </c>
      <c r="H154" s="30">
        <v>31456565000</v>
      </c>
      <c r="I154" s="30">
        <v>6565450000</v>
      </c>
      <c r="J154" s="30">
        <v>0</v>
      </c>
      <c r="K154" s="4">
        <f t="shared" si="6"/>
        <v>1198949154000</v>
      </c>
    </row>
    <row r="155" spans="1:11" ht="24.95" customHeight="1" thickBot="1" x14ac:dyDescent="0.3">
      <c r="A155" s="31" t="s">
        <v>155</v>
      </c>
      <c r="B155" s="32">
        <f t="shared" ref="B155:J155" si="7">B153+B154</f>
        <v>661799121000</v>
      </c>
      <c r="C155" s="33">
        <f t="shared" si="7"/>
        <v>89709854000</v>
      </c>
      <c r="D155" s="33">
        <f t="shared" si="7"/>
        <v>132994338000</v>
      </c>
      <c r="E155" s="33">
        <f t="shared" si="7"/>
        <v>0</v>
      </c>
      <c r="F155" s="33">
        <f t="shared" si="7"/>
        <v>380451216000</v>
      </c>
      <c r="G155" s="33">
        <f t="shared" si="7"/>
        <v>629266789000</v>
      </c>
      <c r="H155" s="33">
        <f t="shared" si="7"/>
        <v>31456565000</v>
      </c>
      <c r="I155" s="33">
        <f t="shared" si="7"/>
        <v>6565450000</v>
      </c>
      <c r="J155" s="33">
        <f t="shared" si="7"/>
        <v>0</v>
      </c>
      <c r="K155" s="12">
        <f t="shared" si="6"/>
        <v>1932243333000</v>
      </c>
    </row>
    <row r="156" spans="1:11" hidden="1" x14ac:dyDescent="0.25">
      <c r="A156" s="41" t="s">
        <v>12</v>
      </c>
      <c r="B156" s="34">
        <v>17857824500</v>
      </c>
      <c r="C156" s="35">
        <v>2577870500</v>
      </c>
      <c r="D156" s="35">
        <v>9925682000</v>
      </c>
      <c r="E156" s="35">
        <v>0</v>
      </c>
      <c r="F156" s="35">
        <v>68202259000</v>
      </c>
      <c r="G156" s="35">
        <v>9767727000</v>
      </c>
      <c r="H156" s="35">
        <v>0</v>
      </c>
      <c r="I156" s="35">
        <v>0</v>
      </c>
      <c r="J156" s="35">
        <v>0</v>
      </c>
      <c r="K156" s="36">
        <f t="shared" si="6"/>
        <v>108331363000</v>
      </c>
    </row>
    <row r="157" spans="1:11" hidden="1" x14ac:dyDescent="0.25">
      <c r="A157" s="28" t="s">
        <v>13</v>
      </c>
      <c r="B157" s="29">
        <f t="shared" ref="B157:J157" si="8">B156+B155+B152</f>
        <v>5652802635500</v>
      </c>
      <c r="C157" s="30">
        <f t="shared" si="8"/>
        <v>691197364500</v>
      </c>
      <c r="D157" s="30">
        <f t="shared" si="8"/>
        <v>1528360782000</v>
      </c>
      <c r="E157" s="30">
        <f t="shared" si="8"/>
        <v>3039809714000</v>
      </c>
      <c r="F157" s="30">
        <f t="shared" si="8"/>
        <v>9094072082000</v>
      </c>
      <c r="G157" s="30">
        <f t="shared" si="8"/>
        <v>1609311025000</v>
      </c>
      <c r="H157" s="30">
        <f t="shared" si="8"/>
        <v>848888808000</v>
      </c>
      <c r="I157" s="30">
        <f t="shared" si="8"/>
        <v>435778304000</v>
      </c>
      <c r="J157" s="30">
        <f t="shared" si="8"/>
        <v>425705479000</v>
      </c>
      <c r="K157" s="4">
        <f t="shared" si="6"/>
        <v>23325926194000</v>
      </c>
    </row>
    <row r="158" spans="1:11" hidden="1" x14ac:dyDescent="0.25">
      <c r="A158" s="28" t="s">
        <v>14</v>
      </c>
      <c r="B158" s="29">
        <v>0</v>
      </c>
      <c r="C158" s="30">
        <v>0</v>
      </c>
      <c r="D158" s="30">
        <v>0</v>
      </c>
      <c r="E158" s="30">
        <v>0</v>
      </c>
      <c r="F158" s="30">
        <v>1126661430000</v>
      </c>
      <c r="G158" s="30">
        <v>0</v>
      </c>
      <c r="H158" s="30">
        <v>656509340000</v>
      </c>
      <c r="I158" s="30">
        <v>0</v>
      </c>
      <c r="J158" s="30">
        <v>0</v>
      </c>
      <c r="K158" s="4">
        <f t="shared" si="6"/>
        <v>1783170770000</v>
      </c>
    </row>
    <row r="159" spans="1:11" hidden="1" x14ac:dyDescent="0.25">
      <c r="A159" s="28" t="s">
        <v>15</v>
      </c>
      <c r="B159" s="29">
        <v>0</v>
      </c>
      <c r="C159" s="30">
        <v>0</v>
      </c>
      <c r="D159" s="30">
        <v>0</v>
      </c>
      <c r="E159" s="30">
        <v>0</v>
      </c>
      <c r="F159" s="30">
        <v>64281757000</v>
      </c>
      <c r="G159" s="30">
        <v>0</v>
      </c>
      <c r="H159" s="30">
        <v>0</v>
      </c>
      <c r="I159" s="30">
        <v>0</v>
      </c>
      <c r="J159" s="30">
        <v>0</v>
      </c>
      <c r="K159" s="4">
        <f t="shared" si="6"/>
        <v>64281757000</v>
      </c>
    </row>
    <row r="160" spans="1:11" ht="29.25" hidden="1" thickBot="1" x14ac:dyDescent="0.3">
      <c r="A160" s="31" t="s">
        <v>16</v>
      </c>
      <c r="B160" s="32">
        <f t="shared" ref="B160:J160" si="9">B157-(B158+B159)</f>
        <v>5652802635500</v>
      </c>
      <c r="C160" s="33">
        <f t="shared" si="9"/>
        <v>691197364500</v>
      </c>
      <c r="D160" s="33">
        <f t="shared" si="9"/>
        <v>1528360782000</v>
      </c>
      <c r="E160" s="33">
        <f t="shared" si="9"/>
        <v>3039809714000</v>
      </c>
      <c r="F160" s="33">
        <f t="shared" si="9"/>
        <v>7903128895000</v>
      </c>
      <c r="G160" s="33">
        <f t="shared" si="9"/>
        <v>1609311025000</v>
      </c>
      <c r="H160" s="33">
        <f t="shared" si="9"/>
        <v>192379468000</v>
      </c>
      <c r="I160" s="33">
        <f t="shared" si="9"/>
        <v>435778304000</v>
      </c>
      <c r="J160" s="33">
        <f t="shared" si="9"/>
        <v>425705479000</v>
      </c>
      <c r="K160" s="12">
        <f t="shared" si="6"/>
        <v>21478473667000</v>
      </c>
    </row>
    <row r="161" hidden="1" x14ac:dyDescent="0.25"/>
  </sheetData>
  <mergeCells count="3">
    <mergeCell ref="A17:K17"/>
    <mergeCell ref="A18:K18"/>
    <mergeCell ref="A19:K19"/>
  </mergeCells>
  <pageMargins left="0.70866141732283472" right="0.70866141732283472" top="0.74803149606299213" bottom="0.74803149606299213" header="0.31496062992125984" footer="0.31496062992125984"/>
  <pageSetup paperSize="9"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8749E-BDC6-459F-94AB-7EAD717F43FD}">
  <sheetPr>
    <pageSetUpPr fitToPage="1"/>
  </sheetPr>
  <dimension ref="A1:K161"/>
  <sheetViews>
    <sheetView topLeftCell="A17" zoomScale="80" zoomScaleNormal="80" workbookViewId="0">
      <selection activeCell="B166" sqref="B166"/>
    </sheetView>
  </sheetViews>
  <sheetFormatPr defaultColWidth="9.140625" defaultRowHeight="15" x14ac:dyDescent="0.25"/>
  <cols>
    <col min="1" max="1" width="75.7109375" customWidth="1"/>
    <col min="2" max="10" width="22.140625" customWidth="1"/>
    <col min="11" max="11" width="25.28515625" customWidth="1"/>
    <col min="12" max="14" width="19.28515625" customWidth="1"/>
    <col min="15" max="15" width="9.140625" customWidth="1"/>
  </cols>
  <sheetData>
    <row r="1" spans="1:11" hidden="1" x14ac:dyDescent="0.25">
      <c r="A1" s="16">
        <v>2026</v>
      </c>
      <c r="B1" s="1" t="s">
        <v>20</v>
      </c>
      <c r="C1" s="1"/>
      <c r="D1" s="1"/>
      <c r="E1" s="1"/>
      <c r="F1" s="1"/>
      <c r="G1" s="1"/>
      <c r="H1" s="1"/>
      <c r="I1" s="1"/>
      <c r="J1" s="1"/>
      <c r="K1" s="1"/>
    </row>
    <row r="2" spans="1:11" hidden="1" x14ac:dyDescent="0.25">
      <c r="A2" s="17"/>
      <c r="B2" s="7"/>
      <c r="C2" s="8"/>
      <c r="D2" s="8"/>
      <c r="E2" s="8"/>
      <c r="F2" s="8"/>
      <c r="G2" s="8"/>
      <c r="H2" s="8"/>
      <c r="I2" s="8"/>
      <c r="J2" s="8"/>
      <c r="K2" s="9">
        <f>SUM(B2:J2)</f>
        <v>0</v>
      </c>
    </row>
    <row r="3" spans="1:11" hidden="1" x14ac:dyDescent="0.25">
      <c r="A3" s="18"/>
      <c r="B3" s="2"/>
      <c r="C3" s="3"/>
      <c r="D3" s="3"/>
      <c r="E3" s="3"/>
      <c r="F3" s="3"/>
      <c r="G3" s="3"/>
      <c r="H3" s="3"/>
      <c r="I3" s="3"/>
      <c r="J3" s="3"/>
      <c r="K3" s="4">
        <f>SUM(B3:J3)</f>
        <v>0</v>
      </c>
    </row>
    <row r="4" spans="1:11" ht="15.75" hidden="1" thickBot="1" x14ac:dyDescent="0.3">
      <c r="A4" s="19"/>
      <c r="B4" s="10"/>
      <c r="C4" s="11"/>
      <c r="D4" s="11"/>
      <c r="E4" s="11"/>
      <c r="F4" s="11"/>
      <c r="G4" s="11"/>
      <c r="H4" s="11"/>
      <c r="I4" s="11"/>
      <c r="J4" s="11"/>
      <c r="K4" s="12">
        <f>SUM(B4:J4)</f>
        <v>0</v>
      </c>
    </row>
    <row r="5" spans="1:11" hidden="1" x14ac:dyDescent="0.25">
      <c r="A5" s="22"/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1" ht="16.5" hidden="1" customHeight="1" x14ac:dyDescent="0.25">
      <c r="A6" s="25" t="s">
        <v>10</v>
      </c>
      <c r="B6" s="26"/>
      <c r="C6" s="27"/>
      <c r="D6" s="27"/>
      <c r="E6" s="27"/>
      <c r="F6" s="27"/>
      <c r="G6" s="27"/>
      <c r="H6" s="27"/>
      <c r="I6" s="27"/>
      <c r="J6" s="27"/>
      <c r="K6" s="9">
        <f t="shared" ref="K6:K14" si="0">SUM(B6:J6)</f>
        <v>0</v>
      </c>
    </row>
    <row r="7" spans="1:11" ht="16.5" hidden="1" customHeight="1" x14ac:dyDescent="0.25">
      <c r="A7" s="28" t="s">
        <v>17</v>
      </c>
      <c r="B7" s="34"/>
      <c r="C7" s="35"/>
      <c r="D7" s="35"/>
      <c r="E7" s="35"/>
      <c r="F7" s="35"/>
      <c r="G7" s="35"/>
      <c r="H7" s="35"/>
      <c r="I7" s="35"/>
      <c r="J7" s="35"/>
      <c r="K7" s="36">
        <f t="shared" si="0"/>
        <v>0</v>
      </c>
    </row>
    <row r="8" spans="1:11" ht="16.5" hidden="1" customHeight="1" x14ac:dyDescent="0.25">
      <c r="A8" s="28" t="s">
        <v>18</v>
      </c>
      <c r="B8" s="29"/>
      <c r="C8" s="30"/>
      <c r="D8" s="30"/>
      <c r="E8" s="30"/>
      <c r="F8" s="30"/>
      <c r="G8" s="30"/>
      <c r="H8" s="30"/>
      <c r="I8" s="30"/>
      <c r="J8" s="30"/>
      <c r="K8" s="4">
        <f t="shared" si="0"/>
        <v>0</v>
      </c>
    </row>
    <row r="9" spans="1:11" ht="16.5" hidden="1" customHeight="1" x14ac:dyDescent="0.25">
      <c r="A9" s="28" t="s">
        <v>11</v>
      </c>
      <c r="B9" s="29">
        <f t="shared" ref="B9:J9" si="1">B7+B8</f>
        <v>0</v>
      </c>
      <c r="C9" s="30">
        <f t="shared" si="1"/>
        <v>0</v>
      </c>
      <c r="D9" s="30">
        <f t="shared" si="1"/>
        <v>0</v>
      </c>
      <c r="E9" s="30">
        <f t="shared" si="1"/>
        <v>0</v>
      </c>
      <c r="F9" s="30">
        <f t="shared" si="1"/>
        <v>0</v>
      </c>
      <c r="G9" s="30">
        <f t="shared" si="1"/>
        <v>0</v>
      </c>
      <c r="H9" s="30">
        <f t="shared" si="1"/>
        <v>0</v>
      </c>
      <c r="I9" s="30">
        <f t="shared" si="1"/>
        <v>0</v>
      </c>
      <c r="J9" s="30">
        <f t="shared" si="1"/>
        <v>0</v>
      </c>
      <c r="K9" s="4">
        <f t="shared" si="0"/>
        <v>0</v>
      </c>
    </row>
    <row r="10" spans="1:11" ht="16.5" hidden="1" customHeight="1" x14ac:dyDescent="0.25">
      <c r="A10" s="28" t="s">
        <v>12</v>
      </c>
      <c r="B10" s="29"/>
      <c r="C10" s="30"/>
      <c r="D10" s="30"/>
      <c r="E10" s="30"/>
      <c r="F10" s="30"/>
      <c r="G10" s="30"/>
      <c r="H10" s="30"/>
      <c r="I10" s="30"/>
      <c r="J10" s="30"/>
      <c r="K10" s="4">
        <f t="shared" si="0"/>
        <v>0</v>
      </c>
    </row>
    <row r="11" spans="1:11" ht="16.5" hidden="1" customHeight="1" x14ac:dyDescent="0.25">
      <c r="A11" s="28" t="s">
        <v>13</v>
      </c>
      <c r="B11" s="29">
        <f t="shared" ref="B11:J11" si="2">B10+B9+B6</f>
        <v>0</v>
      </c>
      <c r="C11" s="30">
        <f t="shared" si="2"/>
        <v>0</v>
      </c>
      <c r="D11" s="30">
        <f t="shared" si="2"/>
        <v>0</v>
      </c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0</v>
      </c>
      <c r="I11" s="30">
        <f t="shared" si="2"/>
        <v>0</v>
      </c>
      <c r="J11" s="30">
        <f t="shared" si="2"/>
        <v>0</v>
      </c>
      <c r="K11" s="4">
        <f t="shared" si="0"/>
        <v>0</v>
      </c>
    </row>
    <row r="12" spans="1:11" ht="16.5" hidden="1" customHeight="1" x14ac:dyDescent="0.25">
      <c r="A12" s="28" t="s">
        <v>14</v>
      </c>
      <c r="B12" s="29"/>
      <c r="C12" s="30"/>
      <c r="D12" s="30"/>
      <c r="E12" s="30"/>
      <c r="F12" s="30"/>
      <c r="G12" s="30"/>
      <c r="H12" s="30"/>
      <c r="I12" s="30"/>
      <c r="J12" s="30"/>
      <c r="K12" s="4">
        <f t="shared" si="0"/>
        <v>0</v>
      </c>
    </row>
    <row r="13" spans="1:11" ht="16.5" hidden="1" customHeight="1" x14ac:dyDescent="0.25">
      <c r="A13" s="28" t="s">
        <v>15</v>
      </c>
      <c r="B13" s="29"/>
      <c r="C13" s="30"/>
      <c r="D13" s="30"/>
      <c r="E13" s="30"/>
      <c r="F13" s="30"/>
      <c r="G13" s="30"/>
      <c r="H13" s="30"/>
      <c r="I13" s="30"/>
      <c r="J13" s="30"/>
      <c r="K13" s="4">
        <f t="shared" si="0"/>
        <v>0</v>
      </c>
    </row>
    <row r="14" spans="1:11" ht="16.5" hidden="1" customHeight="1" x14ac:dyDescent="0.25">
      <c r="A14" s="31" t="s">
        <v>16</v>
      </c>
      <c r="B14" s="32">
        <f t="shared" ref="B14:J14" si="3">B11-(B12+B13)</f>
        <v>0</v>
      </c>
      <c r="C14" s="33">
        <f t="shared" si="3"/>
        <v>0</v>
      </c>
      <c r="D14" s="33">
        <f t="shared" si="3"/>
        <v>0</v>
      </c>
      <c r="E14" s="33">
        <f t="shared" si="3"/>
        <v>0</v>
      </c>
      <c r="F14" s="33">
        <f t="shared" si="3"/>
        <v>0</v>
      </c>
      <c r="G14" s="33">
        <f t="shared" si="3"/>
        <v>0</v>
      </c>
      <c r="H14" s="33">
        <f t="shared" si="3"/>
        <v>0</v>
      </c>
      <c r="I14" s="33">
        <f t="shared" si="3"/>
        <v>0</v>
      </c>
      <c r="J14" s="33">
        <f t="shared" si="3"/>
        <v>0</v>
      </c>
      <c r="K14" s="12">
        <f t="shared" si="0"/>
        <v>0</v>
      </c>
    </row>
    <row r="15" spans="1:11" hidden="1" x14ac:dyDescent="0.25">
      <c r="A15" s="16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idden="1" x14ac:dyDescent="0.25">
      <c r="A16" s="16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4.75" customHeight="1" x14ac:dyDescent="0.25">
      <c r="A17" s="45" t="str">
        <f>ButceYil&amp;" YILI MERKEZİ YÖNETİM BÜTÇE KANUNU İCMALİ"</f>
        <v>2026 YILI MERKEZİ YÖNETİM BÜTÇE KANUNU İCMALİ</v>
      </c>
      <c r="B17" s="45" t="s">
        <v>0</v>
      </c>
      <c r="C17" s="45" t="s">
        <v>0</v>
      </c>
      <c r="D17" s="45" t="s">
        <v>0</v>
      </c>
      <c r="E17" s="45" t="s">
        <v>0</v>
      </c>
      <c r="F17" s="45" t="s">
        <v>0</v>
      </c>
      <c r="G17" s="45" t="s">
        <v>0</v>
      </c>
      <c r="H17" s="45" t="s">
        <v>0</v>
      </c>
      <c r="I17" s="45" t="s">
        <v>0</v>
      </c>
      <c r="J17" s="45" t="s">
        <v>0</v>
      </c>
      <c r="K17" s="45" t="s">
        <v>0</v>
      </c>
    </row>
    <row r="18" spans="1:11" ht="24.75" customHeight="1" x14ac:dyDescent="0.25">
      <c r="A18" s="45" t="s">
        <v>157</v>
      </c>
      <c r="B18" s="45" t="s">
        <v>0</v>
      </c>
      <c r="C18" s="45" t="s">
        <v>0</v>
      </c>
      <c r="D18" s="45" t="s">
        <v>0</v>
      </c>
      <c r="E18" s="45" t="s">
        <v>0</v>
      </c>
      <c r="F18" s="45" t="s">
        <v>0</v>
      </c>
      <c r="G18" s="45" t="s">
        <v>0</v>
      </c>
      <c r="H18" s="45" t="s">
        <v>0</v>
      </c>
      <c r="I18" s="45" t="s">
        <v>0</v>
      </c>
      <c r="J18" s="45" t="s">
        <v>0</v>
      </c>
      <c r="K18" s="45" t="s">
        <v>0</v>
      </c>
    </row>
    <row r="19" spans="1:11" ht="24.75" customHeight="1" x14ac:dyDescent="0.25">
      <c r="A19" s="46" t="s">
        <v>1</v>
      </c>
      <c r="B19" s="46" t="s">
        <v>0</v>
      </c>
      <c r="C19" s="46" t="s">
        <v>0</v>
      </c>
      <c r="D19" s="46" t="s">
        <v>0</v>
      </c>
      <c r="E19" s="46" t="s">
        <v>0</v>
      </c>
      <c r="F19" s="46" t="s">
        <v>0</v>
      </c>
      <c r="G19" s="46" t="s">
        <v>0</v>
      </c>
      <c r="H19" s="46" t="s">
        <v>0</v>
      </c>
      <c r="I19" s="46" t="s">
        <v>0</v>
      </c>
      <c r="J19" s="46" t="s">
        <v>0</v>
      </c>
      <c r="K19" s="46" t="s">
        <v>0</v>
      </c>
    </row>
    <row r="21" spans="1:11" ht="15.75" thickBot="1" x14ac:dyDescent="0.3">
      <c r="A21" s="20" t="s">
        <v>0</v>
      </c>
      <c r="B21" s="5" t="s">
        <v>0</v>
      </c>
      <c r="C21" s="5" t="s">
        <v>0</v>
      </c>
      <c r="D21" s="5" t="s">
        <v>0</v>
      </c>
      <c r="E21" s="5" t="s">
        <v>0</v>
      </c>
      <c r="F21" s="5" t="s">
        <v>0</v>
      </c>
      <c r="G21" s="5" t="s">
        <v>0</v>
      </c>
      <c r="H21" s="5" t="s">
        <v>0</v>
      </c>
      <c r="I21" s="5" t="s">
        <v>0</v>
      </c>
      <c r="J21" s="5" t="s">
        <v>0</v>
      </c>
      <c r="K21" s="6" t="str">
        <f>IF(ButceYil&gt;2008,"TL","YTL")</f>
        <v>TL</v>
      </c>
    </row>
    <row r="22" spans="1:11" ht="45" customHeight="1" thickBot="1" x14ac:dyDescent="0.3">
      <c r="A22" s="21" t="s">
        <v>2</v>
      </c>
      <c r="B22" s="13" t="s">
        <v>6</v>
      </c>
      <c r="C22" s="14" t="s">
        <v>7</v>
      </c>
      <c r="D22" s="14" t="s">
        <v>8</v>
      </c>
      <c r="E22" s="14" t="s">
        <v>3</v>
      </c>
      <c r="F22" s="14" t="s">
        <v>23</v>
      </c>
      <c r="G22" s="14" t="s">
        <v>21</v>
      </c>
      <c r="H22" s="14" t="s">
        <v>22</v>
      </c>
      <c r="I22" s="14" t="s">
        <v>4</v>
      </c>
      <c r="J22" s="14" t="s">
        <v>5</v>
      </c>
      <c r="K22" s="15" t="s">
        <v>9</v>
      </c>
    </row>
    <row r="23" spans="1:11" ht="23.1" customHeight="1" x14ac:dyDescent="0.25">
      <c r="A23" s="17" t="s">
        <v>24</v>
      </c>
      <c r="B23" s="7">
        <v>1241149000</v>
      </c>
      <c r="C23" s="8">
        <v>123660000</v>
      </c>
      <c r="D23" s="8">
        <v>77320000</v>
      </c>
      <c r="E23" s="8">
        <v>0</v>
      </c>
      <c r="F23" s="8">
        <v>208395000</v>
      </c>
      <c r="G23" s="8">
        <v>18322000</v>
      </c>
      <c r="H23" s="8">
        <v>0</v>
      </c>
      <c r="I23" s="8">
        <v>0</v>
      </c>
      <c r="J23" s="8">
        <v>0</v>
      </c>
      <c r="K23" s="9">
        <f t="shared" ref="K23:K54" si="4">SUM(B23:J23)</f>
        <v>1668846000</v>
      </c>
    </row>
    <row r="24" spans="1:11" ht="23.1" customHeight="1" x14ac:dyDescent="0.25">
      <c r="A24" s="18" t="s">
        <v>25</v>
      </c>
      <c r="B24" s="2">
        <v>15319392000</v>
      </c>
      <c r="C24" s="3">
        <v>1911689000</v>
      </c>
      <c r="D24" s="3">
        <v>1374380000</v>
      </c>
      <c r="E24" s="3">
        <v>0</v>
      </c>
      <c r="F24" s="3">
        <v>3039393000</v>
      </c>
      <c r="G24" s="3">
        <v>2229454000</v>
      </c>
      <c r="H24" s="3">
        <v>0</v>
      </c>
      <c r="I24" s="3">
        <v>0</v>
      </c>
      <c r="J24" s="3">
        <v>0</v>
      </c>
      <c r="K24" s="4">
        <f t="shared" si="4"/>
        <v>23874308000</v>
      </c>
    </row>
    <row r="25" spans="1:11" ht="23.1" customHeight="1" x14ac:dyDescent="0.25">
      <c r="A25" s="18" t="s">
        <v>26</v>
      </c>
      <c r="B25" s="2">
        <v>6409865000</v>
      </c>
      <c r="C25" s="3">
        <v>888230000</v>
      </c>
      <c r="D25" s="3">
        <v>1759721000</v>
      </c>
      <c r="E25" s="3">
        <v>0</v>
      </c>
      <c r="F25" s="3">
        <v>396701000</v>
      </c>
      <c r="G25" s="3">
        <v>989226000</v>
      </c>
      <c r="H25" s="3">
        <v>0</v>
      </c>
      <c r="I25" s="3">
        <v>0</v>
      </c>
      <c r="J25" s="3">
        <v>0</v>
      </c>
      <c r="K25" s="4">
        <f t="shared" si="4"/>
        <v>10443743000</v>
      </c>
    </row>
    <row r="26" spans="1:11" ht="23.1" customHeight="1" x14ac:dyDescent="0.25">
      <c r="A26" s="18" t="s">
        <v>27</v>
      </c>
      <c r="B26" s="2">
        <v>13121298000</v>
      </c>
      <c r="C26" s="3">
        <v>1631851000</v>
      </c>
      <c r="D26" s="3">
        <v>1757875000</v>
      </c>
      <c r="E26" s="3">
        <v>0</v>
      </c>
      <c r="F26" s="3">
        <v>2953427000</v>
      </c>
      <c r="G26" s="3">
        <v>3046184000</v>
      </c>
      <c r="H26" s="3">
        <v>0</v>
      </c>
      <c r="I26" s="3">
        <v>0</v>
      </c>
      <c r="J26" s="3">
        <v>0</v>
      </c>
      <c r="K26" s="4">
        <f t="shared" si="4"/>
        <v>22510635000</v>
      </c>
    </row>
    <row r="27" spans="1:11" ht="23.1" customHeight="1" x14ac:dyDescent="0.25">
      <c r="A27" s="18" t="s">
        <v>28</v>
      </c>
      <c r="B27" s="2">
        <v>11568535000</v>
      </c>
      <c r="C27" s="3">
        <v>1491291000</v>
      </c>
      <c r="D27" s="3">
        <v>1055643000</v>
      </c>
      <c r="E27" s="3">
        <v>0</v>
      </c>
      <c r="F27" s="3">
        <v>2371031000</v>
      </c>
      <c r="G27" s="3">
        <v>2984173000</v>
      </c>
      <c r="H27" s="3">
        <v>0</v>
      </c>
      <c r="I27" s="3">
        <v>0</v>
      </c>
      <c r="J27" s="3">
        <v>0</v>
      </c>
      <c r="K27" s="4">
        <f t="shared" si="4"/>
        <v>19470673000</v>
      </c>
    </row>
    <row r="28" spans="1:11" ht="23.1" customHeight="1" x14ac:dyDescent="0.25">
      <c r="A28" s="18" t="s">
        <v>29</v>
      </c>
      <c r="B28" s="2">
        <v>12180589000</v>
      </c>
      <c r="C28" s="3">
        <v>1548546000</v>
      </c>
      <c r="D28" s="3">
        <v>1468439000</v>
      </c>
      <c r="E28" s="3">
        <v>0</v>
      </c>
      <c r="F28" s="3">
        <v>3012645000</v>
      </c>
      <c r="G28" s="3">
        <v>3708416000</v>
      </c>
      <c r="H28" s="3">
        <v>0</v>
      </c>
      <c r="I28" s="3">
        <v>0</v>
      </c>
      <c r="J28" s="3">
        <v>0</v>
      </c>
      <c r="K28" s="4">
        <f t="shared" si="4"/>
        <v>21918635000</v>
      </c>
    </row>
    <row r="29" spans="1:11" ht="23.1" customHeight="1" x14ac:dyDescent="0.25">
      <c r="A29" s="18" t="s">
        <v>30</v>
      </c>
      <c r="B29" s="2">
        <v>6982365000</v>
      </c>
      <c r="C29" s="3">
        <v>911674000</v>
      </c>
      <c r="D29" s="3">
        <v>1145454000</v>
      </c>
      <c r="E29" s="3">
        <v>0</v>
      </c>
      <c r="F29" s="3">
        <v>403843000</v>
      </c>
      <c r="G29" s="3">
        <v>1219434000</v>
      </c>
      <c r="H29" s="3">
        <v>0</v>
      </c>
      <c r="I29" s="3">
        <v>0</v>
      </c>
      <c r="J29" s="3">
        <v>0</v>
      </c>
      <c r="K29" s="4">
        <f t="shared" si="4"/>
        <v>10662770000</v>
      </c>
    </row>
    <row r="30" spans="1:11" ht="23.1" customHeight="1" x14ac:dyDescent="0.25">
      <c r="A30" s="18" t="s">
        <v>31</v>
      </c>
      <c r="B30" s="2">
        <v>3735636000</v>
      </c>
      <c r="C30" s="3">
        <v>530110000</v>
      </c>
      <c r="D30" s="3">
        <v>925501000</v>
      </c>
      <c r="E30" s="3">
        <v>0</v>
      </c>
      <c r="F30" s="3">
        <v>213224000</v>
      </c>
      <c r="G30" s="3">
        <v>1707694000</v>
      </c>
      <c r="H30" s="3">
        <v>0</v>
      </c>
      <c r="I30" s="3">
        <v>0</v>
      </c>
      <c r="J30" s="3">
        <v>0</v>
      </c>
      <c r="K30" s="4">
        <f t="shared" si="4"/>
        <v>7112165000</v>
      </c>
    </row>
    <row r="31" spans="1:11" ht="23.1" customHeight="1" x14ac:dyDescent="0.25">
      <c r="A31" s="18" t="s">
        <v>32</v>
      </c>
      <c r="B31" s="2">
        <v>8721286000</v>
      </c>
      <c r="C31" s="3">
        <v>1115422000</v>
      </c>
      <c r="D31" s="3">
        <v>1048134000</v>
      </c>
      <c r="E31" s="3">
        <v>0</v>
      </c>
      <c r="F31" s="3">
        <v>681385000</v>
      </c>
      <c r="G31" s="3">
        <v>767349000</v>
      </c>
      <c r="H31" s="3">
        <v>0</v>
      </c>
      <c r="I31" s="3">
        <v>0</v>
      </c>
      <c r="J31" s="3">
        <v>0</v>
      </c>
      <c r="K31" s="4">
        <f t="shared" si="4"/>
        <v>12333576000</v>
      </c>
    </row>
    <row r="32" spans="1:11" ht="23.1" customHeight="1" x14ac:dyDescent="0.25">
      <c r="A32" s="18" t="s">
        <v>33</v>
      </c>
      <c r="B32" s="2">
        <v>4666471000</v>
      </c>
      <c r="C32" s="3">
        <v>593410000</v>
      </c>
      <c r="D32" s="3">
        <v>792430000</v>
      </c>
      <c r="E32" s="3">
        <v>0</v>
      </c>
      <c r="F32" s="3">
        <v>238882000</v>
      </c>
      <c r="G32" s="3">
        <v>822693000</v>
      </c>
      <c r="H32" s="3">
        <v>0</v>
      </c>
      <c r="I32" s="3">
        <v>0</v>
      </c>
      <c r="J32" s="3">
        <v>0</v>
      </c>
      <c r="K32" s="4">
        <f t="shared" si="4"/>
        <v>7113886000</v>
      </c>
    </row>
    <row r="33" spans="1:11" ht="23.1" customHeight="1" x14ac:dyDescent="0.25">
      <c r="A33" s="18" t="s">
        <v>34</v>
      </c>
      <c r="B33" s="2">
        <v>1859699000</v>
      </c>
      <c r="C33" s="3">
        <v>258058000</v>
      </c>
      <c r="D33" s="3">
        <v>199783000</v>
      </c>
      <c r="E33" s="3">
        <v>0</v>
      </c>
      <c r="F33" s="3">
        <v>125799000</v>
      </c>
      <c r="G33" s="3">
        <v>509056000</v>
      </c>
      <c r="H33" s="3">
        <v>0</v>
      </c>
      <c r="I33" s="3">
        <v>0</v>
      </c>
      <c r="J33" s="3">
        <v>0</v>
      </c>
      <c r="K33" s="4">
        <f t="shared" si="4"/>
        <v>2952395000</v>
      </c>
    </row>
    <row r="34" spans="1:11" ht="23.1" customHeight="1" x14ac:dyDescent="0.25">
      <c r="A34" s="18" t="s">
        <v>35</v>
      </c>
      <c r="B34" s="2">
        <v>11780956000</v>
      </c>
      <c r="C34" s="3">
        <v>1584671000</v>
      </c>
      <c r="D34" s="3">
        <v>1414824000</v>
      </c>
      <c r="E34" s="3">
        <v>0</v>
      </c>
      <c r="F34" s="3">
        <v>2759371000</v>
      </c>
      <c r="G34" s="3">
        <v>2331919000</v>
      </c>
      <c r="H34" s="3">
        <v>0</v>
      </c>
      <c r="I34" s="3">
        <v>0</v>
      </c>
      <c r="J34" s="3">
        <v>0</v>
      </c>
      <c r="K34" s="4">
        <f t="shared" si="4"/>
        <v>19871741000</v>
      </c>
    </row>
    <row r="35" spans="1:11" ht="23.1" customHeight="1" x14ac:dyDescent="0.25">
      <c r="A35" s="18" t="s">
        <v>36</v>
      </c>
      <c r="B35" s="2">
        <v>9947914000</v>
      </c>
      <c r="C35" s="3">
        <v>1281888000</v>
      </c>
      <c r="D35" s="3">
        <v>1066875000</v>
      </c>
      <c r="E35" s="3">
        <v>0</v>
      </c>
      <c r="F35" s="3">
        <v>2083121000</v>
      </c>
      <c r="G35" s="3">
        <v>2017190000</v>
      </c>
      <c r="H35" s="3">
        <v>0</v>
      </c>
      <c r="I35" s="3">
        <v>0</v>
      </c>
      <c r="J35" s="3">
        <v>0</v>
      </c>
      <c r="K35" s="4">
        <f t="shared" si="4"/>
        <v>16396988000</v>
      </c>
    </row>
    <row r="36" spans="1:11" ht="23.1" customHeight="1" x14ac:dyDescent="0.25">
      <c r="A36" s="18" t="s">
        <v>37</v>
      </c>
      <c r="B36" s="2">
        <v>6043417000</v>
      </c>
      <c r="C36" s="3">
        <v>731491000</v>
      </c>
      <c r="D36" s="3">
        <v>531822000</v>
      </c>
      <c r="E36" s="3">
        <v>0</v>
      </c>
      <c r="F36" s="3">
        <v>1111147000</v>
      </c>
      <c r="G36" s="3">
        <v>1190030000</v>
      </c>
      <c r="H36" s="3">
        <v>0</v>
      </c>
      <c r="I36" s="3">
        <v>0</v>
      </c>
      <c r="J36" s="3">
        <v>0</v>
      </c>
      <c r="K36" s="4">
        <f t="shared" si="4"/>
        <v>9607907000</v>
      </c>
    </row>
    <row r="37" spans="1:11" ht="23.1" customHeight="1" x14ac:dyDescent="0.25">
      <c r="A37" s="18" t="s">
        <v>38</v>
      </c>
      <c r="B37" s="2">
        <v>8537623000</v>
      </c>
      <c r="C37" s="3">
        <v>1100098000</v>
      </c>
      <c r="D37" s="3">
        <v>997534000</v>
      </c>
      <c r="E37" s="3">
        <v>0</v>
      </c>
      <c r="F37" s="3">
        <v>1481712000</v>
      </c>
      <c r="G37" s="3">
        <v>2172401000</v>
      </c>
      <c r="H37" s="3">
        <v>0</v>
      </c>
      <c r="I37" s="3">
        <v>0</v>
      </c>
      <c r="J37" s="3">
        <v>0</v>
      </c>
      <c r="K37" s="4">
        <f t="shared" si="4"/>
        <v>14289368000</v>
      </c>
    </row>
    <row r="38" spans="1:11" ht="23.1" customHeight="1" x14ac:dyDescent="0.25">
      <c r="A38" s="18" t="s">
        <v>39</v>
      </c>
      <c r="B38" s="2">
        <v>5677355000</v>
      </c>
      <c r="C38" s="3">
        <v>848312000</v>
      </c>
      <c r="D38" s="3">
        <v>959503000</v>
      </c>
      <c r="E38" s="3">
        <v>0</v>
      </c>
      <c r="F38" s="3">
        <v>347948000</v>
      </c>
      <c r="G38" s="3">
        <v>685004000</v>
      </c>
      <c r="H38" s="3">
        <v>0</v>
      </c>
      <c r="I38" s="3">
        <v>0</v>
      </c>
      <c r="J38" s="3">
        <v>0</v>
      </c>
      <c r="K38" s="4">
        <f t="shared" si="4"/>
        <v>8518122000</v>
      </c>
    </row>
    <row r="39" spans="1:11" ht="23.1" customHeight="1" x14ac:dyDescent="0.25">
      <c r="A39" s="18" t="s">
        <v>40</v>
      </c>
      <c r="B39" s="2">
        <v>9154129000</v>
      </c>
      <c r="C39" s="3">
        <v>1158848000</v>
      </c>
      <c r="D39" s="3">
        <v>1267558000</v>
      </c>
      <c r="E39" s="3">
        <v>0</v>
      </c>
      <c r="F39" s="3">
        <v>1486775000</v>
      </c>
      <c r="G39" s="3">
        <v>569973000</v>
      </c>
      <c r="H39" s="3">
        <v>0</v>
      </c>
      <c r="I39" s="3">
        <v>0</v>
      </c>
      <c r="J39" s="3">
        <v>0</v>
      </c>
      <c r="K39" s="4">
        <f t="shared" si="4"/>
        <v>13637283000</v>
      </c>
    </row>
    <row r="40" spans="1:11" ht="23.1" customHeight="1" x14ac:dyDescent="0.25">
      <c r="A40" s="18" t="s">
        <v>41</v>
      </c>
      <c r="B40" s="2">
        <v>8504845000</v>
      </c>
      <c r="C40" s="3">
        <v>1055976000</v>
      </c>
      <c r="D40" s="3">
        <v>741212000</v>
      </c>
      <c r="E40" s="3">
        <v>0</v>
      </c>
      <c r="F40" s="3">
        <v>1606770000</v>
      </c>
      <c r="G40" s="3">
        <v>2345747000</v>
      </c>
      <c r="H40" s="3">
        <v>0</v>
      </c>
      <c r="I40" s="3">
        <v>0</v>
      </c>
      <c r="J40" s="3">
        <v>0</v>
      </c>
      <c r="K40" s="4">
        <f t="shared" si="4"/>
        <v>14254550000</v>
      </c>
    </row>
    <row r="41" spans="1:11" ht="23.1" customHeight="1" x14ac:dyDescent="0.25">
      <c r="A41" s="18" t="s">
        <v>42</v>
      </c>
      <c r="B41" s="2">
        <v>7397804000</v>
      </c>
      <c r="C41" s="3">
        <v>912057000</v>
      </c>
      <c r="D41" s="3">
        <v>1056208000</v>
      </c>
      <c r="E41" s="3">
        <v>0</v>
      </c>
      <c r="F41" s="3">
        <v>1543701000</v>
      </c>
      <c r="G41" s="3">
        <v>1840824000</v>
      </c>
      <c r="H41" s="3">
        <v>0</v>
      </c>
      <c r="I41" s="3">
        <v>0</v>
      </c>
      <c r="J41" s="3">
        <v>0</v>
      </c>
      <c r="K41" s="4">
        <f t="shared" si="4"/>
        <v>12750594000</v>
      </c>
    </row>
    <row r="42" spans="1:11" ht="23.1" customHeight="1" x14ac:dyDescent="0.25">
      <c r="A42" s="18" t="s">
        <v>43</v>
      </c>
      <c r="B42" s="2">
        <v>7332740000</v>
      </c>
      <c r="C42" s="3">
        <v>883080000</v>
      </c>
      <c r="D42" s="3">
        <v>828398000</v>
      </c>
      <c r="E42" s="3">
        <v>0</v>
      </c>
      <c r="F42" s="3">
        <v>1015322000</v>
      </c>
      <c r="G42" s="3">
        <v>1769275000</v>
      </c>
      <c r="H42" s="3">
        <v>0</v>
      </c>
      <c r="I42" s="3">
        <v>0</v>
      </c>
      <c r="J42" s="3">
        <v>0</v>
      </c>
      <c r="K42" s="4">
        <f t="shared" si="4"/>
        <v>11828815000</v>
      </c>
    </row>
    <row r="43" spans="1:11" ht="23.1" customHeight="1" x14ac:dyDescent="0.25">
      <c r="A43" s="18" t="s">
        <v>44</v>
      </c>
      <c r="B43" s="2">
        <v>8383309000</v>
      </c>
      <c r="C43" s="3">
        <v>1068697000</v>
      </c>
      <c r="D43" s="3">
        <v>720409000</v>
      </c>
      <c r="E43" s="3">
        <v>0</v>
      </c>
      <c r="F43" s="3">
        <v>1557036000</v>
      </c>
      <c r="G43" s="3">
        <v>2181836000</v>
      </c>
      <c r="H43" s="3">
        <v>0</v>
      </c>
      <c r="I43" s="3">
        <v>0</v>
      </c>
      <c r="J43" s="3">
        <v>0</v>
      </c>
      <c r="K43" s="4">
        <f t="shared" si="4"/>
        <v>13911287000</v>
      </c>
    </row>
    <row r="44" spans="1:11" ht="23.1" customHeight="1" x14ac:dyDescent="0.25">
      <c r="A44" s="18" t="s">
        <v>45</v>
      </c>
      <c r="B44" s="2">
        <v>8589832000</v>
      </c>
      <c r="C44" s="3">
        <v>1061776000</v>
      </c>
      <c r="D44" s="3">
        <v>719844000</v>
      </c>
      <c r="E44" s="3">
        <v>0</v>
      </c>
      <c r="F44" s="3">
        <v>1523731000</v>
      </c>
      <c r="G44" s="3">
        <v>680709000</v>
      </c>
      <c r="H44" s="3">
        <v>0</v>
      </c>
      <c r="I44" s="3">
        <v>0</v>
      </c>
      <c r="J44" s="3">
        <v>0</v>
      </c>
      <c r="K44" s="4">
        <f t="shared" si="4"/>
        <v>12575892000</v>
      </c>
    </row>
    <row r="45" spans="1:11" ht="23.1" customHeight="1" x14ac:dyDescent="0.25">
      <c r="A45" s="18" t="s">
        <v>46</v>
      </c>
      <c r="B45" s="2">
        <v>7193827000</v>
      </c>
      <c r="C45" s="3">
        <v>885388000</v>
      </c>
      <c r="D45" s="3">
        <v>558440000</v>
      </c>
      <c r="E45" s="3">
        <v>0</v>
      </c>
      <c r="F45" s="3">
        <v>1232322000</v>
      </c>
      <c r="G45" s="3">
        <v>974147000</v>
      </c>
      <c r="H45" s="3">
        <v>0</v>
      </c>
      <c r="I45" s="3">
        <v>0</v>
      </c>
      <c r="J45" s="3">
        <v>0</v>
      </c>
      <c r="K45" s="4">
        <f t="shared" si="4"/>
        <v>10844124000</v>
      </c>
    </row>
    <row r="46" spans="1:11" ht="23.1" customHeight="1" x14ac:dyDescent="0.25">
      <c r="A46" s="18" t="s">
        <v>47</v>
      </c>
      <c r="B46" s="2">
        <v>10606712000</v>
      </c>
      <c r="C46" s="3">
        <v>1272619000</v>
      </c>
      <c r="D46" s="3">
        <v>1693836000</v>
      </c>
      <c r="E46" s="3">
        <v>0</v>
      </c>
      <c r="F46" s="3">
        <v>1440592000</v>
      </c>
      <c r="G46" s="3">
        <v>624739000</v>
      </c>
      <c r="H46" s="3">
        <v>0</v>
      </c>
      <c r="I46" s="3">
        <v>0</v>
      </c>
      <c r="J46" s="3">
        <v>0</v>
      </c>
      <c r="K46" s="4">
        <f t="shared" si="4"/>
        <v>15638498000</v>
      </c>
    </row>
    <row r="47" spans="1:11" ht="23.1" customHeight="1" x14ac:dyDescent="0.25">
      <c r="A47" s="18" t="s">
        <v>48</v>
      </c>
      <c r="B47" s="2">
        <v>8062695000</v>
      </c>
      <c r="C47" s="3">
        <v>968999000</v>
      </c>
      <c r="D47" s="3">
        <v>670492000</v>
      </c>
      <c r="E47" s="3">
        <v>0</v>
      </c>
      <c r="F47" s="3">
        <v>1173572000</v>
      </c>
      <c r="G47" s="3">
        <v>1230744000</v>
      </c>
      <c r="H47" s="3">
        <v>0</v>
      </c>
      <c r="I47" s="3">
        <v>0</v>
      </c>
      <c r="J47" s="3">
        <v>0</v>
      </c>
      <c r="K47" s="4">
        <f t="shared" si="4"/>
        <v>12106502000</v>
      </c>
    </row>
    <row r="48" spans="1:11" ht="23.1" customHeight="1" x14ac:dyDescent="0.25">
      <c r="A48" s="18" t="s">
        <v>49</v>
      </c>
      <c r="B48" s="2">
        <v>7605215000</v>
      </c>
      <c r="C48" s="3">
        <v>941851000</v>
      </c>
      <c r="D48" s="3">
        <v>771190000</v>
      </c>
      <c r="E48" s="3">
        <v>0</v>
      </c>
      <c r="F48" s="3">
        <v>973117000</v>
      </c>
      <c r="G48" s="3">
        <v>2130425000</v>
      </c>
      <c r="H48" s="3">
        <v>0</v>
      </c>
      <c r="I48" s="3">
        <v>0</v>
      </c>
      <c r="J48" s="3">
        <v>0</v>
      </c>
      <c r="K48" s="4">
        <f t="shared" si="4"/>
        <v>12421798000</v>
      </c>
    </row>
    <row r="49" spans="1:11" ht="23.1" customHeight="1" x14ac:dyDescent="0.25">
      <c r="A49" s="18" t="s">
        <v>50</v>
      </c>
      <c r="B49" s="2">
        <v>7430493000</v>
      </c>
      <c r="C49" s="3">
        <v>873282000</v>
      </c>
      <c r="D49" s="3">
        <v>865777000</v>
      </c>
      <c r="E49" s="3">
        <v>0</v>
      </c>
      <c r="F49" s="3">
        <v>1259262000</v>
      </c>
      <c r="G49" s="3">
        <v>1964775000</v>
      </c>
      <c r="H49" s="3">
        <v>0</v>
      </c>
      <c r="I49" s="3">
        <v>0</v>
      </c>
      <c r="J49" s="3">
        <v>0</v>
      </c>
      <c r="K49" s="4">
        <f t="shared" si="4"/>
        <v>12393589000</v>
      </c>
    </row>
    <row r="50" spans="1:11" ht="23.1" customHeight="1" x14ac:dyDescent="0.25">
      <c r="A50" s="18" t="s">
        <v>51</v>
      </c>
      <c r="B50" s="2">
        <v>7273382000</v>
      </c>
      <c r="C50" s="3">
        <v>852534000</v>
      </c>
      <c r="D50" s="3">
        <v>721029000</v>
      </c>
      <c r="E50" s="3">
        <v>0</v>
      </c>
      <c r="F50" s="3">
        <v>840027000</v>
      </c>
      <c r="G50" s="3">
        <v>1989336000</v>
      </c>
      <c r="H50" s="3">
        <v>0</v>
      </c>
      <c r="I50" s="3">
        <v>0</v>
      </c>
      <c r="J50" s="3">
        <v>0</v>
      </c>
      <c r="K50" s="4">
        <f t="shared" si="4"/>
        <v>11676308000</v>
      </c>
    </row>
    <row r="51" spans="1:11" ht="23.1" customHeight="1" x14ac:dyDescent="0.25">
      <c r="A51" s="18" t="s">
        <v>52</v>
      </c>
      <c r="B51" s="2">
        <v>6691540000</v>
      </c>
      <c r="C51" s="3">
        <v>843391000</v>
      </c>
      <c r="D51" s="3">
        <v>771314000</v>
      </c>
      <c r="E51" s="3">
        <v>0</v>
      </c>
      <c r="F51" s="3">
        <v>1086765000</v>
      </c>
      <c r="G51" s="3">
        <v>1035173000</v>
      </c>
      <c r="H51" s="3">
        <v>0</v>
      </c>
      <c r="I51" s="3">
        <v>0</v>
      </c>
      <c r="J51" s="3">
        <v>0</v>
      </c>
      <c r="K51" s="4">
        <f t="shared" si="4"/>
        <v>10428183000</v>
      </c>
    </row>
    <row r="52" spans="1:11" ht="23.1" customHeight="1" x14ac:dyDescent="0.25">
      <c r="A52" s="18" t="s">
        <v>53</v>
      </c>
      <c r="B52" s="2">
        <v>1800444000</v>
      </c>
      <c r="C52" s="3">
        <v>215421000</v>
      </c>
      <c r="D52" s="3">
        <v>322572000</v>
      </c>
      <c r="E52" s="3">
        <v>0</v>
      </c>
      <c r="F52" s="3">
        <v>67566000</v>
      </c>
      <c r="G52" s="3">
        <v>609299000</v>
      </c>
      <c r="H52" s="3">
        <v>0</v>
      </c>
      <c r="I52" s="3">
        <v>0</v>
      </c>
      <c r="J52" s="3">
        <v>0</v>
      </c>
      <c r="K52" s="4">
        <f t="shared" si="4"/>
        <v>3015302000</v>
      </c>
    </row>
    <row r="53" spans="1:11" ht="23.1" customHeight="1" x14ac:dyDescent="0.25">
      <c r="A53" s="18" t="s">
        <v>54</v>
      </c>
      <c r="B53" s="2">
        <v>1926393000</v>
      </c>
      <c r="C53" s="3">
        <v>221315000</v>
      </c>
      <c r="D53" s="3">
        <v>258150000</v>
      </c>
      <c r="E53" s="3">
        <v>0</v>
      </c>
      <c r="F53" s="3">
        <v>68086000</v>
      </c>
      <c r="G53" s="3">
        <v>350983000</v>
      </c>
      <c r="H53" s="3">
        <v>0</v>
      </c>
      <c r="I53" s="3">
        <v>0</v>
      </c>
      <c r="J53" s="3">
        <v>0</v>
      </c>
      <c r="K53" s="4">
        <f t="shared" si="4"/>
        <v>2824927000</v>
      </c>
    </row>
    <row r="54" spans="1:11" ht="23.1" customHeight="1" x14ac:dyDescent="0.25">
      <c r="A54" s="18" t="s">
        <v>55</v>
      </c>
      <c r="B54" s="2">
        <v>4800130000</v>
      </c>
      <c r="C54" s="3">
        <v>568510000</v>
      </c>
      <c r="D54" s="3">
        <v>450259000</v>
      </c>
      <c r="E54" s="3">
        <v>0</v>
      </c>
      <c r="F54" s="3">
        <v>719602000</v>
      </c>
      <c r="G54" s="3">
        <v>788997000</v>
      </c>
      <c r="H54" s="3">
        <v>0</v>
      </c>
      <c r="I54" s="3">
        <v>0</v>
      </c>
      <c r="J54" s="3">
        <v>0</v>
      </c>
      <c r="K54" s="4">
        <f t="shared" si="4"/>
        <v>7327498000</v>
      </c>
    </row>
    <row r="55" spans="1:11" ht="23.1" customHeight="1" x14ac:dyDescent="0.25">
      <c r="A55" s="18" t="s">
        <v>56</v>
      </c>
      <c r="B55" s="2">
        <v>6397798000</v>
      </c>
      <c r="C55" s="3">
        <v>821927000</v>
      </c>
      <c r="D55" s="3">
        <v>709601000</v>
      </c>
      <c r="E55" s="3">
        <v>0</v>
      </c>
      <c r="F55" s="3">
        <v>1017129000</v>
      </c>
      <c r="G55" s="3">
        <v>1032063000</v>
      </c>
      <c r="H55" s="3">
        <v>0</v>
      </c>
      <c r="I55" s="3">
        <v>0</v>
      </c>
      <c r="J55" s="3">
        <v>0</v>
      </c>
      <c r="K55" s="4">
        <f t="shared" ref="K55:K118" si="5">SUM(B55:J55)</f>
        <v>9978518000</v>
      </c>
    </row>
    <row r="56" spans="1:11" ht="23.1" customHeight="1" x14ac:dyDescent="0.25">
      <c r="A56" s="18" t="s">
        <v>57</v>
      </c>
      <c r="B56" s="2">
        <v>6489001000</v>
      </c>
      <c r="C56" s="3">
        <v>782614000</v>
      </c>
      <c r="D56" s="3">
        <v>631871000</v>
      </c>
      <c r="E56" s="3">
        <v>0</v>
      </c>
      <c r="F56" s="3">
        <v>1079177000</v>
      </c>
      <c r="G56" s="3">
        <v>792527000</v>
      </c>
      <c r="H56" s="3">
        <v>0</v>
      </c>
      <c r="I56" s="3">
        <v>0</v>
      </c>
      <c r="J56" s="3">
        <v>0</v>
      </c>
      <c r="K56" s="4">
        <f t="shared" si="5"/>
        <v>9775190000</v>
      </c>
    </row>
    <row r="57" spans="1:11" ht="23.1" customHeight="1" x14ac:dyDescent="0.25">
      <c r="A57" s="18" t="s">
        <v>58</v>
      </c>
      <c r="B57" s="2">
        <v>4638591000</v>
      </c>
      <c r="C57" s="3">
        <v>574478000</v>
      </c>
      <c r="D57" s="3">
        <v>368665000</v>
      </c>
      <c r="E57" s="3">
        <v>0</v>
      </c>
      <c r="F57" s="3">
        <v>683474000</v>
      </c>
      <c r="G57" s="3">
        <v>976201000</v>
      </c>
      <c r="H57" s="3">
        <v>0</v>
      </c>
      <c r="I57" s="3">
        <v>0</v>
      </c>
      <c r="J57" s="3">
        <v>0</v>
      </c>
      <c r="K57" s="4">
        <f t="shared" si="5"/>
        <v>7241409000</v>
      </c>
    </row>
    <row r="58" spans="1:11" ht="23.1" customHeight="1" x14ac:dyDescent="0.25">
      <c r="A58" s="18" t="s">
        <v>59</v>
      </c>
      <c r="B58" s="2">
        <v>6306074000</v>
      </c>
      <c r="C58" s="3">
        <v>758751000</v>
      </c>
      <c r="D58" s="3">
        <v>435001000</v>
      </c>
      <c r="E58" s="3">
        <v>0</v>
      </c>
      <c r="F58" s="3">
        <v>1040875000</v>
      </c>
      <c r="G58" s="3">
        <v>1179844000</v>
      </c>
      <c r="H58" s="3">
        <v>0</v>
      </c>
      <c r="I58" s="3">
        <v>0</v>
      </c>
      <c r="J58" s="3">
        <v>0</v>
      </c>
      <c r="K58" s="4">
        <f t="shared" si="5"/>
        <v>9720545000</v>
      </c>
    </row>
    <row r="59" spans="1:11" ht="23.1" customHeight="1" x14ac:dyDescent="0.25">
      <c r="A59" s="18" t="s">
        <v>60</v>
      </c>
      <c r="B59" s="2">
        <v>7651402000</v>
      </c>
      <c r="C59" s="3">
        <v>970873000</v>
      </c>
      <c r="D59" s="3">
        <v>606816000</v>
      </c>
      <c r="E59" s="3">
        <v>0</v>
      </c>
      <c r="F59" s="3">
        <v>1197635000</v>
      </c>
      <c r="G59" s="3">
        <v>809733000</v>
      </c>
      <c r="H59" s="3">
        <v>0</v>
      </c>
      <c r="I59" s="3">
        <v>0</v>
      </c>
      <c r="J59" s="3">
        <v>0</v>
      </c>
      <c r="K59" s="4">
        <f t="shared" si="5"/>
        <v>11236459000</v>
      </c>
    </row>
    <row r="60" spans="1:11" ht="23.1" customHeight="1" x14ac:dyDescent="0.25">
      <c r="A60" s="18" t="s">
        <v>61</v>
      </c>
      <c r="B60" s="2">
        <v>4327876000</v>
      </c>
      <c r="C60" s="3">
        <v>570631000</v>
      </c>
      <c r="D60" s="3">
        <v>471758000</v>
      </c>
      <c r="E60" s="3">
        <v>0</v>
      </c>
      <c r="F60" s="3">
        <v>598581000</v>
      </c>
      <c r="G60" s="3">
        <v>772149000</v>
      </c>
      <c r="H60" s="3">
        <v>0</v>
      </c>
      <c r="I60" s="3">
        <v>0</v>
      </c>
      <c r="J60" s="3">
        <v>0</v>
      </c>
      <c r="K60" s="4">
        <f t="shared" si="5"/>
        <v>6740995000</v>
      </c>
    </row>
    <row r="61" spans="1:11" ht="23.1" customHeight="1" x14ac:dyDescent="0.25">
      <c r="A61" s="18" t="s">
        <v>62</v>
      </c>
      <c r="B61" s="2">
        <v>7051497000</v>
      </c>
      <c r="C61" s="3">
        <v>880966000</v>
      </c>
      <c r="D61" s="3">
        <v>811450000</v>
      </c>
      <c r="E61" s="3">
        <v>0</v>
      </c>
      <c r="F61" s="3">
        <v>1222093000</v>
      </c>
      <c r="G61" s="3">
        <v>490329000</v>
      </c>
      <c r="H61" s="3">
        <v>0</v>
      </c>
      <c r="I61" s="3">
        <v>0</v>
      </c>
      <c r="J61" s="3">
        <v>0</v>
      </c>
      <c r="K61" s="4">
        <f t="shared" si="5"/>
        <v>10456335000</v>
      </c>
    </row>
    <row r="62" spans="1:11" ht="23.1" customHeight="1" x14ac:dyDescent="0.25">
      <c r="A62" s="18" t="s">
        <v>63</v>
      </c>
      <c r="B62" s="2">
        <v>4642641000</v>
      </c>
      <c r="C62" s="3">
        <v>580602000</v>
      </c>
      <c r="D62" s="3">
        <v>561228000</v>
      </c>
      <c r="E62" s="3">
        <v>0</v>
      </c>
      <c r="F62" s="3">
        <v>220865000</v>
      </c>
      <c r="G62" s="3">
        <v>504333000</v>
      </c>
      <c r="H62" s="3">
        <v>0</v>
      </c>
      <c r="I62" s="3">
        <v>0</v>
      </c>
      <c r="J62" s="3">
        <v>0</v>
      </c>
      <c r="K62" s="4">
        <f t="shared" si="5"/>
        <v>6509669000</v>
      </c>
    </row>
    <row r="63" spans="1:11" ht="23.1" customHeight="1" x14ac:dyDescent="0.25">
      <c r="A63" s="18" t="s">
        <v>64</v>
      </c>
      <c r="B63" s="2">
        <v>5868276000</v>
      </c>
      <c r="C63" s="3">
        <v>749026000</v>
      </c>
      <c r="D63" s="3">
        <v>505887000</v>
      </c>
      <c r="E63" s="3">
        <v>0</v>
      </c>
      <c r="F63" s="3">
        <v>977987000</v>
      </c>
      <c r="G63" s="3">
        <v>691937000</v>
      </c>
      <c r="H63" s="3">
        <v>0</v>
      </c>
      <c r="I63" s="3">
        <v>0</v>
      </c>
      <c r="J63" s="3">
        <v>0</v>
      </c>
      <c r="K63" s="4">
        <f t="shared" si="5"/>
        <v>8793113000</v>
      </c>
    </row>
    <row r="64" spans="1:11" ht="23.1" customHeight="1" x14ac:dyDescent="0.25">
      <c r="A64" s="18" t="s">
        <v>65</v>
      </c>
      <c r="B64" s="2">
        <v>4249338000</v>
      </c>
      <c r="C64" s="3">
        <v>521806000</v>
      </c>
      <c r="D64" s="3">
        <v>438547000</v>
      </c>
      <c r="E64" s="3">
        <v>0</v>
      </c>
      <c r="F64" s="3">
        <v>276283000</v>
      </c>
      <c r="G64" s="3">
        <v>595425000</v>
      </c>
      <c r="H64" s="3">
        <v>0</v>
      </c>
      <c r="I64" s="3">
        <v>0</v>
      </c>
      <c r="J64" s="3">
        <v>0</v>
      </c>
      <c r="K64" s="4">
        <f t="shared" si="5"/>
        <v>6081399000</v>
      </c>
    </row>
    <row r="65" spans="1:11" ht="23.1" customHeight="1" x14ac:dyDescent="0.25">
      <c r="A65" s="18" t="s">
        <v>66</v>
      </c>
      <c r="B65" s="2">
        <v>4143714000</v>
      </c>
      <c r="C65" s="3">
        <v>484658000</v>
      </c>
      <c r="D65" s="3">
        <v>353779000</v>
      </c>
      <c r="E65" s="3">
        <v>0</v>
      </c>
      <c r="F65" s="3">
        <v>594774000</v>
      </c>
      <c r="G65" s="3">
        <v>1532833000</v>
      </c>
      <c r="H65" s="3">
        <v>0</v>
      </c>
      <c r="I65" s="3">
        <v>0</v>
      </c>
      <c r="J65" s="3">
        <v>0</v>
      </c>
      <c r="K65" s="4">
        <f t="shared" si="5"/>
        <v>7109758000</v>
      </c>
    </row>
    <row r="66" spans="1:11" ht="23.1" customHeight="1" x14ac:dyDescent="0.25">
      <c r="A66" s="18" t="s">
        <v>67</v>
      </c>
      <c r="B66" s="2">
        <v>3287449000</v>
      </c>
      <c r="C66" s="3">
        <v>426427000</v>
      </c>
      <c r="D66" s="3">
        <v>314916000</v>
      </c>
      <c r="E66" s="3">
        <v>0</v>
      </c>
      <c r="F66" s="3">
        <v>104140000</v>
      </c>
      <c r="G66" s="3">
        <v>282186000</v>
      </c>
      <c r="H66" s="3">
        <v>0</v>
      </c>
      <c r="I66" s="3">
        <v>0</v>
      </c>
      <c r="J66" s="3">
        <v>0</v>
      </c>
      <c r="K66" s="4">
        <f t="shared" si="5"/>
        <v>4415118000</v>
      </c>
    </row>
    <row r="67" spans="1:11" ht="23.1" customHeight="1" x14ac:dyDescent="0.25">
      <c r="A67" s="18" t="s">
        <v>68</v>
      </c>
      <c r="B67" s="2">
        <v>3453342000</v>
      </c>
      <c r="C67" s="3">
        <v>395757000</v>
      </c>
      <c r="D67" s="3">
        <v>533414000</v>
      </c>
      <c r="E67" s="3">
        <v>0</v>
      </c>
      <c r="F67" s="3">
        <v>256106000</v>
      </c>
      <c r="G67" s="3">
        <v>690488000</v>
      </c>
      <c r="H67" s="3">
        <v>0</v>
      </c>
      <c r="I67" s="3">
        <v>0</v>
      </c>
      <c r="J67" s="3">
        <v>0</v>
      </c>
      <c r="K67" s="4">
        <f t="shared" si="5"/>
        <v>5329107000</v>
      </c>
    </row>
    <row r="68" spans="1:11" ht="23.1" customHeight="1" x14ac:dyDescent="0.25">
      <c r="A68" s="18" t="s">
        <v>69</v>
      </c>
      <c r="B68" s="2">
        <v>6580608000</v>
      </c>
      <c r="C68" s="3">
        <v>855909000</v>
      </c>
      <c r="D68" s="3">
        <v>556511000</v>
      </c>
      <c r="E68" s="3">
        <v>0</v>
      </c>
      <c r="F68" s="3">
        <v>757355000</v>
      </c>
      <c r="G68" s="3">
        <v>874605000</v>
      </c>
      <c r="H68" s="3">
        <v>0</v>
      </c>
      <c r="I68" s="3">
        <v>0</v>
      </c>
      <c r="J68" s="3">
        <v>0</v>
      </c>
      <c r="K68" s="4">
        <f t="shared" si="5"/>
        <v>9624988000</v>
      </c>
    </row>
    <row r="69" spans="1:11" ht="23.1" customHeight="1" x14ac:dyDescent="0.25">
      <c r="A69" s="18" t="s">
        <v>70</v>
      </c>
      <c r="B69" s="2">
        <v>3162095000</v>
      </c>
      <c r="C69" s="3">
        <v>397543000</v>
      </c>
      <c r="D69" s="3">
        <v>346371000</v>
      </c>
      <c r="E69" s="3">
        <v>0</v>
      </c>
      <c r="F69" s="3">
        <v>113134000</v>
      </c>
      <c r="G69" s="3">
        <v>283602000</v>
      </c>
      <c r="H69" s="3">
        <v>0</v>
      </c>
      <c r="I69" s="3">
        <v>0</v>
      </c>
      <c r="J69" s="3">
        <v>0</v>
      </c>
      <c r="K69" s="4">
        <f t="shared" si="5"/>
        <v>4302745000</v>
      </c>
    </row>
    <row r="70" spans="1:11" ht="23.1" customHeight="1" x14ac:dyDescent="0.25">
      <c r="A70" s="18" t="s">
        <v>71</v>
      </c>
      <c r="B70" s="2">
        <v>3381481000</v>
      </c>
      <c r="C70" s="3">
        <v>451559000</v>
      </c>
      <c r="D70" s="3">
        <v>420886000</v>
      </c>
      <c r="E70" s="3">
        <v>0</v>
      </c>
      <c r="F70" s="3">
        <v>106870000</v>
      </c>
      <c r="G70" s="3">
        <v>407136000</v>
      </c>
      <c r="H70" s="3">
        <v>0</v>
      </c>
      <c r="I70" s="3">
        <v>0</v>
      </c>
      <c r="J70" s="3">
        <v>0</v>
      </c>
      <c r="K70" s="4">
        <f t="shared" si="5"/>
        <v>4767932000</v>
      </c>
    </row>
    <row r="71" spans="1:11" ht="23.1" customHeight="1" x14ac:dyDescent="0.25">
      <c r="A71" s="18" t="s">
        <v>72</v>
      </c>
      <c r="B71" s="2">
        <v>5336272000</v>
      </c>
      <c r="C71" s="3">
        <v>628516000</v>
      </c>
      <c r="D71" s="3">
        <v>454699000</v>
      </c>
      <c r="E71" s="3">
        <v>0</v>
      </c>
      <c r="F71" s="3">
        <v>616170000</v>
      </c>
      <c r="G71" s="3">
        <v>1237337000</v>
      </c>
      <c r="H71" s="3">
        <v>0</v>
      </c>
      <c r="I71" s="3">
        <v>0</v>
      </c>
      <c r="J71" s="3">
        <v>0</v>
      </c>
      <c r="K71" s="4">
        <f t="shared" si="5"/>
        <v>8272994000</v>
      </c>
    </row>
    <row r="72" spans="1:11" ht="23.1" customHeight="1" x14ac:dyDescent="0.25">
      <c r="A72" s="18" t="s">
        <v>73</v>
      </c>
      <c r="B72" s="2">
        <v>4695411000</v>
      </c>
      <c r="C72" s="3">
        <v>591471000</v>
      </c>
      <c r="D72" s="3">
        <v>482599000</v>
      </c>
      <c r="E72" s="3">
        <v>0</v>
      </c>
      <c r="F72" s="3">
        <v>207045000</v>
      </c>
      <c r="G72" s="3">
        <v>380458000</v>
      </c>
      <c r="H72" s="3">
        <v>0</v>
      </c>
      <c r="I72" s="3">
        <v>0</v>
      </c>
      <c r="J72" s="3">
        <v>0</v>
      </c>
      <c r="K72" s="4">
        <f t="shared" si="5"/>
        <v>6356984000</v>
      </c>
    </row>
    <row r="73" spans="1:11" ht="23.1" customHeight="1" x14ac:dyDescent="0.25">
      <c r="A73" s="18" t="s">
        <v>74</v>
      </c>
      <c r="B73" s="2">
        <v>5213760000</v>
      </c>
      <c r="C73" s="3">
        <v>622277000</v>
      </c>
      <c r="D73" s="3">
        <v>580889000</v>
      </c>
      <c r="E73" s="3">
        <v>0</v>
      </c>
      <c r="F73" s="3">
        <v>740100000</v>
      </c>
      <c r="G73" s="3">
        <v>843076000</v>
      </c>
      <c r="H73" s="3">
        <v>0</v>
      </c>
      <c r="I73" s="3">
        <v>0</v>
      </c>
      <c r="J73" s="3">
        <v>0</v>
      </c>
      <c r="K73" s="4">
        <f t="shared" si="5"/>
        <v>8000102000</v>
      </c>
    </row>
    <row r="74" spans="1:11" ht="23.1" customHeight="1" x14ac:dyDescent="0.25">
      <c r="A74" s="18" t="s">
        <v>75</v>
      </c>
      <c r="B74" s="2">
        <v>4074497000</v>
      </c>
      <c r="C74" s="3">
        <v>498845000</v>
      </c>
      <c r="D74" s="3">
        <v>519316000</v>
      </c>
      <c r="E74" s="3">
        <v>0</v>
      </c>
      <c r="F74" s="3">
        <v>609889000</v>
      </c>
      <c r="G74" s="3">
        <v>299850000</v>
      </c>
      <c r="H74" s="3">
        <v>0</v>
      </c>
      <c r="I74" s="3">
        <v>0</v>
      </c>
      <c r="J74" s="3">
        <v>0</v>
      </c>
      <c r="K74" s="4">
        <f t="shared" si="5"/>
        <v>6002397000</v>
      </c>
    </row>
    <row r="75" spans="1:11" ht="23.1" customHeight="1" x14ac:dyDescent="0.25">
      <c r="A75" s="18" t="s">
        <v>76</v>
      </c>
      <c r="B75" s="2">
        <v>6611416000</v>
      </c>
      <c r="C75" s="3">
        <v>838720000</v>
      </c>
      <c r="D75" s="3">
        <v>672573000</v>
      </c>
      <c r="E75" s="3">
        <v>0</v>
      </c>
      <c r="F75" s="3">
        <v>1324462000</v>
      </c>
      <c r="G75" s="3">
        <v>658321000</v>
      </c>
      <c r="H75" s="3">
        <v>0</v>
      </c>
      <c r="I75" s="3">
        <v>0</v>
      </c>
      <c r="J75" s="3">
        <v>0</v>
      </c>
      <c r="K75" s="4">
        <f t="shared" si="5"/>
        <v>10105492000</v>
      </c>
    </row>
    <row r="76" spans="1:11" ht="23.1" customHeight="1" x14ac:dyDescent="0.25">
      <c r="A76" s="18" t="s">
        <v>77</v>
      </c>
      <c r="B76" s="2">
        <v>1128051000</v>
      </c>
      <c r="C76" s="3">
        <v>145011000</v>
      </c>
      <c r="D76" s="3">
        <v>181411000</v>
      </c>
      <c r="E76" s="3">
        <v>0</v>
      </c>
      <c r="F76" s="3">
        <v>67604000</v>
      </c>
      <c r="G76" s="3">
        <v>296224000</v>
      </c>
      <c r="H76" s="3">
        <v>0</v>
      </c>
      <c r="I76" s="3">
        <v>0</v>
      </c>
      <c r="J76" s="3">
        <v>0</v>
      </c>
      <c r="K76" s="4">
        <f t="shared" si="5"/>
        <v>1818301000</v>
      </c>
    </row>
    <row r="77" spans="1:11" ht="23.1" customHeight="1" x14ac:dyDescent="0.25">
      <c r="A77" s="18" t="s">
        <v>78</v>
      </c>
      <c r="B77" s="2">
        <v>2718324000</v>
      </c>
      <c r="C77" s="3">
        <v>331769000</v>
      </c>
      <c r="D77" s="3">
        <v>244250000</v>
      </c>
      <c r="E77" s="3">
        <v>0</v>
      </c>
      <c r="F77" s="3">
        <v>66556000</v>
      </c>
      <c r="G77" s="3">
        <v>315877000</v>
      </c>
      <c r="H77" s="3">
        <v>0</v>
      </c>
      <c r="I77" s="3">
        <v>0</v>
      </c>
      <c r="J77" s="3">
        <v>0</v>
      </c>
      <c r="K77" s="4">
        <f t="shared" si="5"/>
        <v>3676776000</v>
      </c>
    </row>
    <row r="78" spans="1:11" ht="23.1" customHeight="1" x14ac:dyDescent="0.25">
      <c r="A78" s="18" t="s">
        <v>79</v>
      </c>
      <c r="B78" s="2">
        <v>2781147000</v>
      </c>
      <c r="C78" s="3">
        <v>332331000</v>
      </c>
      <c r="D78" s="3">
        <v>263297000</v>
      </c>
      <c r="E78" s="3">
        <v>0</v>
      </c>
      <c r="F78" s="3">
        <v>70638000</v>
      </c>
      <c r="G78" s="3">
        <v>1076797000</v>
      </c>
      <c r="H78" s="3">
        <v>0</v>
      </c>
      <c r="I78" s="3">
        <v>0</v>
      </c>
      <c r="J78" s="3">
        <v>0</v>
      </c>
      <c r="K78" s="4">
        <f t="shared" si="5"/>
        <v>4524210000</v>
      </c>
    </row>
    <row r="79" spans="1:11" ht="23.1" customHeight="1" x14ac:dyDescent="0.25">
      <c r="A79" s="18" t="s">
        <v>80</v>
      </c>
      <c r="B79" s="2">
        <v>3954739000</v>
      </c>
      <c r="C79" s="3">
        <v>468712000</v>
      </c>
      <c r="D79" s="3">
        <v>292562000</v>
      </c>
      <c r="E79" s="3">
        <v>0</v>
      </c>
      <c r="F79" s="3">
        <v>528450000</v>
      </c>
      <c r="G79" s="3">
        <v>755910000</v>
      </c>
      <c r="H79" s="3">
        <v>0</v>
      </c>
      <c r="I79" s="3">
        <v>0</v>
      </c>
      <c r="J79" s="3">
        <v>0</v>
      </c>
      <c r="K79" s="4">
        <f t="shared" si="5"/>
        <v>6000373000</v>
      </c>
    </row>
    <row r="80" spans="1:11" ht="23.1" customHeight="1" x14ac:dyDescent="0.25">
      <c r="A80" s="18" t="s">
        <v>81</v>
      </c>
      <c r="B80" s="2">
        <v>3362679000</v>
      </c>
      <c r="C80" s="3">
        <v>448799000</v>
      </c>
      <c r="D80" s="3">
        <v>469205000</v>
      </c>
      <c r="E80" s="3">
        <v>0</v>
      </c>
      <c r="F80" s="3">
        <v>111233000</v>
      </c>
      <c r="G80" s="3">
        <v>661241000</v>
      </c>
      <c r="H80" s="3">
        <v>0</v>
      </c>
      <c r="I80" s="3">
        <v>0</v>
      </c>
      <c r="J80" s="3">
        <v>0</v>
      </c>
      <c r="K80" s="4">
        <f t="shared" si="5"/>
        <v>5053157000</v>
      </c>
    </row>
    <row r="81" spans="1:11" ht="23.1" customHeight="1" x14ac:dyDescent="0.25">
      <c r="A81" s="18" t="s">
        <v>82</v>
      </c>
      <c r="B81" s="2">
        <v>2503283000</v>
      </c>
      <c r="C81" s="3">
        <v>295796000</v>
      </c>
      <c r="D81" s="3">
        <v>315992000</v>
      </c>
      <c r="E81" s="3">
        <v>0</v>
      </c>
      <c r="F81" s="3">
        <v>149610000</v>
      </c>
      <c r="G81" s="3">
        <v>534086000</v>
      </c>
      <c r="H81" s="3">
        <v>0</v>
      </c>
      <c r="I81" s="3">
        <v>0</v>
      </c>
      <c r="J81" s="3">
        <v>0</v>
      </c>
      <c r="K81" s="4">
        <f t="shared" si="5"/>
        <v>3798767000</v>
      </c>
    </row>
    <row r="82" spans="1:11" ht="23.1" customHeight="1" x14ac:dyDescent="0.25">
      <c r="A82" s="18" t="s">
        <v>83</v>
      </c>
      <c r="B82" s="2">
        <v>3660250000</v>
      </c>
      <c r="C82" s="3">
        <v>435470000</v>
      </c>
      <c r="D82" s="3">
        <v>215252000</v>
      </c>
      <c r="E82" s="3">
        <v>0</v>
      </c>
      <c r="F82" s="3">
        <v>208403000</v>
      </c>
      <c r="G82" s="3">
        <v>570105000</v>
      </c>
      <c r="H82" s="3">
        <v>0</v>
      </c>
      <c r="I82" s="3">
        <v>0</v>
      </c>
      <c r="J82" s="3">
        <v>0</v>
      </c>
      <c r="K82" s="4">
        <f t="shared" si="5"/>
        <v>5089480000</v>
      </c>
    </row>
    <row r="83" spans="1:11" ht="23.1" customHeight="1" x14ac:dyDescent="0.25">
      <c r="A83" s="18" t="s">
        <v>84</v>
      </c>
      <c r="B83" s="2">
        <v>4159971000</v>
      </c>
      <c r="C83" s="3">
        <v>523325000</v>
      </c>
      <c r="D83" s="3">
        <v>346029000</v>
      </c>
      <c r="E83" s="3">
        <v>0</v>
      </c>
      <c r="F83" s="3">
        <v>534971000</v>
      </c>
      <c r="G83" s="3">
        <v>785600000</v>
      </c>
      <c r="H83" s="3">
        <v>0</v>
      </c>
      <c r="I83" s="3">
        <v>0</v>
      </c>
      <c r="J83" s="3">
        <v>0</v>
      </c>
      <c r="K83" s="4">
        <f t="shared" si="5"/>
        <v>6349896000</v>
      </c>
    </row>
    <row r="84" spans="1:11" ht="23.1" customHeight="1" x14ac:dyDescent="0.25">
      <c r="A84" s="18" t="s">
        <v>85</v>
      </c>
      <c r="B84" s="2">
        <v>3049522000</v>
      </c>
      <c r="C84" s="3">
        <v>321096000</v>
      </c>
      <c r="D84" s="3">
        <v>302019000</v>
      </c>
      <c r="E84" s="3">
        <v>0</v>
      </c>
      <c r="F84" s="3">
        <v>72734000</v>
      </c>
      <c r="G84" s="3">
        <v>172681000</v>
      </c>
      <c r="H84" s="3">
        <v>0</v>
      </c>
      <c r="I84" s="3">
        <v>0</v>
      </c>
      <c r="J84" s="3">
        <v>0</v>
      </c>
      <c r="K84" s="4">
        <f t="shared" si="5"/>
        <v>3918052000</v>
      </c>
    </row>
    <row r="85" spans="1:11" ht="23.1" customHeight="1" x14ac:dyDescent="0.25">
      <c r="A85" s="18" t="s">
        <v>86</v>
      </c>
      <c r="B85" s="2">
        <v>2439963000</v>
      </c>
      <c r="C85" s="3">
        <v>287864000</v>
      </c>
      <c r="D85" s="3">
        <v>241254000</v>
      </c>
      <c r="E85" s="3">
        <v>0</v>
      </c>
      <c r="F85" s="3">
        <v>69067000</v>
      </c>
      <c r="G85" s="3">
        <v>504002000</v>
      </c>
      <c r="H85" s="3">
        <v>0</v>
      </c>
      <c r="I85" s="3">
        <v>0</v>
      </c>
      <c r="J85" s="3">
        <v>0</v>
      </c>
      <c r="K85" s="4">
        <f t="shared" si="5"/>
        <v>3542150000</v>
      </c>
    </row>
    <row r="86" spans="1:11" ht="23.1" customHeight="1" x14ac:dyDescent="0.25">
      <c r="A86" s="18" t="s">
        <v>87</v>
      </c>
      <c r="B86" s="2">
        <v>3129473000</v>
      </c>
      <c r="C86" s="3">
        <v>371456000</v>
      </c>
      <c r="D86" s="3">
        <v>251017000</v>
      </c>
      <c r="E86" s="3">
        <v>0</v>
      </c>
      <c r="F86" s="3">
        <v>102025000</v>
      </c>
      <c r="G86" s="3">
        <v>616315000</v>
      </c>
      <c r="H86" s="3">
        <v>0</v>
      </c>
      <c r="I86" s="3">
        <v>0</v>
      </c>
      <c r="J86" s="3">
        <v>0</v>
      </c>
      <c r="K86" s="4">
        <f t="shared" si="5"/>
        <v>4470286000</v>
      </c>
    </row>
    <row r="87" spans="1:11" ht="23.1" customHeight="1" x14ac:dyDescent="0.25">
      <c r="A87" s="18" t="s">
        <v>88</v>
      </c>
      <c r="B87" s="2">
        <v>2335245000</v>
      </c>
      <c r="C87" s="3">
        <v>275881000</v>
      </c>
      <c r="D87" s="3">
        <v>259974000</v>
      </c>
      <c r="E87" s="3">
        <v>0</v>
      </c>
      <c r="F87" s="3">
        <v>68774000</v>
      </c>
      <c r="G87" s="3">
        <v>723294000</v>
      </c>
      <c r="H87" s="3">
        <v>0</v>
      </c>
      <c r="I87" s="3">
        <v>0</v>
      </c>
      <c r="J87" s="3">
        <v>0</v>
      </c>
      <c r="K87" s="4">
        <f t="shared" si="5"/>
        <v>3663168000</v>
      </c>
    </row>
    <row r="88" spans="1:11" ht="23.1" customHeight="1" x14ac:dyDescent="0.25">
      <c r="A88" s="18" t="s">
        <v>89</v>
      </c>
      <c r="B88" s="2">
        <v>3396334000</v>
      </c>
      <c r="C88" s="3">
        <v>407261000</v>
      </c>
      <c r="D88" s="3">
        <v>363084000</v>
      </c>
      <c r="E88" s="3">
        <v>0</v>
      </c>
      <c r="F88" s="3">
        <v>305765000</v>
      </c>
      <c r="G88" s="3">
        <v>462029000</v>
      </c>
      <c r="H88" s="3">
        <v>0</v>
      </c>
      <c r="I88" s="3">
        <v>0</v>
      </c>
      <c r="J88" s="3">
        <v>0</v>
      </c>
      <c r="K88" s="4">
        <f t="shared" si="5"/>
        <v>4934473000</v>
      </c>
    </row>
    <row r="89" spans="1:11" ht="23.1" customHeight="1" x14ac:dyDescent="0.25">
      <c r="A89" s="18" t="s">
        <v>90</v>
      </c>
      <c r="B89" s="2">
        <v>2789440000</v>
      </c>
      <c r="C89" s="3">
        <v>310354000</v>
      </c>
      <c r="D89" s="3">
        <v>251938000</v>
      </c>
      <c r="E89" s="3">
        <v>0</v>
      </c>
      <c r="F89" s="3">
        <v>107678000</v>
      </c>
      <c r="G89" s="3">
        <v>1460064000</v>
      </c>
      <c r="H89" s="3">
        <v>0</v>
      </c>
      <c r="I89" s="3">
        <v>0</v>
      </c>
      <c r="J89" s="3">
        <v>0</v>
      </c>
      <c r="K89" s="4">
        <f t="shared" si="5"/>
        <v>4919474000</v>
      </c>
    </row>
    <row r="90" spans="1:11" ht="23.1" customHeight="1" x14ac:dyDescent="0.25">
      <c r="A90" s="18" t="s">
        <v>91</v>
      </c>
      <c r="B90" s="2">
        <v>2926560000</v>
      </c>
      <c r="C90" s="3">
        <v>368773000</v>
      </c>
      <c r="D90" s="3">
        <v>226744000</v>
      </c>
      <c r="E90" s="3">
        <v>0</v>
      </c>
      <c r="F90" s="3">
        <v>185614000</v>
      </c>
      <c r="G90" s="3">
        <v>293955000</v>
      </c>
      <c r="H90" s="3">
        <v>0</v>
      </c>
      <c r="I90" s="3">
        <v>0</v>
      </c>
      <c r="J90" s="3">
        <v>0</v>
      </c>
      <c r="K90" s="4">
        <f t="shared" si="5"/>
        <v>4001646000</v>
      </c>
    </row>
    <row r="91" spans="1:11" ht="23.1" customHeight="1" x14ac:dyDescent="0.25">
      <c r="A91" s="18" t="s">
        <v>92</v>
      </c>
      <c r="B91" s="2">
        <v>2222263000</v>
      </c>
      <c r="C91" s="3">
        <v>276881000</v>
      </c>
      <c r="D91" s="3">
        <v>174620000</v>
      </c>
      <c r="E91" s="3">
        <v>0</v>
      </c>
      <c r="F91" s="3">
        <v>56509000</v>
      </c>
      <c r="G91" s="3">
        <v>165942000</v>
      </c>
      <c r="H91" s="3">
        <v>0</v>
      </c>
      <c r="I91" s="3">
        <v>0</v>
      </c>
      <c r="J91" s="3">
        <v>0</v>
      </c>
      <c r="K91" s="4">
        <f t="shared" si="5"/>
        <v>2896215000</v>
      </c>
    </row>
    <row r="92" spans="1:11" ht="23.1" customHeight="1" x14ac:dyDescent="0.25">
      <c r="A92" s="18" t="s">
        <v>93</v>
      </c>
      <c r="B92" s="2">
        <v>2294937000</v>
      </c>
      <c r="C92" s="3">
        <v>256174000</v>
      </c>
      <c r="D92" s="3">
        <v>211426000</v>
      </c>
      <c r="E92" s="3">
        <v>0</v>
      </c>
      <c r="F92" s="3">
        <v>61438000</v>
      </c>
      <c r="G92" s="3">
        <v>303525000</v>
      </c>
      <c r="H92" s="3">
        <v>0</v>
      </c>
      <c r="I92" s="3">
        <v>0</v>
      </c>
      <c r="J92" s="3">
        <v>0</v>
      </c>
      <c r="K92" s="4">
        <f t="shared" si="5"/>
        <v>3127500000</v>
      </c>
    </row>
    <row r="93" spans="1:11" ht="23.1" customHeight="1" x14ac:dyDescent="0.25">
      <c r="A93" s="18" t="s">
        <v>94</v>
      </c>
      <c r="B93" s="2">
        <v>2030049000</v>
      </c>
      <c r="C93" s="3">
        <v>229683000</v>
      </c>
      <c r="D93" s="3">
        <v>313569000</v>
      </c>
      <c r="E93" s="3">
        <v>0</v>
      </c>
      <c r="F93" s="3">
        <v>27472000</v>
      </c>
      <c r="G93" s="3">
        <v>318687000</v>
      </c>
      <c r="H93" s="3">
        <v>0</v>
      </c>
      <c r="I93" s="3">
        <v>0</v>
      </c>
      <c r="J93" s="3">
        <v>0</v>
      </c>
      <c r="K93" s="4">
        <f t="shared" si="5"/>
        <v>2919460000</v>
      </c>
    </row>
    <row r="94" spans="1:11" ht="23.1" customHeight="1" x14ac:dyDescent="0.25">
      <c r="A94" s="18" t="s">
        <v>95</v>
      </c>
      <c r="B94" s="2">
        <v>1841927000</v>
      </c>
      <c r="C94" s="3">
        <v>218713000</v>
      </c>
      <c r="D94" s="3">
        <v>142427000</v>
      </c>
      <c r="E94" s="3">
        <v>0</v>
      </c>
      <c r="F94" s="3">
        <v>42463000</v>
      </c>
      <c r="G94" s="3">
        <v>540505000</v>
      </c>
      <c r="H94" s="3">
        <v>0</v>
      </c>
      <c r="I94" s="3">
        <v>0</v>
      </c>
      <c r="J94" s="3">
        <v>0</v>
      </c>
      <c r="K94" s="4">
        <f t="shared" si="5"/>
        <v>2786035000</v>
      </c>
    </row>
    <row r="95" spans="1:11" ht="23.1" customHeight="1" x14ac:dyDescent="0.25">
      <c r="A95" s="18" t="s">
        <v>96</v>
      </c>
      <c r="B95" s="2">
        <v>2212937000</v>
      </c>
      <c r="C95" s="3">
        <v>234933000</v>
      </c>
      <c r="D95" s="3">
        <v>197486000</v>
      </c>
      <c r="E95" s="3">
        <v>0</v>
      </c>
      <c r="F95" s="3">
        <v>38800000</v>
      </c>
      <c r="G95" s="3">
        <v>735648000</v>
      </c>
      <c r="H95" s="3">
        <v>0</v>
      </c>
      <c r="I95" s="3">
        <v>0</v>
      </c>
      <c r="J95" s="3">
        <v>0</v>
      </c>
      <c r="K95" s="4">
        <f t="shared" si="5"/>
        <v>3419804000</v>
      </c>
    </row>
    <row r="96" spans="1:11" ht="23.1" customHeight="1" x14ac:dyDescent="0.25">
      <c r="A96" s="18" t="s">
        <v>97</v>
      </c>
      <c r="B96" s="2">
        <v>2248049000</v>
      </c>
      <c r="C96" s="3">
        <v>281227000</v>
      </c>
      <c r="D96" s="3">
        <v>224740000</v>
      </c>
      <c r="E96" s="3">
        <v>0</v>
      </c>
      <c r="F96" s="3">
        <v>90011000</v>
      </c>
      <c r="G96" s="3">
        <v>477328000</v>
      </c>
      <c r="H96" s="3">
        <v>0</v>
      </c>
      <c r="I96" s="3">
        <v>0</v>
      </c>
      <c r="J96" s="3">
        <v>0</v>
      </c>
      <c r="K96" s="4">
        <f t="shared" si="5"/>
        <v>3321355000</v>
      </c>
    </row>
    <row r="97" spans="1:11" ht="23.1" customHeight="1" x14ac:dyDescent="0.25">
      <c r="A97" s="18" t="s">
        <v>98</v>
      </c>
      <c r="B97" s="2">
        <v>3472434000</v>
      </c>
      <c r="C97" s="3">
        <v>420429000</v>
      </c>
      <c r="D97" s="3">
        <v>404308000</v>
      </c>
      <c r="E97" s="3">
        <v>0</v>
      </c>
      <c r="F97" s="3">
        <v>74914000</v>
      </c>
      <c r="G97" s="3">
        <v>153026000</v>
      </c>
      <c r="H97" s="3">
        <v>0</v>
      </c>
      <c r="I97" s="3">
        <v>0</v>
      </c>
      <c r="J97" s="3">
        <v>0</v>
      </c>
      <c r="K97" s="4">
        <f t="shared" si="5"/>
        <v>4525111000</v>
      </c>
    </row>
    <row r="98" spans="1:11" ht="23.1" customHeight="1" x14ac:dyDescent="0.25">
      <c r="A98" s="18" t="s">
        <v>99</v>
      </c>
      <c r="B98" s="2">
        <v>1395494000</v>
      </c>
      <c r="C98" s="3">
        <v>166035000</v>
      </c>
      <c r="D98" s="3">
        <v>182916000</v>
      </c>
      <c r="E98" s="3">
        <v>0</v>
      </c>
      <c r="F98" s="3">
        <v>28946000</v>
      </c>
      <c r="G98" s="3">
        <v>178296000</v>
      </c>
      <c r="H98" s="3">
        <v>0</v>
      </c>
      <c r="I98" s="3">
        <v>0</v>
      </c>
      <c r="J98" s="3">
        <v>0</v>
      </c>
      <c r="K98" s="4">
        <f t="shared" si="5"/>
        <v>1951687000</v>
      </c>
    </row>
    <row r="99" spans="1:11" ht="23.1" customHeight="1" x14ac:dyDescent="0.25">
      <c r="A99" s="18" t="s">
        <v>100</v>
      </c>
      <c r="B99" s="2">
        <v>2186341000</v>
      </c>
      <c r="C99" s="3">
        <v>281357000</v>
      </c>
      <c r="D99" s="3">
        <v>220416000</v>
      </c>
      <c r="E99" s="3">
        <v>0</v>
      </c>
      <c r="F99" s="3">
        <v>60087000</v>
      </c>
      <c r="G99" s="3">
        <v>461886000</v>
      </c>
      <c r="H99" s="3">
        <v>0</v>
      </c>
      <c r="I99" s="3">
        <v>0</v>
      </c>
      <c r="J99" s="3">
        <v>0</v>
      </c>
      <c r="K99" s="4">
        <f t="shared" si="5"/>
        <v>3210087000</v>
      </c>
    </row>
    <row r="100" spans="1:11" ht="23.1" customHeight="1" x14ac:dyDescent="0.25">
      <c r="A100" s="18" t="s">
        <v>101</v>
      </c>
      <c r="B100" s="2">
        <v>1611278000</v>
      </c>
      <c r="C100" s="3">
        <v>172113000</v>
      </c>
      <c r="D100" s="3">
        <v>146051000</v>
      </c>
      <c r="E100" s="3">
        <v>0</v>
      </c>
      <c r="F100" s="3">
        <v>33358000</v>
      </c>
      <c r="G100" s="3">
        <v>167068000</v>
      </c>
      <c r="H100" s="3">
        <v>0</v>
      </c>
      <c r="I100" s="3">
        <v>0</v>
      </c>
      <c r="J100" s="3">
        <v>0</v>
      </c>
      <c r="K100" s="4">
        <f t="shared" si="5"/>
        <v>2129868000</v>
      </c>
    </row>
    <row r="101" spans="1:11" ht="23.1" customHeight="1" x14ac:dyDescent="0.25">
      <c r="A101" s="18" t="s">
        <v>102</v>
      </c>
      <c r="B101" s="2">
        <v>2122081000</v>
      </c>
      <c r="C101" s="3">
        <v>251379000</v>
      </c>
      <c r="D101" s="3">
        <v>260735000</v>
      </c>
      <c r="E101" s="3">
        <v>0</v>
      </c>
      <c r="F101" s="3">
        <v>47177000</v>
      </c>
      <c r="G101" s="3">
        <v>196547000</v>
      </c>
      <c r="H101" s="3">
        <v>0</v>
      </c>
      <c r="I101" s="3">
        <v>0</v>
      </c>
      <c r="J101" s="3">
        <v>0</v>
      </c>
      <c r="K101" s="4">
        <f t="shared" si="5"/>
        <v>2877919000</v>
      </c>
    </row>
    <row r="102" spans="1:11" ht="23.1" customHeight="1" x14ac:dyDescent="0.25">
      <c r="A102" s="18" t="s">
        <v>103</v>
      </c>
      <c r="B102" s="2">
        <v>1820445000</v>
      </c>
      <c r="C102" s="3">
        <v>195105000</v>
      </c>
      <c r="D102" s="3">
        <v>239644000</v>
      </c>
      <c r="E102" s="3">
        <v>0</v>
      </c>
      <c r="F102" s="3">
        <v>34333000</v>
      </c>
      <c r="G102" s="3">
        <v>292013000</v>
      </c>
      <c r="H102" s="3">
        <v>0</v>
      </c>
      <c r="I102" s="3">
        <v>0</v>
      </c>
      <c r="J102" s="3">
        <v>0</v>
      </c>
      <c r="K102" s="4">
        <f t="shared" si="5"/>
        <v>2581540000</v>
      </c>
    </row>
    <row r="103" spans="1:11" ht="23.1" customHeight="1" x14ac:dyDescent="0.25">
      <c r="A103" s="18" t="s">
        <v>104</v>
      </c>
      <c r="B103" s="2">
        <v>2120387000</v>
      </c>
      <c r="C103" s="3">
        <v>249738000</v>
      </c>
      <c r="D103" s="3">
        <v>273653000</v>
      </c>
      <c r="E103" s="3">
        <v>0</v>
      </c>
      <c r="F103" s="3">
        <v>55676000</v>
      </c>
      <c r="G103" s="3">
        <v>1034961000</v>
      </c>
      <c r="H103" s="3">
        <v>0</v>
      </c>
      <c r="I103" s="3">
        <v>0</v>
      </c>
      <c r="J103" s="3">
        <v>0</v>
      </c>
      <c r="K103" s="4">
        <f t="shared" si="5"/>
        <v>3734415000</v>
      </c>
    </row>
    <row r="104" spans="1:11" ht="23.1" customHeight="1" x14ac:dyDescent="0.25">
      <c r="A104" s="18" t="s">
        <v>105</v>
      </c>
      <c r="B104" s="2">
        <v>1785312000</v>
      </c>
      <c r="C104" s="3">
        <v>204579000</v>
      </c>
      <c r="D104" s="3">
        <v>163249000</v>
      </c>
      <c r="E104" s="3">
        <v>0</v>
      </c>
      <c r="F104" s="3">
        <v>42169000</v>
      </c>
      <c r="G104" s="3">
        <v>195143000</v>
      </c>
      <c r="H104" s="3">
        <v>0</v>
      </c>
      <c r="I104" s="3">
        <v>0</v>
      </c>
      <c r="J104" s="3">
        <v>0</v>
      </c>
      <c r="K104" s="4">
        <f t="shared" si="5"/>
        <v>2390452000</v>
      </c>
    </row>
    <row r="105" spans="1:11" ht="23.1" customHeight="1" x14ac:dyDescent="0.25">
      <c r="A105" s="18" t="s">
        <v>106</v>
      </c>
      <c r="B105" s="2">
        <v>2540634000</v>
      </c>
      <c r="C105" s="3">
        <v>278882000</v>
      </c>
      <c r="D105" s="3">
        <v>299052000</v>
      </c>
      <c r="E105" s="3">
        <v>0</v>
      </c>
      <c r="F105" s="3">
        <v>40201000</v>
      </c>
      <c r="G105" s="3">
        <v>299875000</v>
      </c>
      <c r="H105" s="3">
        <v>0</v>
      </c>
      <c r="I105" s="3">
        <v>0</v>
      </c>
      <c r="J105" s="3">
        <v>0</v>
      </c>
      <c r="K105" s="4">
        <f t="shared" si="5"/>
        <v>3458644000</v>
      </c>
    </row>
    <row r="106" spans="1:11" ht="23.1" customHeight="1" x14ac:dyDescent="0.25">
      <c r="A106" s="18" t="s">
        <v>107</v>
      </c>
      <c r="B106" s="2">
        <v>1966576000</v>
      </c>
      <c r="C106" s="3">
        <v>197739000</v>
      </c>
      <c r="D106" s="3">
        <v>291416000</v>
      </c>
      <c r="E106" s="3">
        <v>0</v>
      </c>
      <c r="F106" s="3">
        <v>33541000</v>
      </c>
      <c r="G106" s="3">
        <v>313071000</v>
      </c>
      <c r="H106" s="3">
        <v>0</v>
      </c>
      <c r="I106" s="3">
        <v>0</v>
      </c>
      <c r="J106" s="3">
        <v>0</v>
      </c>
      <c r="K106" s="4">
        <f t="shared" si="5"/>
        <v>2802343000</v>
      </c>
    </row>
    <row r="107" spans="1:11" ht="23.1" customHeight="1" x14ac:dyDescent="0.25">
      <c r="A107" s="18" t="s">
        <v>108</v>
      </c>
      <c r="B107" s="2">
        <v>2377728000</v>
      </c>
      <c r="C107" s="3">
        <v>269460000</v>
      </c>
      <c r="D107" s="3">
        <v>238272000</v>
      </c>
      <c r="E107" s="3">
        <v>0</v>
      </c>
      <c r="F107" s="3">
        <v>37306000</v>
      </c>
      <c r="G107" s="3">
        <v>256915000</v>
      </c>
      <c r="H107" s="3">
        <v>0</v>
      </c>
      <c r="I107" s="3">
        <v>0</v>
      </c>
      <c r="J107" s="3">
        <v>0</v>
      </c>
      <c r="K107" s="4">
        <f t="shared" si="5"/>
        <v>3179681000</v>
      </c>
    </row>
    <row r="108" spans="1:11" ht="23.1" customHeight="1" x14ac:dyDescent="0.25">
      <c r="A108" s="18" t="s">
        <v>109</v>
      </c>
      <c r="B108" s="2">
        <v>2064395000</v>
      </c>
      <c r="C108" s="3">
        <v>224084000</v>
      </c>
      <c r="D108" s="3">
        <v>209351000</v>
      </c>
      <c r="E108" s="3">
        <v>0</v>
      </c>
      <c r="F108" s="3">
        <v>61557000</v>
      </c>
      <c r="G108" s="3">
        <v>431000000</v>
      </c>
      <c r="H108" s="3">
        <v>0</v>
      </c>
      <c r="I108" s="3">
        <v>0</v>
      </c>
      <c r="J108" s="3">
        <v>0</v>
      </c>
      <c r="K108" s="4">
        <f t="shared" si="5"/>
        <v>2990387000</v>
      </c>
    </row>
    <row r="109" spans="1:11" ht="23.1" customHeight="1" x14ac:dyDescent="0.25">
      <c r="A109" s="18" t="s">
        <v>110</v>
      </c>
      <c r="B109" s="2">
        <v>1233883000</v>
      </c>
      <c r="C109" s="3">
        <v>144775000</v>
      </c>
      <c r="D109" s="3">
        <v>246018000</v>
      </c>
      <c r="E109" s="3">
        <v>0</v>
      </c>
      <c r="F109" s="3">
        <v>22851000</v>
      </c>
      <c r="G109" s="3">
        <v>352662000</v>
      </c>
      <c r="H109" s="3">
        <v>0</v>
      </c>
      <c r="I109" s="3">
        <v>0</v>
      </c>
      <c r="J109" s="3">
        <v>0</v>
      </c>
      <c r="K109" s="4">
        <f t="shared" si="5"/>
        <v>2000189000</v>
      </c>
    </row>
    <row r="110" spans="1:11" ht="23.1" customHeight="1" x14ac:dyDescent="0.25">
      <c r="A110" s="18" t="s">
        <v>111</v>
      </c>
      <c r="B110" s="2">
        <v>1968355000</v>
      </c>
      <c r="C110" s="3">
        <v>225459000</v>
      </c>
      <c r="D110" s="3">
        <v>152098000</v>
      </c>
      <c r="E110" s="3">
        <v>0</v>
      </c>
      <c r="F110" s="3">
        <v>43413000</v>
      </c>
      <c r="G110" s="3">
        <v>286397000</v>
      </c>
      <c r="H110" s="3">
        <v>0</v>
      </c>
      <c r="I110" s="3">
        <v>0</v>
      </c>
      <c r="J110" s="3">
        <v>0</v>
      </c>
      <c r="K110" s="4">
        <f t="shared" si="5"/>
        <v>2675722000</v>
      </c>
    </row>
    <row r="111" spans="1:11" ht="23.1" customHeight="1" x14ac:dyDescent="0.25">
      <c r="A111" s="18" t="s">
        <v>112</v>
      </c>
      <c r="B111" s="2">
        <v>1623053000</v>
      </c>
      <c r="C111" s="3">
        <v>181595000</v>
      </c>
      <c r="D111" s="3">
        <v>210176000</v>
      </c>
      <c r="E111" s="3">
        <v>0</v>
      </c>
      <c r="F111" s="3">
        <v>31786000</v>
      </c>
      <c r="G111" s="3">
        <v>122140000</v>
      </c>
      <c r="H111" s="3">
        <v>0</v>
      </c>
      <c r="I111" s="3">
        <v>0</v>
      </c>
      <c r="J111" s="3">
        <v>0</v>
      </c>
      <c r="K111" s="4">
        <f t="shared" si="5"/>
        <v>2168750000</v>
      </c>
    </row>
    <row r="112" spans="1:11" ht="23.1" customHeight="1" x14ac:dyDescent="0.25">
      <c r="A112" s="18" t="s">
        <v>113</v>
      </c>
      <c r="B112" s="2">
        <v>1968614000</v>
      </c>
      <c r="C112" s="3">
        <v>220167000</v>
      </c>
      <c r="D112" s="3">
        <v>191911000</v>
      </c>
      <c r="E112" s="3">
        <v>0</v>
      </c>
      <c r="F112" s="3">
        <v>44223000</v>
      </c>
      <c r="G112" s="3">
        <v>82831000</v>
      </c>
      <c r="H112" s="3">
        <v>0</v>
      </c>
      <c r="I112" s="3">
        <v>0</v>
      </c>
      <c r="J112" s="3">
        <v>0</v>
      </c>
      <c r="K112" s="4">
        <f t="shared" si="5"/>
        <v>2507746000</v>
      </c>
    </row>
    <row r="113" spans="1:11" ht="23.1" customHeight="1" x14ac:dyDescent="0.25">
      <c r="A113" s="18" t="s">
        <v>114</v>
      </c>
      <c r="B113" s="2">
        <v>1269029000</v>
      </c>
      <c r="C113" s="3">
        <v>143099000</v>
      </c>
      <c r="D113" s="3">
        <v>146000000</v>
      </c>
      <c r="E113" s="3">
        <v>0</v>
      </c>
      <c r="F113" s="3">
        <v>21427000</v>
      </c>
      <c r="G113" s="3">
        <v>258319000</v>
      </c>
      <c r="H113" s="3">
        <v>0</v>
      </c>
      <c r="I113" s="3">
        <v>0</v>
      </c>
      <c r="J113" s="3">
        <v>0</v>
      </c>
      <c r="K113" s="4">
        <f t="shared" si="5"/>
        <v>1837874000</v>
      </c>
    </row>
    <row r="114" spans="1:11" ht="23.1" customHeight="1" x14ac:dyDescent="0.25">
      <c r="A114" s="18" t="s">
        <v>115</v>
      </c>
      <c r="B114" s="2">
        <v>1650344000</v>
      </c>
      <c r="C114" s="3">
        <v>181048000</v>
      </c>
      <c r="D114" s="3">
        <v>161858000</v>
      </c>
      <c r="E114" s="3">
        <v>0</v>
      </c>
      <c r="F114" s="3">
        <v>38037000</v>
      </c>
      <c r="G114" s="3">
        <v>146006000</v>
      </c>
      <c r="H114" s="3">
        <v>0</v>
      </c>
      <c r="I114" s="3">
        <v>0</v>
      </c>
      <c r="J114" s="3">
        <v>0</v>
      </c>
      <c r="K114" s="4">
        <f t="shared" si="5"/>
        <v>2177293000</v>
      </c>
    </row>
    <row r="115" spans="1:11" ht="23.1" customHeight="1" x14ac:dyDescent="0.25">
      <c r="A115" s="18" t="s">
        <v>116</v>
      </c>
      <c r="B115" s="2">
        <v>1115056000</v>
      </c>
      <c r="C115" s="3">
        <v>118458000</v>
      </c>
      <c r="D115" s="3">
        <v>165729000</v>
      </c>
      <c r="E115" s="3">
        <v>0</v>
      </c>
      <c r="F115" s="3">
        <v>19076000</v>
      </c>
      <c r="G115" s="3">
        <v>166366000</v>
      </c>
      <c r="H115" s="3">
        <v>0</v>
      </c>
      <c r="I115" s="3">
        <v>0</v>
      </c>
      <c r="J115" s="3">
        <v>0</v>
      </c>
      <c r="K115" s="4">
        <f t="shared" si="5"/>
        <v>1584685000</v>
      </c>
    </row>
    <row r="116" spans="1:11" ht="23.1" customHeight="1" x14ac:dyDescent="0.25">
      <c r="A116" s="18" t="s">
        <v>117</v>
      </c>
      <c r="B116" s="2">
        <v>1564974000</v>
      </c>
      <c r="C116" s="3">
        <v>161072000</v>
      </c>
      <c r="D116" s="3">
        <v>154064000</v>
      </c>
      <c r="E116" s="3">
        <v>0</v>
      </c>
      <c r="F116" s="3">
        <v>32019000</v>
      </c>
      <c r="G116" s="3">
        <v>186720000</v>
      </c>
      <c r="H116" s="3">
        <v>0</v>
      </c>
      <c r="I116" s="3">
        <v>0</v>
      </c>
      <c r="J116" s="3">
        <v>0</v>
      </c>
      <c r="K116" s="4">
        <f t="shared" si="5"/>
        <v>2098849000</v>
      </c>
    </row>
    <row r="117" spans="1:11" ht="23.1" customHeight="1" x14ac:dyDescent="0.25">
      <c r="A117" s="18" t="s">
        <v>118</v>
      </c>
      <c r="B117" s="2">
        <v>1915671000</v>
      </c>
      <c r="C117" s="3">
        <v>225152000</v>
      </c>
      <c r="D117" s="3">
        <v>190073000</v>
      </c>
      <c r="E117" s="3">
        <v>0</v>
      </c>
      <c r="F117" s="3">
        <v>48387000</v>
      </c>
      <c r="G117" s="3">
        <v>394498000</v>
      </c>
      <c r="H117" s="3">
        <v>0</v>
      </c>
      <c r="I117" s="3">
        <v>0</v>
      </c>
      <c r="J117" s="3">
        <v>0</v>
      </c>
      <c r="K117" s="4">
        <f t="shared" si="5"/>
        <v>2773781000</v>
      </c>
    </row>
    <row r="118" spans="1:11" ht="23.1" customHeight="1" x14ac:dyDescent="0.25">
      <c r="A118" s="18" t="s">
        <v>119</v>
      </c>
      <c r="B118" s="2">
        <v>953233000</v>
      </c>
      <c r="C118" s="3">
        <v>127602000</v>
      </c>
      <c r="D118" s="3">
        <v>213936000</v>
      </c>
      <c r="E118" s="3">
        <v>0</v>
      </c>
      <c r="F118" s="3">
        <v>17182000</v>
      </c>
      <c r="G118" s="3">
        <v>294821000</v>
      </c>
      <c r="H118" s="3">
        <v>0</v>
      </c>
      <c r="I118" s="3">
        <v>0</v>
      </c>
      <c r="J118" s="3">
        <v>0</v>
      </c>
      <c r="K118" s="4">
        <f t="shared" si="5"/>
        <v>1606774000</v>
      </c>
    </row>
    <row r="119" spans="1:11" ht="23.1" customHeight="1" x14ac:dyDescent="0.25">
      <c r="A119" s="18" t="s">
        <v>120</v>
      </c>
      <c r="B119" s="2">
        <v>4244202000</v>
      </c>
      <c r="C119" s="3">
        <v>496492000</v>
      </c>
      <c r="D119" s="3">
        <v>553030000</v>
      </c>
      <c r="E119" s="3">
        <v>0</v>
      </c>
      <c r="F119" s="3">
        <v>197714000</v>
      </c>
      <c r="G119" s="3">
        <v>963642000</v>
      </c>
      <c r="H119" s="3">
        <v>0</v>
      </c>
      <c r="I119" s="3">
        <v>0</v>
      </c>
      <c r="J119" s="3">
        <v>0</v>
      </c>
      <c r="K119" s="4">
        <f t="shared" ref="K119:K160" si="6">SUM(B119:J119)</f>
        <v>6455080000</v>
      </c>
    </row>
    <row r="120" spans="1:11" ht="23.1" customHeight="1" x14ac:dyDescent="0.25">
      <c r="A120" s="18" t="s">
        <v>121</v>
      </c>
      <c r="B120" s="2">
        <v>1456805000</v>
      </c>
      <c r="C120" s="3">
        <v>166885000</v>
      </c>
      <c r="D120" s="3">
        <v>152445000</v>
      </c>
      <c r="E120" s="3">
        <v>0</v>
      </c>
      <c r="F120" s="3">
        <v>24634000</v>
      </c>
      <c r="G120" s="3">
        <v>574198000</v>
      </c>
      <c r="H120" s="3">
        <v>0</v>
      </c>
      <c r="I120" s="3">
        <v>0</v>
      </c>
      <c r="J120" s="3">
        <v>0</v>
      </c>
      <c r="K120" s="4">
        <f t="shared" si="6"/>
        <v>2374967000</v>
      </c>
    </row>
    <row r="121" spans="1:11" ht="23.1" customHeight="1" x14ac:dyDescent="0.25">
      <c r="A121" s="18" t="s">
        <v>122</v>
      </c>
      <c r="B121" s="2">
        <v>2573113000</v>
      </c>
      <c r="C121" s="3">
        <v>321755000</v>
      </c>
      <c r="D121" s="3">
        <v>191195000</v>
      </c>
      <c r="E121" s="3">
        <v>0</v>
      </c>
      <c r="F121" s="3">
        <v>104665000</v>
      </c>
      <c r="G121" s="3">
        <v>319249000</v>
      </c>
      <c r="H121" s="3">
        <v>0</v>
      </c>
      <c r="I121" s="3">
        <v>0</v>
      </c>
      <c r="J121" s="3">
        <v>0</v>
      </c>
      <c r="K121" s="4">
        <f t="shared" si="6"/>
        <v>3509977000</v>
      </c>
    </row>
    <row r="122" spans="1:11" ht="23.1" customHeight="1" x14ac:dyDescent="0.25">
      <c r="A122" s="18" t="s">
        <v>123</v>
      </c>
      <c r="B122" s="2">
        <v>3062896000</v>
      </c>
      <c r="C122" s="3">
        <v>333948000</v>
      </c>
      <c r="D122" s="3">
        <v>284085000</v>
      </c>
      <c r="E122" s="3">
        <v>0</v>
      </c>
      <c r="F122" s="3">
        <v>169590000</v>
      </c>
      <c r="G122" s="3">
        <v>584026000</v>
      </c>
      <c r="H122" s="3">
        <v>0</v>
      </c>
      <c r="I122" s="3">
        <v>0</v>
      </c>
      <c r="J122" s="3">
        <v>0</v>
      </c>
      <c r="K122" s="4">
        <f t="shared" si="6"/>
        <v>4434545000</v>
      </c>
    </row>
    <row r="123" spans="1:11" ht="23.1" customHeight="1" x14ac:dyDescent="0.25">
      <c r="A123" s="18" t="s">
        <v>124</v>
      </c>
      <c r="B123" s="2">
        <v>7305967000</v>
      </c>
      <c r="C123" s="3">
        <v>863968000</v>
      </c>
      <c r="D123" s="3">
        <v>465639000</v>
      </c>
      <c r="E123" s="3">
        <v>0</v>
      </c>
      <c r="F123" s="3">
        <v>1359780000</v>
      </c>
      <c r="G123" s="3">
        <v>649171000</v>
      </c>
      <c r="H123" s="3">
        <v>0</v>
      </c>
      <c r="I123" s="3">
        <v>0</v>
      </c>
      <c r="J123" s="3">
        <v>0</v>
      </c>
      <c r="K123" s="4">
        <f t="shared" si="6"/>
        <v>10644525000</v>
      </c>
    </row>
    <row r="124" spans="1:11" ht="23.1" customHeight="1" x14ac:dyDescent="0.25">
      <c r="A124" s="18" t="s">
        <v>125</v>
      </c>
      <c r="B124" s="2">
        <v>842897000</v>
      </c>
      <c r="C124" s="3">
        <v>103671000</v>
      </c>
      <c r="D124" s="3">
        <v>125825000</v>
      </c>
      <c r="E124" s="3">
        <v>0</v>
      </c>
      <c r="F124" s="3">
        <v>16932000</v>
      </c>
      <c r="G124" s="3">
        <v>478732000</v>
      </c>
      <c r="H124" s="3">
        <v>0</v>
      </c>
      <c r="I124" s="3">
        <v>0</v>
      </c>
      <c r="J124" s="3">
        <v>0</v>
      </c>
      <c r="K124" s="4">
        <f t="shared" si="6"/>
        <v>1568057000</v>
      </c>
    </row>
    <row r="125" spans="1:11" ht="23.1" customHeight="1" x14ac:dyDescent="0.25">
      <c r="A125" s="18" t="s">
        <v>126</v>
      </c>
      <c r="B125" s="2">
        <v>1111947000</v>
      </c>
      <c r="C125" s="3">
        <v>125103000</v>
      </c>
      <c r="D125" s="3">
        <v>158345000</v>
      </c>
      <c r="E125" s="3">
        <v>0</v>
      </c>
      <c r="F125" s="3">
        <v>16756000</v>
      </c>
      <c r="G125" s="3">
        <v>215851000</v>
      </c>
      <c r="H125" s="3">
        <v>0</v>
      </c>
      <c r="I125" s="3">
        <v>0</v>
      </c>
      <c r="J125" s="3">
        <v>0</v>
      </c>
      <c r="K125" s="4">
        <f t="shared" si="6"/>
        <v>1628002000</v>
      </c>
    </row>
    <row r="126" spans="1:11" ht="23.1" customHeight="1" x14ac:dyDescent="0.25">
      <c r="A126" s="18" t="s">
        <v>127</v>
      </c>
      <c r="B126" s="2">
        <v>1167727000</v>
      </c>
      <c r="C126" s="3">
        <v>144804000</v>
      </c>
      <c r="D126" s="3">
        <v>94117000</v>
      </c>
      <c r="E126" s="3">
        <v>0</v>
      </c>
      <c r="F126" s="3">
        <v>27337000</v>
      </c>
      <c r="G126" s="3">
        <v>648605000</v>
      </c>
      <c r="H126" s="3">
        <v>0</v>
      </c>
      <c r="I126" s="3">
        <v>0</v>
      </c>
      <c r="J126" s="3">
        <v>0</v>
      </c>
      <c r="K126" s="4">
        <f t="shared" si="6"/>
        <v>2082590000</v>
      </c>
    </row>
    <row r="127" spans="1:11" ht="23.1" customHeight="1" x14ac:dyDescent="0.25">
      <c r="A127" s="18" t="s">
        <v>128</v>
      </c>
      <c r="B127" s="2">
        <v>1245724000</v>
      </c>
      <c r="C127" s="3">
        <v>157722000</v>
      </c>
      <c r="D127" s="3">
        <v>119357000</v>
      </c>
      <c r="E127" s="3">
        <v>0</v>
      </c>
      <c r="F127" s="3">
        <v>29835000</v>
      </c>
      <c r="G127" s="3">
        <v>96873000</v>
      </c>
      <c r="H127" s="3">
        <v>0</v>
      </c>
      <c r="I127" s="3">
        <v>0</v>
      </c>
      <c r="J127" s="3">
        <v>0</v>
      </c>
      <c r="K127" s="4">
        <f t="shared" si="6"/>
        <v>1649511000</v>
      </c>
    </row>
    <row r="128" spans="1:11" ht="23.1" customHeight="1" x14ac:dyDescent="0.25">
      <c r="A128" s="18" t="s">
        <v>129</v>
      </c>
      <c r="B128" s="2">
        <v>10133810000</v>
      </c>
      <c r="C128" s="3">
        <v>1241007000</v>
      </c>
      <c r="D128" s="3">
        <v>600956000</v>
      </c>
      <c r="E128" s="3">
        <v>0</v>
      </c>
      <c r="F128" s="3">
        <v>424956000</v>
      </c>
      <c r="G128" s="3">
        <v>1105758000</v>
      </c>
      <c r="H128" s="3">
        <v>0</v>
      </c>
      <c r="I128" s="3">
        <v>0</v>
      </c>
      <c r="J128" s="3">
        <v>0</v>
      </c>
      <c r="K128" s="4">
        <f t="shared" si="6"/>
        <v>13506487000</v>
      </c>
    </row>
    <row r="129" spans="1:11" ht="23.1" customHeight="1" x14ac:dyDescent="0.25">
      <c r="A129" s="18" t="s">
        <v>130</v>
      </c>
      <c r="B129" s="2">
        <v>1638949000</v>
      </c>
      <c r="C129" s="3">
        <v>197088000</v>
      </c>
      <c r="D129" s="3">
        <v>188470000</v>
      </c>
      <c r="E129" s="3">
        <v>0</v>
      </c>
      <c r="F129" s="3">
        <v>29371000</v>
      </c>
      <c r="G129" s="3">
        <v>454304000</v>
      </c>
      <c r="H129" s="3">
        <v>0</v>
      </c>
      <c r="I129" s="3">
        <v>0</v>
      </c>
      <c r="J129" s="3">
        <v>0</v>
      </c>
      <c r="K129" s="4">
        <f t="shared" si="6"/>
        <v>2508182000</v>
      </c>
    </row>
    <row r="130" spans="1:11" ht="23.1" customHeight="1" x14ac:dyDescent="0.25">
      <c r="A130" s="18" t="s">
        <v>131</v>
      </c>
      <c r="B130" s="2">
        <v>1259878000</v>
      </c>
      <c r="C130" s="3">
        <v>157454000</v>
      </c>
      <c r="D130" s="3">
        <v>168980000</v>
      </c>
      <c r="E130" s="3">
        <v>0</v>
      </c>
      <c r="F130" s="3">
        <v>32250000</v>
      </c>
      <c r="G130" s="3">
        <v>634566000</v>
      </c>
      <c r="H130" s="3">
        <v>0</v>
      </c>
      <c r="I130" s="3">
        <v>0</v>
      </c>
      <c r="J130" s="3">
        <v>0</v>
      </c>
      <c r="K130" s="4">
        <f t="shared" si="6"/>
        <v>2253128000</v>
      </c>
    </row>
    <row r="131" spans="1:11" ht="23.1" customHeight="1" x14ac:dyDescent="0.25">
      <c r="A131" s="18" t="s">
        <v>132</v>
      </c>
      <c r="B131" s="2">
        <v>1703823000</v>
      </c>
      <c r="C131" s="3">
        <v>195148000</v>
      </c>
      <c r="D131" s="3">
        <v>215776000</v>
      </c>
      <c r="E131" s="3">
        <v>0</v>
      </c>
      <c r="F131" s="3">
        <v>90458000</v>
      </c>
      <c r="G131" s="3">
        <v>566336000</v>
      </c>
      <c r="H131" s="3">
        <v>0</v>
      </c>
      <c r="I131" s="3">
        <v>0</v>
      </c>
      <c r="J131" s="3">
        <v>0</v>
      </c>
      <c r="K131" s="4">
        <f t="shared" si="6"/>
        <v>2771541000</v>
      </c>
    </row>
    <row r="132" spans="1:11" ht="23.1" customHeight="1" x14ac:dyDescent="0.25">
      <c r="A132" s="18" t="s">
        <v>133</v>
      </c>
      <c r="B132" s="2">
        <v>1164461000</v>
      </c>
      <c r="C132" s="3">
        <v>131967000</v>
      </c>
      <c r="D132" s="3">
        <v>108889000</v>
      </c>
      <c r="E132" s="3">
        <v>0</v>
      </c>
      <c r="F132" s="3">
        <v>17947000</v>
      </c>
      <c r="G132" s="3">
        <v>322899000</v>
      </c>
      <c r="H132" s="3">
        <v>0</v>
      </c>
      <c r="I132" s="3">
        <v>0</v>
      </c>
      <c r="J132" s="3">
        <v>0</v>
      </c>
      <c r="K132" s="4">
        <f t="shared" si="6"/>
        <v>1746163000</v>
      </c>
    </row>
    <row r="133" spans="1:11" ht="23.1" customHeight="1" x14ac:dyDescent="0.25">
      <c r="A133" s="18" t="s">
        <v>134</v>
      </c>
      <c r="B133" s="2">
        <v>1005181000</v>
      </c>
      <c r="C133" s="3">
        <v>109983000</v>
      </c>
      <c r="D133" s="3">
        <v>117003000</v>
      </c>
      <c r="E133" s="3">
        <v>0</v>
      </c>
      <c r="F133" s="3">
        <v>40528000</v>
      </c>
      <c r="G133" s="3">
        <v>421172000</v>
      </c>
      <c r="H133" s="3">
        <v>0</v>
      </c>
      <c r="I133" s="3">
        <v>0</v>
      </c>
      <c r="J133" s="3">
        <v>0</v>
      </c>
      <c r="K133" s="4">
        <f t="shared" si="6"/>
        <v>1693867000</v>
      </c>
    </row>
    <row r="134" spans="1:11" ht="23.1" customHeight="1" x14ac:dyDescent="0.25">
      <c r="A134" s="18" t="s">
        <v>152</v>
      </c>
      <c r="B134" s="2">
        <v>48603000</v>
      </c>
      <c r="C134" s="3">
        <v>5879000</v>
      </c>
      <c r="D134" s="3">
        <v>41232000</v>
      </c>
      <c r="E134" s="3">
        <v>0</v>
      </c>
      <c r="F134" s="3">
        <v>1256000</v>
      </c>
      <c r="G134" s="3">
        <v>2250000</v>
      </c>
      <c r="H134" s="3">
        <v>0</v>
      </c>
      <c r="I134" s="3">
        <v>0</v>
      </c>
      <c r="J134" s="3">
        <v>0</v>
      </c>
      <c r="K134" s="4">
        <v>99220000</v>
      </c>
    </row>
    <row r="135" spans="1:11" ht="23.1" customHeight="1" x14ac:dyDescent="0.25">
      <c r="A135" s="18" t="s">
        <v>135</v>
      </c>
      <c r="B135" s="2">
        <v>561639000</v>
      </c>
      <c r="C135" s="3">
        <v>76936000</v>
      </c>
      <c r="D135" s="3">
        <v>144995000</v>
      </c>
      <c r="E135" s="3">
        <v>0</v>
      </c>
      <c r="F135" s="3">
        <v>5091000</v>
      </c>
      <c r="G135" s="3">
        <v>135056000</v>
      </c>
      <c r="H135" s="3">
        <v>0</v>
      </c>
      <c r="I135" s="3">
        <v>0</v>
      </c>
      <c r="J135" s="3">
        <v>0</v>
      </c>
      <c r="K135" s="4">
        <f t="shared" si="6"/>
        <v>923717000</v>
      </c>
    </row>
    <row r="136" spans="1:11" ht="23.1" customHeight="1" x14ac:dyDescent="0.25">
      <c r="A136" s="18" t="s">
        <v>136</v>
      </c>
      <c r="B136" s="2">
        <v>607868000</v>
      </c>
      <c r="C136" s="3">
        <v>68441000</v>
      </c>
      <c r="D136" s="3">
        <v>165045000</v>
      </c>
      <c r="E136" s="3">
        <v>0</v>
      </c>
      <c r="F136" s="3">
        <v>6301000</v>
      </c>
      <c r="G136" s="3">
        <v>224625000</v>
      </c>
      <c r="H136" s="3">
        <v>0</v>
      </c>
      <c r="I136" s="3">
        <v>0</v>
      </c>
      <c r="J136" s="3">
        <v>0</v>
      </c>
      <c r="K136" s="4">
        <f t="shared" si="6"/>
        <v>1072280000</v>
      </c>
    </row>
    <row r="137" spans="1:11" ht="23.1" customHeight="1" x14ac:dyDescent="0.25">
      <c r="A137" s="18" t="s">
        <v>137</v>
      </c>
      <c r="B137" s="2">
        <v>1403736000</v>
      </c>
      <c r="C137" s="3">
        <v>167596000</v>
      </c>
      <c r="D137" s="3">
        <v>189015000</v>
      </c>
      <c r="E137" s="3">
        <v>0</v>
      </c>
      <c r="F137" s="3">
        <v>37017000</v>
      </c>
      <c r="G137" s="3">
        <v>407133000</v>
      </c>
      <c r="H137" s="3">
        <v>0</v>
      </c>
      <c r="I137" s="3">
        <v>0</v>
      </c>
      <c r="J137" s="3">
        <v>0</v>
      </c>
      <c r="K137" s="4">
        <f t="shared" si="6"/>
        <v>2204497000</v>
      </c>
    </row>
    <row r="138" spans="1:11" ht="23.1" customHeight="1" x14ac:dyDescent="0.25">
      <c r="A138" s="18" t="s">
        <v>138</v>
      </c>
      <c r="B138" s="2">
        <v>1551134000</v>
      </c>
      <c r="C138" s="3">
        <v>173096000</v>
      </c>
      <c r="D138" s="3">
        <v>101886000</v>
      </c>
      <c r="E138" s="3">
        <v>0</v>
      </c>
      <c r="F138" s="3">
        <v>101989000</v>
      </c>
      <c r="G138" s="3">
        <v>610700000</v>
      </c>
      <c r="H138" s="3">
        <v>0</v>
      </c>
      <c r="I138" s="3">
        <v>0</v>
      </c>
      <c r="J138" s="3">
        <v>0</v>
      </c>
      <c r="K138" s="4">
        <f t="shared" si="6"/>
        <v>2538805000</v>
      </c>
    </row>
    <row r="139" spans="1:11" ht="23.1" customHeight="1" x14ac:dyDescent="0.25">
      <c r="A139" s="18" t="s">
        <v>139</v>
      </c>
      <c r="B139" s="2">
        <v>1600698000</v>
      </c>
      <c r="C139" s="3">
        <v>197163000</v>
      </c>
      <c r="D139" s="3">
        <v>161014000</v>
      </c>
      <c r="E139" s="3">
        <v>0</v>
      </c>
      <c r="F139" s="3">
        <v>20148000</v>
      </c>
      <c r="G139" s="3">
        <v>526465000</v>
      </c>
      <c r="H139" s="3">
        <v>0</v>
      </c>
      <c r="I139" s="3">
        <v>0</v>
      </c>
      <c r="J139" s="3">
        <v>0</v>
      </c>
      <c r="K139" s="4">
        <f t="shared" si="6"/>
        <v>2505488000</v>
      </c>
    </row>
    <row r="140" spans="1:11" ht="23.1" customHeight="1" x14ac:dyDescent="0.25">
      <c r="A140" s="18" t="s">
        <v>140</v>
      </c>
      <c r="B140" s="2">
        <v>8245341000</v>
      </c>
      <c r="C140" s="3">
        <v>1060527000</v>
      </c>
      <c r="D140" s="3">
        <v>1220014000</v>
      </c>
      <c r="E140" s="3">
        <v>0</v>
      </c>
      <c r="F140" s="3">
        <v>1918232000</v>
      </c>
      <c r="G140" s="3">
        <v>3306638000</v>
      </c>
      <c r="H140" s="3">
        <v>0</v>
      </c>
      <c r="I140" s="3">
        <v>0</v>
      </c>
      <c r="J140" s="3">
        <v>0</v>
      </c>
      <c r="K140" s="4">
        <f t="shared" si="6"/>
        <v>15750752000</v>
      </c>
    </row>
    <row r="141" spans="1:11" ht="23.1" customHeight="1" x14ac:dyDescent="0.25">
      <c r="A141" s="18" t="s">
        <v>141</v>
      </c>
      <c r="B141" s="2">
        <v>3595983000</v>
      </c>
      <c r="C141" s="3">
        <v>449678000</v>
      </c>
      <c r="D141" s="3">
        <v>412698000</v>
      </c>
      <c r="E141" s="3">
        <v>0</v>
      </c>
      <c r="F141" s="3">
        <v>113039000</v>
      </c>
      <c r="G141" s="3">
        <v>209109000</v>
      </c>
      <c r="H141" s="3">
        <v>0</v>
      </c>
      <c r="I141" s="3">
        <v>0</v>
      </c>
      <c r="J141" s="3">
        <v>0</v>
      </c>
      <c r="K141" s="4">
        <f t="shared" si="6"/>
        <v>4780507000</v>
      </c>
    </row>
    <row r="142" spans="1:11" ht="23.1" customHeight="1" x14ac:dyDescent="0.25">
      <c r="A142" s="18" t="s">
        <v>142</v>
      </c>
      <c r="B142" s="2">
        <v>1909242000</v>
      </c>
      <c r="C142" s="3">
        <v>258719000</v>
      </c>
      <c r="D142" s="3">
        <v>192145000</v>
      </c>
      <c r="E142" s="3">
        <v>0</v>
      </c>
      <c r="F142" s="3">
        <v>46506000</v>
      </c>
      <c r="G142" s="3">
        <v>343958000</v>
      </c>
      <c r="H142" s="3">
        <v>0</v>
      </c>
      <c r="I142" s="3">
        <v>0</v>
      </c>
      <c r="J142" s="3">
        <v>0</v>
      </c>
      <c r="K142" s="4">
        <f t="shared" si="6"/>
        <v>2750570000</v>
      </c>
    </row>
    <row r="143" spans="1:11" ht="23.1" customHeight="1" x14ac:dyDescent="0.25">
      <c r="A143" s="18" t="s">
        <v>143</v>
      </c>
      <c r="B143" s="2">
        <v>1236542000</v>
      </c>
      <c r="C143" s="3">
        <v>149986000</v>
      </c>
      <c r="D143" s="3">
        <v>86063000</v>
      </c>
      <c r="E143" s="3">
        <v>0</v>
      </c>
      <c r="F143" s="3">
        <v>14036000</v>
      </c>
      <c r="G143" s="3">
        <v>456273000</v>
      </c>
      <c r="H143" s="3">
        <v>0</v>
      </c>
      <c r="I143" s="3">
        <v>0</v>
      </c>
      <c r="J143" s="3">
        <v>0</v>
      </c>
      <c r="K143" s="4">
        <f t="shared" si="6"/>
        <v>1942900000</v>
      </c>
    </row>
    <row r="144" spans="1:11" ht="23.1" customHeight="1" x14ac:dyDescent="0.25">
      <c r="A144" s="18" t="s">
        <v>144</v>
      </c>
      <c r="B144" s="2">
        <v>504116000</v>
      </c>
      <c r="C144" s="3">
        <v>56415000</v>
      </c>
      <c r="D144" s="3">
        <v>95923000</v>
      </c>
      <c r="E144" s="3">
        <v>0</v>
      </c>
      <c r="F144" s="3">
        <v>4460000</v>
      </c>
      <c r="G144" s="3">
        <v>336938000</v>
      </c>
      <c r="H144" s="3">
        <v>0</v>
      </c>
      <c r="I144" s="3">
        <v>0</v>
      </c>
      <c r="J144" s="3">
        <v>0</v>
      </c>
      <c r="K144" s="4">
        <f t="shared" si="6"/>
        <v>997852000</v>
      </c>
    </row>
    <row r="145" spans="1:11" ht="23.1" customHeight="1" x14ac:dyDescent="0.25">
      <c r="A145" s="18" t="s">
        <v>145</v>
      </c>
      <c r="B145" s="2">
        <v>778887000</v>
      </c>
      <c r="C145" s="3">
        <v>87803000</v>
      </c>
      <c r="D145" s="3">
        <v>64126000</v>
      </c>
      <c r="E145" s="3">
        <v>0</v>
      </c>
      <c r="F145" s="3">
        <v>14202000</v>
      </c>
      <c r="G145" s="3">
        <v>386075000</v>
      </c>
      <c r="H145" s="3">
        <v>0</v>
      </c>
      <c r="I145" s="3">
        <v>0</v>
      </c>
      <c r="J145" s="3">
        <v>0</v>
      </c>
      <c r="K145" s="4">
        <f t="shared" si="6"/>
        <v>1331093000</v>
      </c>
    </row>
    <row r="146" spans="1:11" ht="23.1" customHeight="1" x14ac:dyDescent="0.25">
      <c r="A146" s="18" t="s">
        <v>146</v>
      </c>
      <c r="B146" s="2">
        <v>1459714000</v>
      </c>
      <c r="C146" s="3">
        <v>181189000</v>
      </c>
      <c r="D146" s="3">
        <v>132495000</v>
      </c>
      <c r="E146" s="3">
        <v>0</v>
      </c>
      <c r="F146" s="3">
        <v>42194000</v>
      </c>
      <c r="G146" s="3">
        <v>595257000</v>
      </c>
      <c r="H146" s="3">
        <v>0</v>
      </c>
      <c r="I146" s="3">
        <v>0</v>
      </c>
      <c r="J146" s="3">
        <v>0</v>
      </c>
      <c r="K146" s="4">
        <f t="shared" si="6"/>
        <v>2410849000</v>
      </c>
    </row>
    <row r="147" spans="1:11" ht="23.1" customHeight="1" x14ac:dyDescent="0.25">
      <c r="A147" s="18" t="s">
        <v>147</v>
      </c>
      <c r="B147" s="2">
        <v>983609000</v>
      </c>
      <c r="C147" s="3">
        <v>124872000</v>
      </c>
      <c r="D147" s="3">
        <v>150951000</v>
      </c>
      <c r="E147" s="3">
        <v>0</v>
      </c>
      <c r="F147" s="3">
        <v>21818000</v>
      </c>
      <c r="G147" s="3">
        <v>196547000</v>
      </c>
      <c r="H147" s="3">
        <v>0</v>
      </c>
      <c r="I147" s="3">
        <v>0</v>
      </c>
      <c r="J147" s="3">
        <v>0</v>
      </c>
      <c r="K147" s="4">
        <f t="shared" si="6"/>
        <v>1477797000</v>
      </c>
    </row>
    <row r="148" spans="1:11" ht="23.1" customHeight="1" x14ac:dyDescent="0.25">
      <c r="A148" s="18" t="s">
        <v>148</v>
      </c>
      <c r="B148" s="2">
        <v>590919000</v>
      </c>
      <c r="C148" s="3">
        <v>64236000</v>
      </c>
      <c r="D148" s="3">
        <v>75921000</v>
      </c>
      <c r="E148" s="3">
        <v>0</v>
      </c>
      <c r="F148" s="3">
        <v>9918000</v>
      </c>
      <c r="G148" s="3">
        <v>533485000</v>
      </c>
      <c r="H148" s="3">
        <v>0</v>
      </c>
      <c r="I148" s="3">
        <v>0</v>
      </c>
      <c r="J148" s="3">
        <v>0</v>
      </c>
      <c r="K148" s="4">
        <f t="shared" si="6"/>
        <v>1274479000</v>
      </c>
    </row>
    <row r="149" spans="1:11" ht="23.1" customHeight="1" x14ac:dyDescent="0.25">
      <c r="A149" s="18" t="s">
        <v>149</v>
      </c>
      <c r="B149" s="2">
        <v>2535959000</v>
      </c>
      <c r="C149" s="3">
        <v>371220000</v>
      </c>
      <c r="D149" s="3">
        <v>376537000</v>
      </c>
      <c r="E149" s="3">
        <v>0</v>
      </c>
      <c r="F149" s="3">
        <v>73952000</v>
      </c>
      <c r="G149" s="3">
        <v>502416000</v>
      </c>
      <c r="H149" s="3">
        <v>0</v>
      </c>
      <c r="I149" s="3">
        <v>0</v>
      </c>
      <c r="J149" s="3">
        <v>0</v>
      </c>
      <c r="K149" s="4">
        <f t="shared" si="6"/>
        <v>3860084000</v>
      </c>
    </row>
    <row r="150" spans="1:11" ht="23.1" customHeight="1" x14ac:dyDescent="0.25">
      <c r="A150" s="18" t="s">
        <v>150</v>
      </c>
      <c r="B150" s="2">
        <v>2173388000</v>
      </c>
      <c r="C150" s="3">
        <v>280270000</v>
      </c>
      <c r="D150" s="3">
        <v>169347000</v>
      </c>
      <c r="E150" s="3">
        <v>0</v>
      </c>
      <c r="F150" s="3">
        <v>55232000</v>
      </c>
      <c r="G150" s="3">
        <v>304648000</v>
      </c>
      <c r="H150" s="3">
        <v>0</v>
      </c>
      <c r="I150" s="3">
        <v>0</v>
      </c>
      <c r="J150" s="3">
        <v>0</v>
      </c>
      <c r="K150" s="4">
        <f t="shared" si="6"/>
        <v>2982885000</v>
      </c>
    </row>
    <row r="151" spans="1:11" ht="23.1" customHeight="1" thickBot="1" x14ac:dyDescent="0.3">
      <c r="A151" s="18" t="s">
        <v>151</v>
      </c>
      <c r="B151" s="2">
        <v>2695473000</v>
      </c>
      <c r="C151" s="3">
        <v>302783000</v>
      </c>
      <c r="D151" s="3">
        <v>124805000</v>
      </c>
      <c r="E151" s="3">
        <v>0</v>
      </c>
      <c r="F151" s="3">
        <v>741060000</v>
      </c>
      <c r="G151" s="3">
        <v>1153424000</v>
      </c>
      <c r="H151" s="3">
        <v>0</v>
      </c>
      <c r="I151" s="3">
        <v>0</v>
      </c>
      <c r="J151" s="3">
        <v>0</v>
      </c>
      <c r="K151" s="4">
        <f t="shared" si="6"/>
        <v>5017545000</v>
      </c>
    </row>
    <row r="152" spans="1:11" ht="15.75" hidden="1" thickBot="1" x14ac:dyDescent="0.3">
      <c r="A152" s="37" t="s">
        <v>10</v>
      </c>
      <c r="B152" s="38">
        <v>5538049515000</v>
      </c>
      <c r="C152" s="39">
        <v>665992932000</v>
      </c>
      <c r="D152" s="39">
        <v>1685088060000</v>
      </c>
      <c r="E152" s="39">
        <v>3346108620000</v>
      </c>
      <c r="F152" s="39">
        <v>9692904704000</v>
      </c>
      <c r="G152" s="39">
        <v>1099533788000</v>
      </c>
      <c r="H152" s="39">
        <v>916904529000</v>
      </c>
      <c r="I152" s="39">
        <v>443652987000</v>
      </c>
      <c r="J152" s="39">
        <v>477307179000</v>
      </c>
      <c r="K152" s="40">
        <f t="shared" si="6"/>
        <v>23865542314000</v>
      </c>
    </row>
    <row r="153" spans="1:11" ht="24.95" customHeight="1" x14ac:dyDescent="0.25">
      <c r="A153" s="25" t="s">
        <v>153</v>
      </c>
      <c r="B153" s="26">
        <v>518420270000</v>
      </c>
      <c r="C153" s="27">
        <v>64022141000</v>
      </c>
      <c r="D153" s="27">
        <v>57466249000</v>
      </c>
      <c r="E153" s="27">
        <v>0</v>
      </c>
      <c r="F153" s="27">
        <v>62409099000</v>
      </c>
      <c r="G153" s="27">
        <v>99126715000</v>
      </c>
      <c r="H153" s="27">
        <v>0</v>
      </c>
      <c r="I153" s="27">
        <v>0</v>
      </c>
      <c r="J153" s="27">
        <v>0</v>
      </c>
      <c r="K153" s="9">
        <f t="shared" si="6"/>
        <v>801444474000</v>
      </c>
    </row>
    <row r="154" spans="1:11" ht="24.95" customHeight="1" x14ac:dyDescent="0.25">
      <c r="A154" s="28" t="s">
        <v>154</v>
      </c>
      <c r="B154" s="29">
        <v>201684191000</v>
      </c>
      <c r="C154" s="30">
        <v>33509959000</v>
      </c>
      <c r="D154" s="30">
        <v>86492625000</v>
      </c>
      <c r="E154" s="30">
        <v>0</v>
      </c>
      <c r="F154" s="30">
        <v>337878307000</v>
      </c>
      <c r="G154" s="30">
        <v>614815032000</v>
      </c>
      <c r="H154" s="30">
        <v>33972351000</v>
      </c>
      <c r="I154" s="30">
        <v>7092717000</v>
      </c>
      <c r="J154" s="30">
        <v>0</v>
      </c>
      <c r="K154" s="4">
        <f t="shared" si="6"/>
        <v>1315445182000</v>
      </c>
    </row>
    <row r="155" spans="1:11" ht="24.95" customHeight="1" thickBot="1" x14ac:dyDescent="0.3">
      <c r="A155" s="31" t="s">
        <v>158</v>
      </c>
      <c r="B155" s="32">
        <f t="shared" ref="B155:J155" si="7">B153+B154</f>
        <v>720104461000</v>
      </c>
      <c r="C155" s="33">
        <f t="shared" si="7"/>
        <v>97532100000</v>
      </c>
      <c r="D155" s="33">
        <f t="shared" si="7"/>
        <v>143958874000</v>
      </c>
      <c r="E155" s="33">
        <f t="shared" si="7"/>
        <v>0</v>
      </c>
      <c r="F155" s="33">
        <f t="shared" si="7"/>
        <v>400287406000</v>
      </c>
      <c r="G155" s="33">
        <f t="shared" si="7"/>
        <v>713941747000</v>
      </c>
      <c r="H155" s="33">
        <f t="shared" si="7"/>
        <v>33972351000</v>
      </c>
      <c r="I155" s="33">
        <f t="shared" si="7"/>
        <v>7092717000</v>
      </c>
      <c r="J155" s="33">
        <f t="shared" si="7"/>
        <v>0</v>
      </c>
      <c r="K155" s="12">
        <f t="shared" si="6"/>
        <v>2116889656000</v>
      </c>
    </row>
    <row r="156" spans="1:11" hidden="1" x14ac:dyDescent="0.25">
      <c r="A156" s="41" t="s">
        <v>12</v>
      </c>
      <c r="B156" s="34">
        <v>22557573000</v>
      </c>
      <c r="C156" s="35">
        <v>3363419000</v>
      </c>
      <c r="D156" s="35">
        <v>12538051000</v>
      </c>
      <c r="E156" s="35">
        <v>0</v>
      </c>
      <c r="F156" s="35">
        <v>85304728000</v>
      </c>
      <c r="G156" s="35">
        <v>11674622000</v>
      </c>
      <c r="H156" s="35">
        <v>0</v>
      </c>
      <c r="I156" s="35">
        <v>0</v>
      </c>
      <c r="J156" s="35">
        <v>0</v>
      </c>
      <c r="K156" s="36">
        <f t="shared" si="6"/>
        <v>135438393000</v>
      </c>
    </row>
    <row r="157" spans="1:11" hidden="1" x14ac:dyDescent="0.25">
      <c r="A157" s="28" t="s">
        <v>13</v>
      </c>
      <c r="B157" s="29">
        <f t="shared" ref="B157:J157" si="8">B156+B155+B152</f>
        <v>6280711549000</v>
      </c>
      <c r="C157" s="30">
        <f t="shared" si="8"/>
        <v>766888451000</v>
      </c>
      <c r="D157" s="30">
        <f t="shared" si="8"/>
        <v>1841584985000</v>
      </c>
      <c r="E157" s="30">
        <f t="shared" si="8"/>
        <v>3346108620000</v>
      </c>
      <c r="F157" s="30">
        <f t="shared" si="8"/>
        <v>10178496838000</v>
      </c>
      <c r="G157" s="30">
        <f t="shared" si="8"/>
        <v>1825150157000</v>
      </c>
      <c r="H157" s="30">
        <f t="shared" si="8"/>
        <v>950876880000</v>
      </c>
      <c r="I157" s="30">
        <f t="shared" si="8"/>
        <v>450745704000</v>
      </c>
      <c r="J157" s="30">
        <f t="shared" si="8"/>
        <v>477307179000</v>
      </c>
      <c r="K157" s="4">
        <f t="shared" si="6"/>
        <v>26117870363000</v>
      </c>
    </row>
    <row r="158" spans="1:11" hidden="1" x14ac:dyDescent="0.25">
      <c r="A158" s="28" t="s">
        <v>14</v>
      </c>
      <c r="B158" s="29">
        <v>0</v>
      </c>
      <c r="C158" s="30">
        <v>0</v>
      </c>
      <c r="D158" s="30">
        <v>0</v>
      </c>
      <c r="E158" s="30">
        <v>0</v>
      </c>
      <c r="F158" s="30">
        <v>1212141474000</v>
      </c>
      <c r="G158" s="30">
        <v>0</v>
      </c>
      <c r="H158" s="30">
        <v>743203131000</v>
      </c>
      <c r="I158" s="30">
        <v>0</v>
      </c>
      <c r="J158" s="30">
        <v>0</v>
      </c>
      <c r="K158" s="4">
        <f t="shared" si="6"/>
        <v>1955344605000</v>
      </c>
    </row>
    <row r="159" spans="1:11" hidden="1" x14ac:dyDescent="0.25">
      <c r="A159" s="28" t="s">
        <v>15</v>
      </c>
      <c r="B159" s="29">
        <v>0</v>
      </c>
      <c r="C159" s="30">
        <v>0</v>
      </c>
      <c r="D159" s="30">
        <v>0</v>
      </c>
      <c r="E159" s="30">
        <v>0</v>
      </c>
      <c r="F159" s="30">
        <v>80520107000</v>
      </c>
      <c r="G159" s="30">
        <v>0</v>
      </c>
      <c r="H159" s="30">
        <v>0</v>
      </c>
      <c r="I159" s="30">
        <v>0</v>
      </c>
      <c r="J159" s="30">
        <v>0</v>
      </c>
      <c r="K159" s="4">
        <f t="shared" si="6"/>
        <v>80520107000</v>
      </c>
    </row>
    <row r="160" spans="1:11" ht="29.25" hidden="1" thickBot="1" x14ac:dyDescent="0.3">
      <c r="A160" s="31" t="s">
        <v>16</v>
      </c>
      <c r="B160" s="32">
        <f t="shared" ref="B160:J160" si="9">B157-(B158+B159)</f>
        <v>6280711549000</v>
      </c>
      <c r="C160" s="33">
        <f t="shared" si="9"/>
        <v>766888451000</v>
      </c>
      <c r="D160" s="33">
        <f t="shared" si="9"/>
        <v>1841584985000</v>
      </c>
      <c r="E160" s="33">
        <f t="shared" si="9"/>
        <v>3346108620000</v>
      </c>
      <c r="F160" s="33">
        <f t="shared" si="9"/>
        <v>8885835257000</v>
      </c>
      <c r="G160" s="33">
        <f t="shared" si="9"/>
        <v>1825150157000</v>
      </c>
      <c r="H160" s="33">
        <f t="shared" si="9"/>
        <v>207673749000</v>
      </c>
      <c r="I160" s="33">
        <f t="shared" si="9"/>
        <v>450745704000</v>
      </c>
      <c r="J160" s="33">
        <f t="shared" si="9"/>
        <v>477307179000</v>
      </c>
      <c r="K160" s="12">
        <f t="shared" si="6"/>
        <v>24082005651000</v>
      </c>
    </row>
    <row r="161" hidden="1" x14ac:dyDescent="0.25"/>
  </sheetData>
  <mergeCells count="3">
    <mergeCell ref="A17:K17"/>
    <mergeCell ref="A18:K18"/>
    <mergeCell ref="A19:K19"/>
  </mergeCells>
  <pageMargins left="0.70866141732283472" right="0.70866141732283472" top="0.74803149606299213" bottom="0.74803149606299213" header="0.31496062992125984" footer="0.31496062992125984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24</vt:i4>
      </vt:variant>
    </vt:vector>
  </HeadingPairs>
  <TitlesOfParts>
    <vt:vector size="27" baseType="lpstr">
      <vt:lpstr>2026</vt:lpstr>
      <vt:lpstr>2027</vt:lpstr>
      <vt:lpstr>2028</vt:lpstr>
      <vt:lpstr>'2027'!BaslaSatir</vt:lpstr>
      <vt:lpstr>'2028'!BaslaSatir</vt:lpstr>
      <vt:lpstr>BaslaSatir</vt:lpstr>
      <vt:lpstr>'2027'!ButceYil</vt:lpstr>
      <vt:lpstr>'2028'!ButceYil</vt:lpstr>
      <vt:lpstr>ButceYil</vt:lpstr>
      <vt:lpstr>'2027'!cetvelNo</vt:lpstr>
      <vt:lpstr>'2028'!cetvelNo</vt:lpstr>
      <vt:lpstr>cetvelNo</vt:lpstr>
      <vt:lpstr>'2027'!cetvelYil</vt:lpstr>
      <vt:lpstr>'2028'!cetvelYil</vt:lpstr>
      <vt:lpstr>cetvelYil</vt:lpstr>
      <vt:lpstr>'2027'!FormatSatir</vt:lpstr>
      <vt:lpstr>'2028'!FormatSatir</vt:lpstr>
      <vt:lpstr>FormatSatir</vt:lpstr>
      <vt:lpstr>'2027'!Siniflandirma</vt:lpstr>
      <vt:lpstr>'2028'!Siniflandirma</vt:lpstr>
      <vt:lpstr>Siniflandirma</vt:lpstr>
      <vt:lpstr>'2027'!ToplamSatir</vt:lpstr>
      <vt:lpstr>'2028'!ToplamSatir</vt:lpstr>
      <vt:lpstr>ToplamSatir</vt:lpstr>
      <vt:lpstr>'2026'!Yazdırma_Başlıkları</vt:lpstr>
      <vt:lpstr>'2027'!Yazdırma_Başlıkları</vt:lpstr>
      <vt:lpstr>'2028'!Yazdırma_Başlıkları</vt:lpstr>
    </vt:vector>
  </TitlesOfParts>
  <Manager/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 ÜNVER</dc:creator>
  <cp:keywords/>
  <dc:description/>
  <cp:lastModifiedBy>Cahit DIBLAN</cp:lastModifiedBy>
  <cp:lastPrinted>2025-10-14T15:50:20Z</cp:lastPrinted>
  <dcterms:created xsi:type="dcterms:W3CDTF">2020-01-21T07:47:42Z</dcterms:created>
  <dcterms:modified xsi:type="dcterms:W3CDTF">2025-12-29T07:27:48Z</dcterms:modified>
  <cp:category/>
  <cp:contentStatus/>
</cp:coreProperties>
</file>