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Yılı MYBK Teklifi ve Bağlı Cetveller\WEB Site Yayım\2026 MYBK\2026 MYBK\"/>
    </mc:Choice>
  </mc:AlternateContent>
  <xr:revisionPtr revIDLastSave="0" documentId="13_ncr:1_{F8815A90-4F2E-45A2-BF50-AE68E8EC206C}" xr6:coauthVersionLast="36" xr6:coauthVersionMax="36" xr10:uidLastSave="{00000000-0000-0000-0000-000000000000}"/>
  <bookViews>
    <workbookView xWindow="480" yWindow="90" windowWidth="20730" windowHeight="11760" xr2:uid="{00000000-000D-0000-FFFF-FFFF00000000}"/>
  </bookViews>
  <sheets>
    <sheet name="2026" sheetId="1" r:id="rId1"/>
    <sheet name="2027" sheetId="2" r:id="rId2"/>
    <sheet name="2028" sheetId="3" r:id="rId3"/>
  </sheets>
  <definedNames>
    <definedName name="BaslaSatir" localSheetId="1">'2027'!$A$23</definedName>
    <definedName name="BaslaSatir" localSheetId="2">'2028'!$A$23</definedName>
    <definedName name="BaslaSatir">'2026'!$A$23</definedName>
    <definedName name="ButceYil" localSheetId="1">'2027'!$A$1</definedName>
    <definedName name="ButceYil" localSheetId="2">'2028'!$A$1</definedName>
    <definedName name="ButceYil">'2026'!$A$1</definedName>
    <definedName name="cetvelNo" localSheetId="1">'2027'!$B$1</definedName>
    <definedName name="cetvelNo" localSheetId="2">'2028'!$B$1</definedName>
    <definedName name="cetvelNo">'2026'!$B$1</definedName>
    <definedName name="cetvelYil" localSheetId="1">'2027'!$B$1</definedName>
    <definedName name="cetvelYil" localSheetId="2">'2028'!$B$1</definedName>
    <definedName name="cetvelYil">'2026'!$B$1</definedName>
    <definedName name="FormatSatir" localSheetId="1">'2027'!$A$2</definedName>
    <definedName name="FormatSatir" localSheetId="2">'2028'!$A$2</definedName>
    <definedName name="FormatSatir">'2026'!$A$2</definedName>
    <definedName name="Siniflandirma" localSheetId="1">'2027'!$A$15</definedName>
    <definedName name="Siniflandirma" localSheetId="2">'2028'!$A$15</definedName>
    <definedName name="Siniflandirma">'2026'!$A$15</definedName>
    <definedName name="ToplamSatir" localSheetId="1">'2027'!$A$6</definedName>
    <definedName name="ToplamSatir" localSheetId="2">'2028'!$A$6</definedName>
    <definedName name="ToplamSatir">'2026'!$A$6</definedName>
  </definedNames>
  <calcPr calcId="191029"/>
</workbook>
</file>

<file path=xl/calcChain.xml><?xml version="1.0" encoding="utf-8"?>
<calcChain xmlns="http://schemas.openxmlformats.org/spreadsheetml/2006/main">
  <c r="K71" i="3" l="1"/>
  <c r="K70" i="3"/>
  <c r="H69" i="3"/>
  <c r="H72" i="3" s="1"/>
  <c r="F69" i="3"/>
  <c r="F72" i="3" s="1"/>
  <c r="E69" i="3"/>
  <c r="E72" i="3" s="1"/>
  <c r="K68" i="3"/>
  <c r="J67" i="3"/>
  <c r="J69" i="3" s="1"/>
  <c r="J72" i="3" s="1"/>
  <c r="I67" i="3"/>
  <c r="I69" i="3" s="1"/>
  <c r="I72" i="3" s="1"/>
  <c r="H67" i="3"/>
  <c r="G67" i="3"/>
  <c r="G69" i="3" s="1"/>
  <c r="G72" i="3" s="1"/>
  <c r="F67" i="3"/>
  <c r="E67" i="3"/>
  <c r="D67" i="3"/>
  <c r="D69" i="3" s="1"/>
  <c r="D72" i="3" s="1"/>
  <c r="C67" i="3"/>
  <c r="C69" i="3" s="1"/>
  <c r="C72" i="3" s="1"/>
  <c r="B67" i="3"/>
  <c r="B69" i="3" s="1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1" i="3"/>
  <c r="A17" i="3"/>
  <c r="I14" i="3"/>
  <c r="K13" i="3"/>
  <c r="K12" i="3"/>
  <c r="I11" i="3"/>
  <c r="E11" i="3"/>
  <c r="E14" i="3" s="1"/>
  <c r="D11" i="3"/>
  <c r="D14" i="3" s="1"/>
  <c r="K10" i="3"/>
  <c r="J9" i="3"/>
  <c r="J11" i="3" s="1"/>
  <c r="J14" i="3" s="1"/>
  <c r="I9" i="3"/>
  <c r="H9" i="3"/>
  <c r="H11" i="3" s="1"/>
  <c r="H14" i="3" s="1"/>
  <c r="G9" i="3"/>
  <c r="G11" i="3" s="1"/>
  <c r="G14" i="3" s="1"/>
  <c r="F9" i="3"/>
  <c r="F11" i="3" s="1"/>
  <c r="F14" i="3" s="1"/>
  <c r="E9" i="3"/>
  <c r="D9" i="3"/>
  <c r="C9" i="3"/>
  <c r="C11" i="3" s="1"/>
  <c r="C14" i="3" s="1"/>
  <c r="B9" i="3"/>
  <c r="B11" i="3" s="1"/>
  <c r="K8" i="3"/>
  <c r="K7" i="3"/>
  <c r="K6" i="3"/>
  <c r="K4" i="3"/>
  <c r="K3" i="3"/>
  <c r="K2" i="3"/>
  <c r="B72" i="3" l="1"/>
  <c r="K72" i="3" s="1"/>
  <c r="K69" i="3"/>
  <c r="B14" i="3"/>
  <c r="K14" i="3" s="1"/>
  <c r="K11" i="3"/>
  <c r="K67" i="3"/>
  <c r="K9" i="3"/>
  <c r="K71" i="2" l="1"/>
  <c r="K70" i="2"/>
  <c r="G69" i="2"/>
  <c r="G72" i="2" s="1"/>
  <c r="F69" i="2"/>
  <c r="F72" i="2" s="1"/>
  <c r="E69" i="2"/>
  <c r="E72" i="2" s="1"/>
  <c r="K68" i="2"/>
  <c r="J67" i="2"/>
  <c r="J69" i="2" s="1"/>
  <c r="J72" i="2" s="1"/>
  <c r="I67" i="2"/>
  <c r="I69" i="2" s="1"/>
  <c r="I72" i="2" s="1"/>
  <c r="H67" i="2"/>
  <c r="H69" i="2" s="1"/>
  <c r="H72" i="2" s="1"/>
  <c r="G67" i="2"/>
  <c r="F67" i="2"/>
  <c r="E67" i="2"/>
  <c r="D67" i="2"/>
  <c r="D69" i="2" s="1"/>
  <c r="D72" i="2" s="1"/>
  <c r="C67" i="2"/>
  <c r="C69" i="2" s="1"/>
  <c r="C72" i="2" s="1"/>
  <c r="B67" i="2"/>
  <c r="B69" i="2" s="1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1" i="2"/>
  <c r="A17" i="2"/>
  <c r="J14" i="2"/>
  <c r="B14" i="2"/>
  <c r="K13" i="2"/>
  <c r="K12" i="2"/>
  <c r="J11" i="2"/>
  <c r="F11" i="2"/>
  <c r="F14" i="2" s="1"/>
  <c r="E11" i="2"/>
  <c r="E14" i="2" s="1"/>
  <c r="D11" i="2"/>
  <c r="D14" i="2" s="1"/>
  <c r="B11" i="2"/>
  <c r="K10" i="2"/>
  <c r="J9" i="2"/>
  <c r="I9" i="2"/>
  <c r="I11" i="2" s="1"/>
  <c r="I14" i="2" s="1"/>
  <c r="H9" i="2"/>
  <c r="H11" i="2" s="1"/>
  <c r="H14" i="2" s="1"/>
  <c r="G9" i="2"/>
  <c r="G11" i="2" s="1"/>
  <c r="G14" i="2" s="1"/>
  <c r="F9" i="2"/>
  <c r="E9" i="2"/>
  <c r="D9" i="2"/>
  <c r="C9" i="2"/>
  <c r="C11" i="2" s="1"/>
  <c r="B9" i="2"/>
  <c r="K8" i="2"/>
  <c r="K7" i="2"/>
  <c r="K6" i="2"/>
  <c r="K4" i="2"/>
  <c r="K3" i="2"/>
  <c r="K2" i="2"/>
  <c r="K11" i="2" l="1"/>
  <c r="C14" i="2"/>
  <c r="K14" i="2" s="1"/>
  <c r="B72" i="2"/>
  <c r="K72" i="2" s="1"/>
  <c r="K69" i="2"/>
  <c r="K67" i="2"/>
  <c r="K9" i="2"/>
  <c r="K71" i="1" l="1"/>
  <c r="K70" i="1"/>
  <c r="J69" i="1"/>
  <c r="J72" i="1" s="1"/>
  <c r="I69" i="1"/>
  <c r="I72" i="1" s="1"/>
  <c r="H69" i="1"/>
  <c r="H72" i="1" s="1"/>
  <c r="B69" i="1"/>
  <c r="B72" i="1" s="1"/>
  <c r="K68" i="1"/>
  <c r="J67" i="1"/>
  <c r="I67" i="1"/>
  <c r="H67" i="1"/>
  <c r="G67" i="1"/>
  <c r="G69" i="1" s="1"/>
  <c r="G72" i="1" s="1"/>
  <c r="F67" i="1"/>
  <c r="F69" i="1" s="1"/>
  <c r="F72" i="1" s="1"/>
  <c r="E67" i="1"/>
  <c r="E69" i="1" s="1"/>
  <c r="E72" i="1" s="1"/>
  <c r="D67" i="1"/>
  <c r="D69" i="1" s="1"/>
  <c r="D72" i="1" s="1"/>
  <c r="C67" i="1"/>
  <c r="B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1" i="1"/>
  <c r="A18" i="1"/>
  <c r="A17" i="1"/>
  <c r="K13" i="1"/>
  <c r="K12" i="1"/>
  <c r="J11" i="1"/>
  <c r="J14" i="1" s="1"/>
  <c r="I11" i="1"/>
  <c r="I14" i="1" s="1"/>
  <c r="H11" i="1"/>
  <c r="H14" i="1" s="1"/>
  <c r="B11" i="1"/>
  <c r="B14" i="1" s="1"/>
  <c r="K10" i="1"/>
  <c r="J9" i="1"/>
  <c r="I9" i="1"/>
  <c r="H9" i="1"/>
  <c r="G9" i="1"/>
  <c r="G11" i="1" s="1"/>
  <c r="G14" i="1" s="1"/>
  <c r="F9" i="1"/>
  <c r="F11" i="1" s="1"/>
  <c r="F14" i="1" s="1"/>
  <c r="E9" i="1"/>
  <c r="E11" i="1" s="1"/>
  <c r="E14" i="1" s="1"/>
  <c r="D9" i="1"/>
  <c r="D11" i="1" s="1"/>
  <c r="D14" i="1" s="1"/>
  <c r="C9" i="1"/>
  <c r="K9" i="1" s="1"/>
  <c r="B9" i="1"/>
  <c r="K8" i="1"/>
  <c r="K7" i="1"/>
  <c r="K6" i="1"/>
  <c r="K4" i="1"/>
  <c r="K3" i="1"/>
  <c r="K2" i="1"/>
  <c r="K67" i="1" l="1"/>
  <c r="C11" i="1"/>
  <c r="C14" i="1" s="1"/>
  <c r="K14" i="1" s="1"/>
  <c r="C69" i="1"/>
  <c r="C72" i="1" s="1"/>
  <c r="K72" i="1" s="1"/>
  <c r="K69" i="1"/>
  <c r="K11" i="1" l="1"/>
</calcChain>
</file>

<file path=xl/sharedStrings.xml><?xml version="1.0" encoding="utf-8"?>
<sst xmlns="http://schemas.openxmlformats.org/spreadsheetml/2006/main" count="341" uniqueCount="68">
  <si>
    <t/>
  </si>
  <si>
    <t>(EKONOMİK SINIFLANDIRMA)</t>
  </si>
  <si>
    <t>KURUMLAR</t>
  </si>
  <si>
    <t>FAİZ GİDERLERİ</t>
  </si>
  <si>
    <t>BORÇ VERME</t>
  </si>
  <si>
    <t>YEDEK ÖDENEK</t>
  </si>
  <si>
    <t>PERSONEL
GİDERLERİ</t>
  </si>
  <si>
    <t>SOS. GÜV. DEV.
PRİMİ GİD.</t>
  </si>
  <si>
    <t>MAL VE HİZMET
ALIM GİDERLERİ</t>
  </si>
  <si>
    <t>TOPLAM</t>
  </si>
  <si>
    <t>GENEL BÜTÇELİ KURUMLAR (I SAYILI CETVEL)</t>
  </si>
  <si>
    <t>ÖZEL BÜTÇELİ KURUMLAR  (II SAYILI CETVEL)</t>
  </si>
  <si>
    <t>DÜZENLEYİCİ VE DENETLEYİCİ KURUMLAR  (III SAYILI CETVEL)</t>
  </si>
  <si>
    <t>I+II+III SAYILI CETVELE TABİ KURUMLAR TOPLAMI</t>
  </si>
  <si>
    <t xml:space="preserve">ÖZEL BÜTÇELERE VE DDK'LARA HAZİNE YARDIMI </t>
  </si>
  <si>
    <t>GELİRDEN AYRILAN PAYLAR</t>
  </si>
  <si>
    <t>MERKEZİ YÖNETİM BÜTÇESİ TOPLAMI ( HAZİNE YARDIMLARI VE GELİRDEN AYRILAN PAY HARİÇ)</t>
  </si>
  <si>
    <t>ÖZEL BÜTÇELİ KURUMLAR  (II SAYILI CETVEL, ÜNİVERSİTELER)</t>
  </si>
  <si>
    <t>ÖZEL BÜTÇELİ KURUMLAR  (II SAYILI CETVEL, DİĞERLERİ)</t>
  </si>
  <si>
    <t>GENEL BÜTÇELİ KURUMLAR</t>
  </si>
  <si>
    <t>(I)</t>
  </si>
  <si>
    <t>SERMAYE GİDERLERİ</t>
  </si>
  <si>
    <t>SERMAYE
TRANSFERLERİ</t>
  </si>
  <si>
    <t>CARİ TRANSFERLER</t>
  </si>
  <si>
    <t>TÜRKİYE BÜYÜK MİLLET MECLİSİ</t>
  </si>
  <si>
    <t>CUMHURBAŞKANLIĞI</t>
  </si>
  <si>
    <t>ANAYASA MAHKEMESİ</t>
  </si>
  <si>
    <t>YARGITAY</t>
  </si>
  <si>
    <t>DANIŞTAY</t>
  </si>
  <si>
    <t>HAKİMLER VE SAVCILAR KURULU</t>
  </si>
  <si>
    <t>SAYIŞTAY</t>
  </si>
  <si>
    <t>ADALET BAKANLIĞI</t>
  </si>
  <si>
    <t>MİLLİ SAVUNMA BAKANLIĞI</t>
  </si>
  <si>
    <t>İÇİŞLERİ BAKANLIĞI</t>
  </si>
  <si>
    <t>DIŞİŞLERİ BAKANLIĞI</t>
  </si>
  <si>
    <t>HAZİNE VE MALİYE BAKANLIĞI</t>
  </si>
  <si>
    <t>MİLLİ EĞİTİM BAKANLIĞI</t>
  </si>
  <si>
    <t>SAĞLIK BAKANLIĞI</t>
  </si>
  <si>
    <t>ULAŞTIRMA VE ALTYAPI BAKANLIĞI</t>
  </si>
  <si>
    <t>AİLE VE SOSYAL HİZMETLER BAKANLIĞI</t>
  </si>
  <si>
    <t>ENERJİ VE TABİİ KAYNAKLAR BAKANLIĞI</t>
  </si>
  <si>
    <t>KÜLTÜR VE TURİZM BAKANLIĞI</t>
  </si>
  <si>
    <t>SANAYİ VE TEKNOLOJİ BAKANLIĞI</t>
  </si>
  <si>
    <t>ÇEVRE, ŞEHİRCİLİK VE İKLİM DEĞİŞİKLİĞİ BAKANLIĞI</t>
  </si>
  <si>
    <t>TİCARET BAKANLIĞI</t>
  </si>
  <si>
    <t>GENÇLİK VE SPOR BAKANLIĞI</t>
  </si>
  <si>
    <t>TARIM VE ORMAN BAKANLIĞI</t>
  </si>
  <si>
    <t>MİLLİ GÜVENLİK KURULU GENEL SEKRETERLİĞİ</t>
  </si>
  <si>
    <t>MİLLİ İSTİHBARAT TEŞKİLATI BAŞKANLIĞI</t>
  </si>
  <si>
    <t>JANDARMA GENEL KOMUTANLIĞI</t>
  </si>
  <si>
    <t xml:space="preserve">SAHİL GÜVENLİK KOMUTANLIĞI </t>
  </si>
  <si>
    <t xml:space="preserve">EMNİYET GENEL MÜDÜRLÜĞÜ </t>
  </si>
  <si>
    <t>DİYANET İŞLERİ BAŞKANLIĞI</t>
  </si>
  <si>
    <t>AFET VE ACİL DURUM YÖNETİMİ BAŞKANLIĞI</t>
  </si>
  <si>
    <t>GELİR İDARESİ BAŞKANLIĞI</t>
  </si>
  <si>
    <t>TAPU VE KADASTRO GENEL MÜDÜRLÜĞÜ</t>
  </si>
  <si>
    <t>METEOROLOJİ GENEL MÜDÜRLÜĞÜ</t>
  </si>
  <si>
    <t>GÖÇ İDARESİ BAŞKANLIĞI</t>
  </si>
  <si>
    <t>AVRUPA BİRLİĞİ BAŞKANLIĞI</t>
  </si>
  <si>
    <t>DEVLET ARŞİVLERİ BAŞKANLIĞI</t>
  </si>
  <si>
    <t>İLETİŞİM BAŞKANLIĞI</t>
  </si>
  <si>
    <t>MİLLİ SARAYLAR İDARESİ BAŞKANLIĞI</t>
  </si>
  <si>
    <t>STRATEJİ VE BÜTÇE BAŞKANLIĞI</t>
  </si>
  <si>
    <t>ÇALIŞMA VE SOSYAL GÜVENLİK BAKANLIĞI</t>
  </si>
  <si>
    <t>İKLİM DEĞİŞİKLİĞİ BAŞKANLIĞI</t>
  </si>
  <si>
    <t>MERKEZİ YÖNETİM BÜTÇESİ TOPLAMI (HAZİNE YARDIMLARI VE GELİRDEN AYRILAN PAY HARİÇ)</t>
  </si>
  <si>
    <t>(I) SAYILI CETVEL - GENEL BÜTÇELİ KURUMLAR 2027 YILI BÜTÇE GİDER TAHMİNLERİ</t>
  </si>
  <si>
    <t>(I) SAYILI CETVEL - GENEL BÜTÇELİ KURUMLAR 2028 YILI BÜTÇE GİDER TAHMİNLERİ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</si>
</sst>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Tahoma"/>
      <family val="2"/>
    </font>
    <font>
      <b/>
      <sz val="11"/>
      <name val="Tahoma"/>
      <family val="2"/>
    </font>
    <font>
      <b/>
      <sz val="14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/>
    <xf numFmtId="3" fontId="3" fillId="0" borderId="1" xfId="6" applyNumberFormat="1" applyFont="1" applyFill="1" applyBorder="1" applyAlignment="1">
      <alignment vertical="center"/>
    </xf>
    <xf numFmtId="3" fontId="3" fillId="0" borderId="2" xfId="6" applyNumberFormat="1" applyFont="1" applyFill="1" applyBorder="1" applyAlignment="1">
      <alignment vertical="center"/>
    </xf>
    <xf numFmtId="3" fontId="4" fillId="0" borderId="3" xfId="6" applyNumberFormat="1" applyFont="1" applyFill="1" applyBorder="1" applyAlignment="1">
      <alignment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right" vertical="center"/>
    </xf>
    <xf numFmtId="3" fontId="3" fillId="0" borderId="4" xfId="6" applyNumberFormat="1" applyFont="1" applyFill="1" applyBorder="1" applyAlignment="1">
      <alignment vertical="center"/>
    </xf>
    <xf numFmtId="3" fontId="3" fillId="0" borderId="5" xfId="6" applyNumberFormat="1" applyFont="1" applyFill="1" applyBorder="1" applyAlignment="1">
      <alignment vertical="center"/>
    </xf>
    <xf numFmtId="3" fontId="4" fillId="0" borderId="6" xfId="6" applyNumberFormat="1" applyFont="1" applyFill="1" applyBorder="1" applyAlignment="1">
      <alignment vertical="center"/>
    </xf>
    <xf numFmtId="3" fontId="3" fillId="0" borderId="7" xfId="6" applyNumberFormat="1" applyFont="1" applyFill="1" applyBorder="1" applyAlignment="1">
      <alignment vertical="center"/>
    </xf>
    <xf numFmtId="3" fontId="3" fillId="0" borderId="8" xfId="6" applyNumberFormat="1" applyFont="1" applyFill="1" applyBorder="1" applyAlignment="1">
      <alignment vertical="center"/>
    </xf>
    <xf numFmtId="3" fontId="4" fillId="0" borderId="9" xfId="6" applyNumberFormat="1" applyFont="1" applyFill="1" applyBorder="1" applyAlignment="1">
      <alignment vertical="center"/>
    </xf>
    <xf numFmtId="0" fontId="4" fillId="0" borderId="10" xfId="6" applyFont="1" applyFill="1" applyBorder="1" applyAlignment="1">
      <alignment horizontal="center" vertical="center" wrapText="1"/>
    </xf>
    <xf numFmtId="0" fontId="4" fillId="0" borderId="11" xfId="6" applyFont="1" applyFill="1" applyBorder="1" applyAlignment="1">
      <alignment horizontal="center" vertical="center" wrapText="1"/>
    </xf>
    <xf numFmtId="0" fontId="4" fillId="0" borderId="12" xfId="6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3" xfId="6" applyFont="1" applyFill="1" applyBorder="1" applyAlignment="1">
      <alignment vertical="center" wrapText="1"/>
    </xf>
    <xf numFmtId="0" fontId="3" fillId="0" borderId="14" xfId="6" applyFont="1" applyFill="1" applyBorder="1" applyAlignment="1">
      <alignment vertical="center" wrapText="1"/>
    </xf>
    <xf numFmtId="0" fontId="3" fillId="0" borderId="15" xfId="6" applyFont="1" applyFill="1" applyBorder="1" applyAlignment="1">
      <alignment vertical="center" wrapText="1"/>
    </xf>
    <xf numFmtId="0" fontId="4" fillId="0" borderId="0" xfId="6" applyFont="1" applyFill="1" applyBorder="1" applyAlignment="1">
      <alignment horizontal="center" vertical="center" wrapText="1"/>
    </xf>
    <xf numFmtId="0" fontId="4" fillId="0" borderId="16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vertical="center" wrapText="1"/>
    </xf>
    <xf numFmtId="3" fontId="3" fillId="0" borderId="0" xfId="6" applyNumberFormat="1" applyFont="1" applyFill="1" applyBorder="1" applyAlignment="1">
      <alignment vertical="center"/>
    </xf>
    <xf numFmtId="3" fontId="4" fillId="0" borderId="0" xfId="6" applyNumberFormat="1" applyFont="1" applyFill="1" applyBorder="1" applyAlignment="1">
      <alignment vertical="center"/>
    </xf>
    <xf numFmtId="0" fontId="4" fillId="0" borderId="13" xfId="6" applyFont="1" applyFill="1" applyBorder="1" applyAlignment="1">
      <alignment vertical="center" wrapText="1"/>
    </xf>
    <xf numFmtId="3" fontId="4" fillId="0" borderId="4" xfId="6" applyNumberFormat="1" applyFont="1" applyFill="1" applyBorder="1" applyAlignment="1">
      <alignment vertical="center"/>
    </xf>
    <xf numFmtId="3" fontId="4" fillId="0" borderId="5" xfId="6" applyNumberFormat="1" applyFont="1" applyFill="1" applyBorder="1" applyAlignment="1">
      <alignment vertical="center"/>
    </xf>
    <xf numFmtId="0" fontId="4" fillId="0" borderId="14" xfId="6" applyFont="1" applyFill="1" applyBorder="1" applyAlignment="1">
      <alignment vertical="center" wrapText="1"/>
    </xf>
    <xf numFmtId="3" fontId="4" fillId="0" borderId="1" xfId="6" applyNumberFormat="1" applyFont="1" applyFill="1" applyBorder="1" applyAlignment="1">
      <alignment vertical="center"/>
    </xf>
    <xf numFmtId="3" fontId="4" fillId="0" borderId="2" xfId="6" applyNumberFormat="1" applyFont="1" applyFill="1" applyBorder="1" applyAlignment="1">
      <alignment vertical="center"/>
    </xf>
    <xf numFmtId="0" fontId="4" fillId="0" borderId="15" xfId="6" applyFont="1" applyFill="1" applyBorder="1" applyAlignment="1">
      <alignment vertical="center" wrapText="1"/>
    </xf>
    <xf numFmtId="3" fontId="4" fillId="0" borderId="7" xfId="6" applyNumberFormat="1" applyFont="1" applyFill="1" applyBorder="1" applyAlignment="1">
      <alignment vertical="center"/>
    </xf>
    <xf numFmtId="3" fontId="4" fillId="0" borderId="8" xfId="6" applyNumberFormat="1" applyFont="1" applyFill="1" applyBorder="1" applyAlignment="1">
      <alignment vertical="center"/>
    </xf>
    <xf numFmtId="3" fontId="4" fillId="0" borderId="17" xfId="6" applyNumberFormat="1" applyFont="1" applyFill="1" applyBorder="1" applyAlignment="1">
      <alignment vertical="center"/>
    </xf>
    <xf numFmtId="3" fontId="4" fillId="0" borderId="18" xfId="6" applyNumberFormat="1" applyFont="1" applyFill="1" applyBorder="1" applyAlignment="1">
      <alignment vertical="center"/>
    </xf>
    <xf numFmtId="3" fontId="4" fillId="0" borderId="19" xfId="6" applyNumberFormat="1" applyFont="1" applyFill="1" applyBorder="1" applyAlignment="1">
      <alignment vertical="center"/>
    </xf>
    <xf numFmtId="3" fontId="3" fillId="0" borderId="0" xfId="0" applyNumberFormat="1" applyFont="1"/>
    <xf numFmtId="0" fontId="5" fillId="0" borderId="0" xfId="6" applyFont="1" applyFill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</cellXfs>
  <cellStyles count="7">
    <cellStyle name="%60 - Vurgu3" xfId="6" xr:uid="{00000000-0005-0000-0000-000006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topLeftCell="A17" zoomScale="80" zoomScaleNormal="80" workbookViewId="0">
      <selection activeCell="D25" sqref="D25"/>
    </sheetView>
  </sheetViews>
  <sheetFormatPr defaultColWidth="9.140625" defaultRowHeight="14.25" x14ac:dyDescent="0.2"/>
  <cols>
    <col min="1" max="1" width="75.7109375" style="16" customWidth="1"/>
    <col min="2" max="2" width="23.140625" style="1" bestFit="1" customWidth="1"/>
    <col min="3" max="3" width="22.140625" style="1" customWidth="1"/>
    <col min="4" max="8" width="23.140625" style="1" bestFit="1" customWidth="1"/>
    <col min="9" max="10" width="22.140625" style="1" customWidth="1"/>
    <col min="11" max="11" width="25.28515625" style="1" customWidth="1"/>
    <col min="12" max="14" width="19.28515625" style="1" customWidth="1"/>
    <col min="15" max="15" width="9.140625" style="1" customWidth="1"/>
    <col min="16" max="16384" width="9.140625" style="1"/>
  </cols>
  <sheetData>
    <row r="1" spans="1:11" hidden="1" x14ac:dyDescent="0.2">
      <c r="A1" s="16">
        <v>2026</v>
      </c>
      <c r="B1" s="1" t="s">
        <v>20</v>
      </c>
    </row>
    <row r="2" spans="1:11" hidden="1" x14ac:dyDescent="0.2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idden="1" x14ac:dyDescent="0.2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">
      <c r="A15" s="16" t="s">
        <v>19</v>
      </c>
    </row>
    <row r="16" spans="1:11" hidden="1" x14ac:dyDescent="0.2"/>
    <row r="17" spans="1:11" ht="24.75" customHeight="1" x14ac:dyDescent="0.2">
      <c r="A17" s="38" t="str">
        <f>ButceYil&amp;" YILI MERKEZİ YÖNETİM BÜTÇE KANUNU İCMALİ"</f>
        <v>2026 YILI MERKEZİ YÖNETİM BÜTÇE KANUNU İCMALİ</v>
      </c>
      <c r="B17" s="38" t="s">
        <v>0</v>
      </c>
      <c r="C17" s="38" t="s">
        <v>0</v>
      </c>
      <c r="D17" s="38" t="s">
        <v>0</v>
      </c>
      <c r="E17" s="38" t="s">
        <v>0</v>
      </c>
      <c r="F17" s="38" t="s">
        <v>0</v>
      </c>
      <c r="G17" s="38" t="s">
        <v>0</v>
      </c>
      <c r="H17" s="38" t="s">
        <v>0</v>
      </c>
      <c r="I17" s="38" t="s">
        <v>0</v>
      </c>
      <c r="J17" s="38" t="s">
        <v>0</v>
      </c>
      <c r="K17" s="38" t="s">
        <v>0</v>
      </c>
    </row>
    <row r="18" spans="1:11" ht="24.75" customHeight="1" x14ac:dyDescent="0.2">
      <c r="A18" s="38" t="str">
        <f>cetvelNo&amp;" SAYILI CETVEL - "&amp;Siniflandirma</f>
        <v>(I) SAYILI CETVEL - GENEL BÜTÇELİ KURUMLAR</v>
      </c>
      <c r="B18" s="38" t="s">
        <v>0</v>
      </c>
      <c r="C18" s="38" t="s">
        <v>0</v>
      </c>
      <c r="D18" s="38" t="s">
        <v>0</v>
      </c>
      <c r="E18" s="38" t="s">
        <v>0</v>
      </c>
      <c r="F18" s="38" t="s">
        <v>0</v>
      </c>
      <c r="G18" s="38" t="s">
        <v>0</v>
      </c>
      <c r="H18" s="38" t="s">
        <v>0</v>
      </c>
      <c r="I18" s="38" t="s">
        <v>0</v>
      </c>
      <c r="J18" s="38" t="s">
        <v>0</v>
      </c>
      <c r="K18" s="38" t="s">
        <v>0</v>
      </c>
    </row>
    <row r="19" spans="1:11" ht="24.75" customHeight="1" x14ac:dyDescent="0.2">
      <c r="A19" s="39" t="s">
        <v>1</v>
      </c>
      <c r="B19" s="39" t="s">
        <v>0</v>
      </c>
      <c r="C19" s="39" t="s">
        <v>0</v>
      </c>
      <c r="D19" s="39" t="s">
        <v>0</v>
      </c>
      <c r="E19" s="39" t="s">
        <v>0</v>
      </c>
      <c r="F19" s="39" t="s">
        <v>0</v>
      </c>
      <c r="G19" s="39" t="s">
        <v>0</v>
      </c>
      <c r="H19" s="39" t="s">
        <v>0</v>
      </c>
      <c r="I19" s="39" t="s">
        <v>0</v>
      </c>
      <c r="J19" s="39" t="s">
        <v>0</v>
      </c>
      <c r="K19" s="39" t="s">
        <v>0</v>
      </c>
    </row>
    <row r="21" spans="1:11" x14ac:dyDescent="0.2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x14ac:dyDescent="0.2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">
      <c r="A23" s="17" t="s">
        <v>24</v>
      </c>
      <c r="B23" s="7">
        <v>13005047000</v>
      </c>
      <c r="C23" s="8">
        <v>1406400000</v>
      </c>
      <c r="D23" s="8">
        <v>2601928000</v>
      </c>
      <c r="E23" s="8">
        <v>0</v>
      </c>
      <c r="F23" s="8">
        <v>5407355000</v>
      </c>
      <c r="G23" s="8">
        <v>4794534000</v>
      </c>
      <c r="H23" s="8">
        <v>20000000</v>
      </c>
      <c r="I23" s="8">
        <v>0</v>
      </c>
      <c r="J23" s="8">
        <v>0</v>
      </c>
      <c r="K23" s="9">
        <f t="shared" ref="K23:K54" si="4">SUM(B23:J23)</f>
        <v>27235264000</v>
      </c>
    </row>
    <row r="24" spans="1:11" ht="23.1" customHeight="1" x14ac:dyDescent="0.2">
      <c r="A24" s="18" t="s">
        <v>25</v>
      </c>
      <c r="B24" s="2">
        <v>4502933000</v>
      </c>
      <c r="C24" s="3">
        <v>259790000</v>
      </c>
      <c r="D24" s="3">
        <v>11732811000</v>
      </c>
      <c r="E24" s="3">
        <v>0</v>
      </c>
      <c r="F24" s="3">
        <v>1885000000</v>
      </c>
      <c r="G24" s="3">
        <v>2906000000</v>
      </c>
      <c r="H24" s="3">
        <v>0</v>
      </c>
      <c r="I24" s="3">
        <v>0</v>
      </c>
      <c r="J24" s="3">
        <v>0</v>
      </c>
      <c r="K24" s="4">
        <f t="shared" si="4"/>
        <v>21286534000</v>
      </c>
    </row>
    <row r="25" spans="1:11" ht="23.1" customHeight="1" x14ac:dyDescent="0.2">
      <c r="A25" s="18" t="s">
        <v>26</v>
      </c>
      <c r="B25" s="2">
        <v>577869000</v>
      </c>
      <c r="C25" s="3">
        <v>59892000</v>
      </c>
      <c r="D25" s="3">
        <v>300626000</v>
      </c>
      <c r="E25" s="3">
        <v>0</v>
      </c>
      <c r="F25" s="3">
        <v>31106000</v>
      </c>
      <c r="G25" s="3">
        <v>27200000</v>
      </c>
      <c r="H25" s="3">
        <v>0</v>
      </c>
      <c r="I25" s="3">
        <v>0</v>
      </c>
      <c r="J25" s="3">
        <v>0</v>
      </c>
      <c r="K25" s="4">
        <f t="shared" si="4"/>
        <v>996693000</v>
      </c>
    </row>
    <row r="26" spans="1:11" ht="23.1" customHeight="1" x14ac:dyDescent="0.2">
      <c r="A26" s="18" t="s">
        <v>27</v>
      </c>
      <c r="B26" s="2">
        <v>3452101000</v>
      </c>
      <c r="C26" s="3">
        <v>397878000</v>
      </c>
      <c r="D26" s="3">
        <v>1062127000</v>
      </c>
      <c r="E26" s="3">
        <v>0</v>
      </c>
      <c r="F26" s="3">
        <v>189627000</v>
      </c>
      <c r="G26" s="3">
        <v>137000000</v>
      </c>
      <c r="H26" s="3">
        <v>0</v>
      </c>
      <c r="I26" s="3">
        <v>0</v>
      </c>
      <c r="J26" s="3">
        <v>0</v>
      </c>
      <c r="K26" s="4">
        <f t="shared" si="4"/>
        <v>5238733000</v>
      </c>
    </row>
    <row r="27" spans="1:11" ht="23.1" customHeight="1" x14ac:dyDescent="0.2">
      <c r="A27" s="18" t="s">
        <v>28</v>
      </c>
      <c r="B27" s="2">
        <v>2449600000</v>
      </c>
      <c r="C27" s="3">
        <v>261030000</v>
      </c>
      <c r="D27" s="3">
        <v>265243000</v>
      </c>
      <c r="E27" s="3">
        <v>0</v>
      </c>
      <c r="F27" s="3">
        <v>68833000</v>
      </c>
      <c r="G27" s="3">
        <v>92000000</v>
      </c>
      <c r="H27" s="3">
        <v>0</v>
      </c>
      <c r="I27" s="3">
        <v>0</v>
      </c>
      <c r="J27" s="3">
        <v>0</v>
      </c>
      <c r="K27" s="4">
        <f t="shared" si="4"/>
        <v>3136706000</v>
      </c>
    </row>
    <row r="28" spans="1:11" ht="23.1" customHeight="1" x14ac:dyDescent="0.2">
      <c r="A28" s="18" t="s">
        <v>29</v>
      </c>
      <c r="B28" s="2">
        <v>1187704000</v>
      </c>
      <c r="C28" s="3">
        <v>115729000</v>
      </c>
      <c r="D28" s="3">
        <v>190384000</v>
      </c>
      <c r="E28" s="3">
        <v>0</v>
      </c>
      <c r="F28" s="3">
        <v>3878000</v>
      </c>
      <c r="G28" s="3">
        <v>50000000</v>
      </c>
      <c r="H28" s="3">
        <v>0</v>
      </c>
      <c r="I28" s="3">
        <v>0</v>
      </c>
      <c r="J28" s="3">
        <v>0</v>
      </c>
      <c r="K28" s="4">
        <f t="shared" si="4"/>
        <v>1547695000</v>
      </c>
    </row>
    <row r="29" spans="1:11" ht="23.1" customHeight="1" x14ac:dyDescent="0.2">
      <c r="A29" s="18" t="s">
        <v>30</v>
      </c>
      <c r="B29" s="2">
        <v>3411592000</v>
      </c>
      <c r="C29" s="3">
        <v>386795000</v>
      </c>
      <c r="D29" s="3">
        <v>385788000</v>
      </c>
      <c r="E29" s="3">
        <v>0</v>
      </c>
      <c r="F29" s="3">
        <v>61453000</v>
      </c>
      <c r="G29" s="3">
        <v>484240000</v>
      </c>
      <c r="H29" s="3">
        <v>0</v>
      </c>
      <c r="I29" s="3">
        <v>0</v>
      </c>
      <c r="J29" s="3">
        <v>0</v>
      </c>
      <c r="K29" s="4">
        <f t="shared" si="4"/>
        <v>4729868000</v>
      </c>
    </row>
    <row r="30" spans="1:11" ht="23.1" customHeight="1" x14ac:dyDescent="0.2">
      <c r="A30" s="18" t="s">
        <v>31</v>
      </c>
      <c r="B30" s="2">
        <v>245799117000</v>
      </c>
      <c r="C30" s="3">
        <v>27047344000</v>
      </c>
      <c r="D30" s="3">
        <v>72940860000</v>
      </c>
      <c r="E30" s="3">
        <v>0</v>
      </c>
      <c r="F30" s="3">
        <v>3530622000</v>
      </c>
      <c r="G30" s="3">
        <v>31625000000</v>
      </c>
      <c r="H30" s="3">
        <v>8617500000</v>
      </c>
      <c r="I30" s="3">
        <v>0</v>
      </c>
      <c r="J30" s="3">
        <v>0</v>
      </c>
      <c r="K30" s="4">
        <f t="shared" si="4"/>
        <v>389560443000</v>
      </c>
    </row>
    <row r="31" spans="1:11" ht="23.1" customHeight="1" x14ac:dyDescent="0.2">
      <c r="A31" s="18" t="s">
        <v>32</v>
      </c>
      <c r="B31" s="2">
        <v>395725189000</v>
      </c>
      <c r="C31" s="3">
        <v>47607059000</v>
      </c>
      <c r="D31" s="3">
        <v>362698998000</v>
      </c>
      <c r="E31" s="3">
        <v>0</v>
      </c>
      <c r="F31" s="3">
        <v>14291854000</v>
      </c>
      <c r="G31" s="3">
        <v>2607077000</v>
      </c>
      <c r="H31" s="3">
        <v>0</v>
      </c>
      <c r="I31" s="3">
        <v>0</v>
      </c>
      <c r="J31" s="3">
        <v>0</v>
      </c>
      <c r="K31" s="4">
        <f t="shared" si="4"/>
        <v>822930177000</v>
      </c>
    </row>
    <row r="32" spans="1:11" ht="23.1" customHeight="1" x14ac:dyDescent="0.2">
      <c r="A32" s="18" t="s">
        <v>33</v>
      </c>
      <c r="B32" s="2">
        <v>70141533000</v>
      </c>
      <c r="C32" s="3">
        <v>13473477000</v>
      </c>
      <c r="D32" s="3">
        <v>13441122000</v>
      </c>
      <c r="E32" s="3">
        <v>0</v>
      </c>
      <c r="F32" s="3">
        <v>5150726000</v>
      </c>
      <c r="G32" s="3">
        <v>15300000000</v>
      </c>
      <c r="H32" s="3">
        <v>2000000000</v>
      </c>
      <c r="I32" s="3">
        <v>0</v>
      </c>
      <c r="J32" s="3">
        <v>0</v>
      </c>
      <c r="K32" s="4">
        <f t="shared" si="4"/>
        <v>119506858000</v>
      </c>
    </row>
    <row r="33" spans="1:11" ht="23.1" customHeight="1" x14ac:dyDescent="0.2">
      <c r="A33" s="18" t="s">
        <v>34</v>
      </c>
      <c r="B33" s="2">
        <v>19121858000</v>
      </c>
      <c r="C33" s="3">
        <v>1538645000</v>
      </c>
      <c r="D33" s="3">
        <v>10124946000</v>
      </c>
      <c r="E33" s="3">
        <v>0</v>
      </c>
      <c r="F33" s="3">
        <v>13542207000</v>
      </c>
      <c r="G33" s="3">
        <v>2471500000</v>
      </c>
      <c r="H33" s="3">
        <v>0</v>
      </c>
      <c r="I33" s="3">
        <v>6358000</v>
      </c>
      <c r="J33" s="3">
        <v>0</v>
      </c>
      <c r="K33" s="4">
        <f t="shared" si="4"/>
        <v>46805514000</v>
      </c>
    </row>
    <row r="34" spans="1:11" ht="23.1" customHeight="1" x14ac:dyDescent="0.2">
      <c r="A34" s="18" t="s">
        <v>35</v>
      </c>
      <c r="B34" s="2">
        <v>30036223000</v>
      </c>
      <c r="C34" s="3">
        <v>3279766000</v>
      </c>
      <c r="D34" s="3">
        <v>41393441000</v>
      </c>
      <c r="E34" s="3">
        <v>2741656000000</v>
      </c>
      <c r="F34" s="3">
        <v>5652519317000</v>
      </c>
      <c r="G34" s="3">
        <v>2917000000</v>
      </c>
      <c r="H34" s="3">
        <v>95932904000</v>
      </c>
      <c r="I34" s="3">
        <v>322588507000</v>
      </c>
      <c r="J34" s="3">
        <v>0</v>
      </c>
      <c r="K34" s="4">
        <f t="shared" si="4"/>
        <v>8890323158000</v>
      </c>
    </row>
    <row r="35" spans="1:11" ht="23.1" customHeight="1" x14ac:dyDescent="0.2">
      <c r="A35" s="18" t="s">
        <v>36</v>
      </c>
      <c r="B35" s="2">
        <v>1435647556000</v>
      </c>
      <c r="C35" s="3">
        <v>174205174000</v>
      </c>
      <c r="D35" s="3">
        <v>134194275000</v>
      </c>
      <c r="E35" s="3">
        <v>0</v>
      </c>
      <c r="F35" s="3">
        <v>38454419000</v>
      </c>
      <c r="G35" s="3">
        <v>160495553000</v>
      </c>
      <c r="H35" s="3">
        <v>968769000</v>
      </c>
      <c r="I35" s="3">
        <v>0</v>
      </c>
      <c r="J35" s="3">
        <v>0</v>
      </c>
      <c r="K35" s="4">
        <f t="shared" si="4"/>
        <v>1943965746000</v>
      </c>
    </row>
    <row r="36" spans="1:11" ht="23.1" customHeight="1" x14ac:dyDescent="0.2">
      <c r="A36" s="18" t="s">
        <v>37</v>
      </c>
      <c r="B36" s="2">
        <v>863556770000</v>
      </c>
      <c r="C36" s="3">
        <v>102510160000</v>
      </c>
      <c r="D36" s="3">
        <v>273138229000</v>
      </c>
      <c r="E36" s="3">
        <v>0</v>
      </c>
      <c r="F36" s="3">
        <v>5684621000</v>
      </c>
      <c r="G36" s="3">
        <v>228038000000</v>
      </c>
      <c r="H36" s="3">
        <v>2020000000</v>
      </c>
      <c r="I36" s="3">
        <v>0</v>
      </c>
      <c r="J36" s="3">
        <v>0</v>
      </c>
      <c r="K36" s="4">
        <f t="shared" si="4"/>
        <v>1474947780000</v>
      </c>
    </row>
    <row r="37" spans="1:11" ht="23.1" customHeight="1" x14ac:dyDescent="0.2">
      <c r="A37" s="18" t="s">
        <v>38</v>
      </c>
      <c r="B37" s="2">
        <v>4545463000</v>
      </c>
      <c r="C37" s="3">
        <v>728503000</v>
      </c>
      <c r="D37" s="3">
        <v>244202000</v>
      </c>
      <c r="E37" s="3">
        <v>0</v>
      </c>
      <c r="F37" s="3">
        <v>152709505000</v>
      </c>
      <c r="G37" s="3">
        <v>149962600000</v>
      </c>
      <c r="H37" s="3">
        <v>217070000000</v>
      </c>
      <c r="I37" s="3">
        <v>0</v>
      </c>
      <c r="J37" s="3">
        <v>0</v>
      </c>
      <c r="K37" s="4">
        <f t="shared" si="4"/>
        <v>525260273000</v>
      </c>
    </row>
    <row r="38" spans="1:11" ht="23.1" customHeight="1" x14ac:dyDescent="0.2">
      <c r="A38" s="18" t="s">
        <v>39</v>
      </c>
      <c r="B38" s="2">
        <v>73472895000</v>
      </c>
      <c r="C38" s="3">
        <v>11622538000</v>
      </c>
      <c r="D38" s="3">
        <v>26632597000</v>
      </c>
      <c r="E38" s="3">
        <v>0</v>
      </c>
      <c r="F38" s="3">
        <v>413858606000</v>
      </c>
      <c r="G38" s="3">
        <v>6311760000</v>
      </c>
      <c r="H38" s="3">
        <v>7000000</v>
      </c>
      <c r="I38" s="3">
        <v>0</v>
      </c>
      <c r="J38" s="3">
        <v>0</v>
      </c>
      <c r="K38" s="4">
        <f t="shared" si="4"/>
        <v>531905396000</v>
      </c>
    </row>
    <row r="39" spans="1:11" ht="23.1" customHeight="1" x14ac:dyDescent="0.2">
      <c r="A39" s="18" t="s">
        <v>40</v>
      </c>
      <c r="B39" s="2">
        <v>1484555000</v>
      </c>
      <c r="C39" s="3">
        <v>190308000</v>
      </c>
      <c r="D39" s="3">
        <v>20931494000</v>
      </c>
      <c r="E39" s="3">
        <v>0</v>
      </c>
      <c r="F39" s="3">
        <v>6030657000</v>
      </c>
      <c r="G39" s="3">
        <v>347100000</v>
      </c>
      <c r="H39" s="3">
        <v>6829303000</v>
      </c>
      <c r="I39" s="3">
        <v>284383000</v>
      </c>
      <c r="J39" s="3">
        <v>0</v>
      </c>
      <c r="K39" s="4">
        <f t="shared" si="4"/>
        <v>36097800000</v>
      </c>
    </row>
    <row r="40" spans="1:11" ht="23.1" customHeight="1" x14ac:dyDescent="0.2">
      <c r="A40" s="18" t="s">
        <v>41</v>
      </c>
      <c r="B40" s="2">
        <v>20108666000</v>
      </c>
      <c r="C40" s="3">
        <v>2668497000</v>
      </c>
      <c r="D40" s="3">
        <v>2880233000</v>
      </c>
      <c r="E40" s="3">
        <v>0</v>
      </c>
      <c r="F40" s="3">
        <v>24688009000</v>
      </c>
      <c r="G40" s="3">
        <v>17097500000</v>
      </c>
      <c r="H40" s="3">
        <v>2556913000</v>
      </c>
      <c r="I40" s="3">
        <v>0</v>
      </c>
      <c r="J40" s="3">
        <v>0</v>
      </c>
      <c r="K40" s="4">
        <f t="shared" si="4"/>
        <v>69999818000</v>
      </c>
    </row>
    <row r="41" spans="1:11" ht="23.1" customHeight="1" x14ac:dyDescent="0.2">
      <c r="A41" s="18" t="s">
        <v>42</v>
      </c>
      <c r="B41" s="2">
        <v>4802717000</v>
      </c>
      <c r="C41" s="3">
        <v>586680000</v>
      </c>
      <c r="D41" s="3">
        <v>723634000</v>
      </c>
      <c r="E41" s="3">
        <v>0</v>
      </c>
      <c r="F41" s="3">
        <v>96395069000</v>
      </c>
      <c r="G41" s="3">
        <v>7037200000</v>
      </c>
      <c r="H41" s="3">
        <v>39527437000</v>
      </c>
      <c r="I41" s="3">
        <v>27894038000</v>
      </c>
      <c r="J41" s="3">
        <v>0</v>
      </c>
      <c r="K41" s="4">
        <f t="shared" si="4"/>
        <v>176966775000</v>
      </c>
    </row>
    <row r="42" spans="1:11" ht="23.1" customHeight="1" x14ac:dyDescent="0.2">
      <c r="A42" s="18" t="s">
        <v>43</v>
      </c>
      <c r="B42" s="2">
        <v>20996658000</v>
      </c>
      <c r="C42" s="3">
        <v>2715924000</v>
      </c>
      <c r="D42" s="3">
        <v>1157166000</v>
      </c>
      <c r="E42" s="3">
        <v>0</v>
      </c>
      <c r="F42" s="3">
        <v>114656154000</v>
      </c>
      <c r="G42" s="3">
        <v>31149626000</v>
      </c>
      <c r="H42" s="3">
        <v>104185563000</v>
      </c>
      <c r="I42" s="3">
        <v>150000000</v>
      </c>
      <c r="J42" s="3">
        <v>0</v>
      </c>
      <c r="K42" s="4">
        <f t="shared" si="4"/>
        <v>275011091000</v>
      </c>
    </row>
    <row r="43" spans="1:11" ht="23.1" customHeight="1" x14ac:dyDescent="0.2">
      <c r="A43" s="18" t="s">
        <v>44</v>
      </c>
      <c r="B43" s="2">
        <v>23770360000</v>
      </c>
      <c r="C43" s="3">
        <v>2549577000</v>
      </c>
      <c r="D43" s="3">
        <v>2269229000</v>
      </c>
      <c r="E43" s="3">
        <v>0</v>
      </c>
      <c r="F43" s="3">
        <v>45491773000</v>
      </c>
      <c r="G43" s="3">
        <v>2138300000</v>
      </c>
      <c r="H43" s="3">
        <v>31920000</v>
      </c>
      <c r="I43" s="3">
        <v>0</v>
      </c>
      <c r="J43" s="3">
        <v>0</v>
      </c>
      <c r="K43" s="4">
        <f t="shared" si="4"/>
        <v>76251159000</v>
      </c>
    </row>
    <row r="44" spans="1:11" ht="23.1" customHeight="1" x14ac:dyDescent="0.2">
      <c r="A44" s="18" t="s">
        <v>45</v>
      </c>
      <c r="B44" s="2">
        <v>3750105000</v>
      </c>
      <c r="C44" s="3">
        <v>551231000</v>
      </c>
      <c r="D44" s="3">
        <v>2587843000</v>
      </c>
      <c r="E44" s="3">
        <v>0</v>
      </c>
      <c r="F44" s="3">
        <v>232877013000</v>
      </c>
      <c r="G44" s="3">
        <v>19340000000</v>
      </c>
      <c r="H44" s="3">
        <v>4950000000</v>
      </c>
      <c r="I44" s="3">
        <v>36246000000</v>
      </c>
      <c r="J44" s="3">
        <v>0</v>
      </c>
      <c r="K44" s="4">
        <f t="shared" si="4"/>
        <v>300302192000</v>
      </c>
    </row>
    <row r="45" spans="1:11" ht="23.1" customHeight="1" x14ac:dyDescent="0.2">
      <c r="A45" s="18" t="s">
        <v>46</v>
      </c>
      <c r="B45" s="2">
        <v>72881121000</v>
      </c>
      <c r="C45" s="3">
        <v>9420337000</v>
      </c>
      <c r="D45" s="3">
        <v>4003810000</v>
      </c>
      <c r="E45" s="3">
        <v>0</v>
      </c>
      <c r="F45" s="3">
        <v>242158950000</v>
      </c>
      <c r="G45" s="3">
        <v>11150500000</v>
      </c>
      <c r="H45" s="3">
        <v>199725765000</v>
      </c>
      <c r="I45" s="3">
        <v>2500000000</v>
      </c>
      <c r="J45" s="3">
        <v>0</v>
      </c>
      <c r="K45" s="4">
        <f t="shared" si="4"/>
        <v>541840483000</v>
      </c>
    </row>
    <row r="46" spans="1:11" ht="23.1" customHeight="1" x14ac:dyDescent="0.2">
      <c r="A46" s="18" t="s">
        <v>47</v>
      </c>
      <c r="B46" s="2">
        <v>308869000</v>
      </c>
      <c r="C46" s="3">
        <v>36806000</v>
      </c>
      <c r="D46" s="3">
        <v>39639000</v>
      </c>
      <c r="E46" s="3">
        <v>0</v>
      </c>
      <c r="F46" s="3">
        <v>4738000</v>
      </c>
      <c r="G46" s="3">
        <v>200000000</v>
      </c>
      <c r="H46" s="3">
        <v>0</v>
      </c>
      <c r="I46" s="3">
        <v>0</v>
      </c>
      <c r="J46" s="3">
        <v>0</v>
      </c>
      <c r="K46" s="4">
        <f t="shared" si="4"/>
        <v>590052000</v>
      </c>
    </row>
    <row r="47" spans="1:11" ht="23.1" customHeight="1" x14ac:dyDescent="0.2">
      <c r="A47" s="18" t="s">
        <v>48</v>
      </c>
      <c r="B47" s="2">
        <v>22395481000</v>
      </c>
      <c r="C47" s="3">
        <v>1709437000</v>
      </c>
      <c r="D47" s="3">
        <v>6990984000</v>
      </c>
      <c r="E47" s="3">
        <v>0</v>
      </c>
      <c r="F47" s="3">
        <v>0</v>
      </c>
      <c r="G47" s="3">
        <v>8400000000</v>
      </c>
      <c r="H47" s="3">
        <v>0</v>
      </c>
      <c r="I47" s="3">
        <v>0</v>
      </c>
      <c r="J47" s="3">
        <v>0</v>
      </c>
      <c r="K47" s="4">
        <f t="shared" si="4"/>
        <v>39495902000</v>
      </c>
    </row>
    <row r="48" spans="1:11" ht="23.1" customHeight="1" x14ac:dyDescent="0.2">
      <c r="A48" s="18" t="s">
        <v>49</v>
      </c>
      <c r="B48" s="2">
        <v>287089793000</v>
      </c>
      <c r="C48" s="3">
        <v>27701328000</v>
      </c>
      <c r="D48" s="3">
        <v>47964126000</v>
      </c>
      <c r="E48" s="3">
        <v>0</v>
      </c>
      <c r="F48" s="3">
        <v>80908000</v>
      </c>
      <c r="G48" s="3">
        <v>12220002000</v>
      </c>
      <c r="H48" s="3">
        <v>0</v>
      </c>
      <c r="I48" s="3">
        <v>0</v>
      </c>
      <c r="J48" s="3">
        <v>0</v>
      </c>
      <c r="K48" s="4">
        <f t="shared" si="4"/>
        <v>375056157000</v>
      </c>
    </row>
    <row r="49" spans="1:11" ht="23.1" customHeight="1" x14ac:dyDescent="0.2">
      <c r="A49" s="18" t="s">
        <v>50</v>
      </c>
      <c r="B49" s="2">
        <v>13057141000</v>
      </c>
      <c r="C49" s="3">
        <v>1347234000</v>
      </c>
      <c r="D49" s="3">
        <v>6384274000</v>
      </c>
      <c r="E49" s="3">
        <v>0</v>
      </c>
      <c r="F49" s="3">
        <v>24374000</v>
      </c>
      <c r="G49" s="3">
        <v>2280000000</v>
      </c>
      <c r="H49" s="3">
        <v>0</v>
      </c>
      <c r="I49" s="3">
        <v>0</v>
      </c>
      <c r="J49" s="3">
        <v>0</v>
      </c>
      <c r="K49" s="4">
        <f t="shared" si="4"/>
        <v>23093023000</v>
      </c>
    </row>
    <row r="50" spans="1:11" ht="23.1" customHeight="1" x14ac:dyDescent="0.2">
      <c r="A50" s="18" t="s">
        <v>51</v>
      </c>
      <c r="B50" s="2">
        <v>412250012000</v>
      </c>
      <c r="C50" s="3">
        <v>51077437000</v>
      </c>
      <c r="D50" s="3">
        <v>48518341000</v>
      </c>
      <c r="E50" s="3">
        <v>0</v>
      </c>
      <c r="F50" s="3">
        <v>184122000</v>
      </c>
      <c r="G50" s="3">
        <v>42476900000</v>
      </c>
      <c r="H50" s="3">
        <v>0</v>
      </c>
      <c r="I50" s="3">
        <v>0</v>
      </c>
      <c r="J50" s="3">
        <v>0</v>
      </c>
      <c r="K50" s="4">
        <f t="shared" si="4"/>
        <v>554506812000</v>
      </c>
    </row>
    <row r="51" spans="1:11" ht="23.1" customHeight="1" x14ac:dyDescent="0.2">
      <c r="A51" s="18" t="s">
        <v>52</v>
      </c>
      <c r="B51" s="2">
        <v>148799693000</v>
      </c>
      <c r="C51" s="3">
        <v>18167305000</v>
      </c>
      <c r="D51" s="3">
        <v>4684338000</v>
      </c>
      <c r="E51" s="3">
        <v>0</v>
      </c>
      <c r="F51" s="3">
        <v>616005000</v>
      </c>
      <c r="G51" s="3">
        <v>2122000000</v>
      </c>
      <c r="H51" s="3">
        <v>0</v>
      </c>
      <c r="I51" s="3">
        <v>0</v>
      </c>
      <c r="J51" s="3">
        <v>0</v>
      </c>
      <c r="K51" s="4">
        <f t="shared" si="4"/>
        <v>174389341000</v>
      </c>
    </row>
    <row r="52" spans="1:11" ht="23.1" customHeight="1" x14ac:dyDescent="0.2">
      <c r="A52" s="18" t="s">
        <v>53</v>
      </c>
      <c r="B52" s="2">
        <v>9698900000</v>
      </c>
      <c r="C52" s="3">
        <v>1159838000</v>
      </c>
      <c r="D52" s="3">
        <v>948218000</v>
      </c>
      <c r="E52" s="3">
        <v>0</v>
      </c>
      <c r="F52" s="3">
        <v>11233610000</v>
      </c>
      <c r="G52" s="3">
        <v>4319190000</v>
      </c>
      <c r="H52" s="3">
        <v>345237000000</v>
      </c>
      <c r="I52" s="3">
        <v>855854000</v>
      </c>
      <c r="J52" s="3">
        <v>0</v>
      </c>
      <c r="K52" s="4">
        <f t="shared" si="4"/>
        <v>373452610000</v>
      </c>
    </row>
    <row r="53" spans="1:11" ht="23.1" customHeight="1" x14ac:dyDescent="0.2">
      <c r="A53" s="18" t="s">
        <v>54</v>
      </c>
      <c r="B53" s="2">
        <v>49316621000</v>
      </c>
      <c r="C53" s="3">
        <v>5561991000</v>
      </c>
      <c r="D53" s="3">
        <v>7479908000</v>
      </c>
      <c r="E53" s="3">
        <v>0</v>
      </c>
      <c r="F53" s="3">
        <v>202959000</v>
      </c>
      <c r="G53" s="3">
        <v>7993700000</v>
      </c>
      <c r="H53" s="3">
        <v>0</v>
      </c>
      <c r="I53" s="3">
        <v>0</v>
      </c>
      <c r="J53" s="3">
        <v>0</v>
      </c>
      <c r="K53" s="4">
        <f t="shared" si="4"/>
        <v>70555179000</v>
      </c>
    </row>
    <row r="54" spans="1:11" ht="23.1" customHeight="1" x14ac:dyDescent="0.2">
      <c r="A54" s="18" t="s">
        <v>55</v>
      </c>
      <c r="B54" s="2">
        <v>12501805000</v>
      </c>
      <c r="C54" s="3">
        <v>1909595000</v>
      </c>
      <c r="D54" s="3">
        <v>231857000</v>
      </c>
      <c r="E54" s="3">
        <v>0</v>
      </c>
      <c r="F54" s="3">
        <v>44990000</v>
      </c>
      <c r="G54" s="3">
        <v>1274350000</v>
      </c>
      <c r="H54" s="3">
        <v>0</v>
      </c>
      <c r="I54" s="3">
        <v>0</v>
      </c>
      <c r="J54" s="3">
        <v>0</v>
      </c>
      <c r="K54" s="4">
        <f t="shared" si="4"/>
        <v>15962597000</v>
      </c>
    </row>
    <row r="55" spans="1:11" ht="23.1" customHeight="1" x14ac:dyDescent="0.2">
      <c r="A55" s="18" t="s">
        <v>56</v>
      </c>
      <c r="B55" s="2">
        <v>2713057000</v>
      </c>
      <c r="C55" s="3">
        <v>436730000</v>
      </c>
      <c r="D55" s="3">
        <v>210277000</v>
      </c>
      <c r="E55" s="3">
        <v>0</v>
      </c>
      <c r="F55" s="3">
        <v>1226824000</v>
      </c>
      <c r="G55" s="3">
        <v>1500000000</v>
      </c>
      <c r="H55" s="3">
        <v>0</v>
      </c>
      <c r="I55" s="3">
        <v>0</v>
      </c>
      <c r="J55" s="3">
        <v>0</v>
      </c>
      <c r="K55" s="4">
        <f t="shared" ref="K55:K72" si="5">SUM(B55:J55)</f>
        <v>6086888000</v>
      </c>
    </row>
    <row r="56" spans="1:11" ht="23.1" customHeight="1" x14ac:dyDescent="0.2">
      <c r="A56" s="18" t="s">
        <v>57</v>
      </c>
      <c r="B56" s="2">
        <v>15129854000</v>
      </c>
      <c r="C56" s="3">
        <v>2801109000</v>
      </c>
      <c r="D56" s="3">
        <v>4155060000</v>
      </c>
      <c r="E56" s="3">
        <v>0</v>
      </c>
      <c r="F56" s="3">
        <v>3363880000</v>
      </c>
      <c r="G56" s="3">
        <v>6150000000</v>
      </c>
      <c r="H56" s="3">
        <v>14000000</v>
      </c>
      <c r="I56" s="3">
        <v>0</v>
      </c>
      <c r="J56" s="3">
        <v>0</v>
      </c>
      <c r="K56" s="4">
        <f t="shared" si="5"/>
        <v>31613903000</v>
      </c>
    </row>
    <row r="57" spans="1:11" ht="23.1" customHeight="1" x14ac:dyDescent="0.2">
      <c r="A57" s="18" t="s">
        <v>58</v>
      </c>
      <c r="B57" s="2">
        <v>569676000</v>
      </c>
      <c r="C57" s="3">
        <v>72828000</v>
      </c>
      <c r="D57" s="3">
        <v>186535000</v>
      </c>
      <c r="E57" s="3">
        <v>0</v>
      </c>
      <c r="F57" s="3">
        <v>9283345000</v>
      </c>
      <c r="G57" s="3">
        <v>27000000</v>
      </c>
      <c r="H57" s="3">
        <v>93522000</v>
      </c>
      <c r="I57" s="3">
        <v>0</v>
      </c>
      <c r="J57" s="3">
        <v>0</v>
      </c>
      <c r="K57" s="4">
        <f t="shared" si="5"/>
        <v>10232906000</v>
      </c>
    </row>
    <row r="58" spans="1:11" ht="23.1" customHeight="1" x14ac:dyDescent="0.2">
      <c r="A58" s="18" t="s">
        <v>59</v>
      </c>
      <c r="B58" s="2">
        <v>1040577000</v>
      </c>
      <c r="C58" s="3">
        <v>170606000</v>
      </c>
      <c r="D58" s="3">
        <v>187580000</v>
      </c>
      <c r="E58" s="3">
        <v>0</v>
      </c>
      <c r="F58" s="3">
        <v>3915000</v>
      </c>
      <c r="G58" s="3">
        <v>130000000</v>
      </c>
      <c r="H58" s="3">
        <v>0</v>
      </c>
      <c r="I58" s="3">
        <v>0</v>
      </c>
      <c r="J58" s="3">
        <v>0</v>
      </c>
      <c r="K58" s="4">
        <f t="shared" si="5"/>
        <v>1532678000</v>
      </c>
    </row>
    <row r="59" spans="1:11" ht="23.1" customHeight="1" x14ac:dyDescent="0.2">
      <c r="A59" s="18" t="s">
        <v>60</v>
      </c>
      <c r="B59" s="2">
        <v>1450549000</v>
      </c>
      <c r="C59" s="3">
        <v>142088000</v>
      </c>
      <c r="D59" s="3">
        <v>5899708000</v>
      </c>
      <c r="E59" s="3">
        <v>0</v>
      </c>
      <c r="F59" s="3">
        <v>11834000</v>
      </c>
      <c r="G59" s="3">
        <v>60000000</v>
      </c>
      <c r="H59" s="3">
        <v>0</v>
      </c>
      <c r="I59" s="3">
        <v>0</v>
      </c>
      <c r="J59" s="3">
        <v>0</v>
      </c>
      <c r="K59" s="4">
        <f t="shared" si="5"/>
        <v>7564179000</v>
      </c>
    </row>
    <row r="60" spans="1:11" ht="23.1" customHeight="1" x14ac:dyDescent="0.2">
      <c r="A60" s="18" t="s">
        <v>61</v>
      </c>
      <c r="B60" s="2">
        <v>2568511000</v>
      </c>
      <c r="C60" s="3">
        <v>417629000</v>
      </c>
      <c r="D60" s="3">
        <v>253139000</v>
      </c>
      <c r="E60" s="3">
        <v>0</v>
      </c>
      <c r="F60" s="3">
        <v>5388000</v>
      </c>
      <c r="G60" s="3">
        <v>840000000</v>
      </c>
      <c r="H60" s="3">
        <v>0</v>
      </c>
      <c r="I60" s="3">
        <v>0</v>
      </c>
      <c r="J60" s="3">
        <v>0</v>
      </c>
      <c r="K60" s="4">
        <f t="shared" si="5"/>
        <v>4084667000</v>
      </c>
    </row>
    <row r="61" spans="1:11" ht="23.1" customHeight="1" x14ac:dyDescent="0.2">
      <c r="A61" s="18" t="s">
        <v>62</v>
      </c>
      <c r="B61" s="2">
        <v>1220145000</v>
      </c>
      <c r="C61" s="3">
        <v>139699000</v>
      </c>
      <c r="D61" s="3">
        <v>385262000</v>
      </c>
      <c r="E61" s="3">
        <v>0</v>
      </c>
      <c r="F61" s="3">
        <v>31235000</v>
      </c>
      <c r="G61" s="3">
        <v>241200000</v>
      </c>
      <c r="H61" s="3">
        <v>1941360000</v>
      </c>
      <c r="I61" s="3">
        <v>0</v>
      </c>
      <c r="J61" s="3">
        <v>375026251000</v>
      </c>
      <c r="K61" s="4">
        <f t="shared" si="5"/>
        <v>378985152000</v>
      </c>
    </row>
    <row r="62" spans="1:11" ht="23.1" customHeight="1" x14ac:dyDescent="0.2">
      <c r="A62" s="18" t="s">
        <v>63</v>
      </c>
      <c r="B62" s="2">
        <v>4156782000</v>
      </c>
      <c r="C62" s="3">
        <v>482032000</v>
      </c>
      <c r="D62" s="3">
        <v>646840000</v>
      </c>
      <c r="E62" s="3">
        <v>0</v>
      </c>
      <c r="F62" s="3">
        <v>441887607000</v>
      </c>
      <c r="G62" s="3">
        <v>230000000</v>
      </c>
      <c r="H62" s="3">
        <v>500000000</v>
      </c>
      <c r="I62" s="3">
        <v>0</v>
      </c>
      <c r="J62" s="3">
        <v>0</v>
      </c>
      <c r="K62" s="4">
        <f t="shared" si="5"/>
        <v>447903261000</v>
      </c>
    </row>
    <row r="63" spans="1:11" ht="23.1" customHeight="1" x14ac:dyDescent="0.2">
      <c r="A63" s="19" t="s">
        <v>64</v>
      </c>
      <c r="B63" s="10">
        <v>167979000</v>
      </c>
      <c r="C63" s="11">
        <v>17386000</v>
      </c>
      <c r="D63" s="11">
        <v>226918000</v>
      </c>
      <c r="E63" s="11">
        <v>0</v>
      </c>
      <c r="F63" s="11">
        <v>24711000</v>
      </c>
      <c r="G63" s="11">
        <v>20000000</v>
      </c>
      <c r="H63" s="11">
        <v>96376000</v>
      </c>
      <c r="I63" s="11">
        <v>10000000</v>
      </c>
      <c r="J63" s="11">
        <v>0</v>
      </c>
      <c r="K63" s="12">
        <f t="shared" si="5"/>
        <v>563370000</v>
      </c>
    </row>
    <row r="64" spans="1:11" ht="24.95" customHeight="1" x14ac:dyDescent="0.2">
      <c r="A64" s="25" t="s">
        <v>10</v>
      </c>
      <c r="B64" s="26">
        <v>4298863077000</v>
      </c>
      <c r="C64" s="27">
        <v>516933812000</v>
      </c>
      <c r="D64" s="27">
        <v>1121293990000</v>
      </c>
      <c r="E64" s="27">
        <v>2741656000000</v>
      </c>
      <c r="F64" s="27">
        <v>7537917199000</v>
      </c>
      <c r="G64" s="27">
        <v>786964032000</v>
      </c>
      <c r="H64" s="27">
        <v>1032325332000</v>
      </c>
      <c r="I64" s="27">
        <v>390535140000</v>
      </c>
      <c r="J64" s="27">
        <v>375026251000</v>
      </c>
      <c r="K64" s="9">
        <f t="shared" si="5"/>
        <v>18801514833000</v>
      </c>
    </row>
    <row r="65" spans="1:11" ht="24.95" hidden="1" customHeight="1" x14ac:dyDescent="0.2">
      <c r="A65" s="28" t="s">
        <v>17</v>
      </c>
      <c r="B65" s="34">
        <v>427449312000</v>
      </c>
      <c r="C65" s="35">
        <v>52862739000</v>
      </c>
      <c r="D65" s="35">
        <v>47949795000</v>
      </c>
      <c r="E65" s="35">
        <v>0</v>
      </c>
      <c r="F65" s="35">
        <v>52151137000</v>
      </c>
      <c r="G65" s="35">
        <v>70607719000</v>
      </c>
      <c r="H65" s="35">
        <v>0</v>
      </c>
      <c r="I65" s="35">
        <v>0</v>
      </c>
      <c r="J65" s="35">
        <v>0</v>
      </c>
      <c r="K65" s="36">
        <f t="shared" si="5"/>
        <v>651020702000</v>
      </c>
    </row>
    <row r="66" spans="1:11" ht="24.95" hidden="1" customHeight="1" x14ac:dyDescent="0.2">
      <c r="A66" s="28" t="s">
        <v>18</v>
      </c>
      <c r="B66" s="29">
        <v>167355086000</v>
      </c>
      <c r="C66" s="30">
        <v>27851768000</v>
      </c>
      <c r="D66" s="30">
        <v>72601026000</v>
      </c>
      <c r="E66" s="30">
        <v>0</v>
      </c>
      <c r="F66" s="30">
        <v>238685652000</v>
      </c>
      <c r="G66" s="30">
        <v>439381322000</v>
      </c>
      <c r="H66" s="30">
        <v>33887963000</v>
      </c>
      <c r="I66" s="30">
        <v>6548161000</v>
      </c>
      <c r="J66" s="30">
        <v>0</v>
      </c>
      <c r="K66" s="4">
        <f t="shared" si="5"/>
        <v>986310978000</v>
      </c>
    </row>
    <row r="67" spans="1:11" ht="24.95" customHeight="1" x14ac:dyDescent="0.2">
      <c r="A67" s="28" t="s">
        <v>11</v>
      </c>
      <c r="B67" s="29">
        <f t="shared" ref="B67:J67" si="6">B65+B66</f>
        <v>594804398000</v>
      </c>
      <c r="C67" s="30">
        <f t="shared" si="6"/>
        <v>80714507000</v>
      </c>
      <c r="D67" s="30">
        <f t="shared" si="6"/>
        <v>120550821000</v>
      </c>
      <c r="E67" s="30">
        <f t="shared" si="6"/>
        <v>0</v>
      </c>
      <c r="F67" s="30">
        <f t="shared" si="6"/>
        <v>290836789000</v>
      </c>
      <c r="G67" s="30">
        <f t="shared" si="6"/>
        <v>509989041000</v>
      </c>
      <c r="H67" s="30">
        <f t="shared" si="6"/>
        <v>33887963000</v>
      </c>
      <c r="I67" s="30">
        <f t="shared" si="6"/>
        <v>6548161000</v>
      </c>
      <c r="J67" s="30">
        <f t="shared" si="6"/>
        <v>0</v>
      </c>
      <c r="K67" s="4">
        <f t="shared" si="5"/>
        <v>1637331680000</v>
      </c>
    </row>
    <row r="68" spans="1:11" ht="24.95" customHeight="1" x14ac:dyDescent="0.2">
      <c r="A68" s="28" t="s">
        <v>12</v>
      </c>
      <c r="B68" s="29">
        <v>13641465000</v>
      </c>
      <c r="C68" s="30">
        <v>2042741000</v>
      </c>
      <c r="D68" s="30">
        <v>7723064000</v>
      </c>
      <c r="E68" s="30">
        <v>0</v>
      </c>
      <c r="F68" s="30">
        <v>48366603000</v>
      </c>
      <c r="G68" s="30">
        <v>15366100000</v>
      </c>
      <c r="H68" s="30">
        <v>0</v>
      </c>
      <c r="I68" s="30">
        <v>0</v>
      </c>
      <c r="J68" s="30">
        <v>0</v>
      </c>
      <c r="K68" s="4">
        <f t="shared" si="5"/>
        <v>87139973000</v>
      </c>
    </row>
    <row r="69" spans="1:11" ht="24.95" customHeight="1" x14ac:dyDescent="0.2">
      <c r="A69" s="28" t="s">
        <v>13</v>
      </c>
      <c r="B69" s="29">
        <f t="shared" ref="B69:J69" si="7">B68+B67+B64</f>
        <v>4907308940000</v>
      </c>
      <c r="C69" s="30">
        <f t="shared" si="7"/>
        <v>599691060000</v>
      </c>
      <c r="D69" s="30">
        <f t="shared" si="7"/>
        <v>1249567875000</v>
      </c>
      <c r="E69" s="30">
        <f t="shared" si="7"/>
        <v>2741656000000</v>
      </c>
      <c r="F69" s="30">
        <f t="shared" si="7"/>
        <v>7877120591000</v>
      </c>
      <c r="G69" s="30">
        <f t="shared" si="7"/>
        <v>1312319173000</v>
      </c>
      <c r="H69" s="30">
        <f t="shared" si="7"/>
        <v>1066213295000</v>
      </c>
      <c r="I69" s="30">
        <f t="shared" si="7"/>
        <v>397083301000</v>
      </c>
      <c r="J69" s="30">
        <f t="shared" si="7"/>
        <v>375026251000</v>
      </c>
      <c r="K69" s="4">
        <f t="shared" si="5"/>
        <v>20525986486000</v>
      </c>
    </row>
    <row r="70" spans="1:11" ht="24.95" customHeight="1" x14ac:dyDescent="0.2">
      <c r="A70" s="28" t="s">
        <v>14</v>
      </c>
      <c r="B70" s="29">
        <v>0</v>
      </c>
      <c r="C70" s="30">
        <v>0</v>
      </c>
      <c r="D70" s="30">
        <v>0</v>
      </c>
      <c r="E70" s="30">
        <v>0</v>
      </c>
      <c r="F70" s="30">
        <v>961149467000</v>
      </c>
      <c r="G70" s="30">
        <v>0</v>
      </c>
      <c r="H70" s="30">
        <v>540844258000</v>
      </c>
      <c r="I70" s="30">
        <v>0</v>
      </c>
      <c r="J70" s="30">
        <v>0</v>
      </c>
      <c r="K70" s="4">
        <f t="shared" si="5"/>
        <v>1501993725000</v>
      </c>
    </row>
    <row r="71" spans="1:11" ht="24.95" customHeight="1" x14ac:dyDescent="0.2">
      <c r="A71" s="28" t="s">
        <v>15</v>
      </c>
      <c r="B71" s="29">
        <v>0</v>
      </c>
      <c r="C71" s="30">
        <v>0</v>
      </c>
      <c r="D71" s="30">
        <v>0</v>
      </c>
      <c r="E71" s="30">
        <v>0</v>
      </c>
      <c r="F71" s="30">
        <v>45177277000</v>
      </c>
      <c r="G71" s="30">
        <v>0</v>
      </c>
      <c r="H71" s="30">
        <v>0</v>
      </c>
      <c r="I71" s="30">
        <v>0</v>
      </c>
      <c r="J71" s="30">
        <v>0</v>
      </c>
      <c r="K71" s="4">
        <f t="shared" si="5"/>
        <v>45177277000</v>
      </c>
    </row>
    <row r="72" spans="1:11" ht="35.1" customHeight="1" x14ac:dyDescent="0.2">
      <c r="A72" s="31" t="s">
        <v>65</v>
      </c>
      <c r="B72" s="32">
        <f t="shared" ref="B72:J72" si="8">B69-(B70+B71)</f>
        <v>4907308940000</v>
      </c>
      <c r="C72" s="33">
        <f t="shared" si="8"/>
        <v>599691060000</v>
      </c>
      <c r="D72" s="33">
        <f t="shared" si="8"/>
        <v>1249567875000</v>
      </c>
      <c r="E72" s="33">
        <f t="shared" si="8"/>
        <v>2741656000000</v>
      </c>
      <c r="F72" s="33">
        <f t="shared" si="8"/>
        <v>6870793847000</v>
      </c>
      <c r="G72" s="33">
        <f t="shared" si="8"/>
        <v>1312319173000</v>
      </c>
      <c r="H72" s="33">
        <f t="shared" si="8"/>
        <v>525369037000</v>
      </c>
      <c r="I72" s="33">
        <f t="shared" si="8"/>
        <v>397083301000</v>
      </c>
      <c r="J72" s="33">
        <f t="shared" si="8"/>
        <v>375026251000</v>
      </c>
      <c r="K72" s="12">
        <f t="shared" si="5"/>
        <v>18978815484000</v>
      </c>
    </row>
    <row r="74" spans="1:11" x14ac:dyDescent="0.2">
      <c r="K74" s="37"/>
    </row>
  </sheetData>
  <mergeCells count="3">
    <mergeCell ref="A17:K17"/>
    <mergeCell ref="A18:K18"/>
    <mergeCell ref="A19:K1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FAF9-4B70-4B4E-A479-06FDE554BFEB}">
  <sheetPr>
    <pageSetUpPr fitToPage="1"/>
  </sheetPr>
  <dimension ref="A1:K72"/>
  <sheetViews>
    <sheetView topLeftCell="A17" zoomScale="80" zoomScaleNormal="80" workbookViewId="0">
      <selection activeCell="A17" sqref="A17:K17"/>
    </sheetView>
  </sheetViews>
  <sheetFormatPr defaultColWidth="9.140625" defaultRowHeight="14.25" x14ac:dyDescent="0.2"/>
  <cols>
    <col min="1" max="1" width="101.140625" style="16" customWidth="1"/>
    <col min="2" max="7" width="24.85546875" style="1" customWidth="1"/>
    <col min="8" max="10" width="22.140625" style="1" customWidth="1"/>
    <col min="11" max="11" width="25.28515625" style="1" customWidth="1"/>
    <col min="12" max="14" width="19.28515625" style="1" customWidth="1"/>
    <col min="15" max="15" width="9.140625" style="1" customWidth="1"/>
    <col min="16" max="16384" width="9.140625" style="1"/>
  </cols>
  <sheetData>
    <row r="1" spans="1:11" hidden="1" x14ac:dyDescent="0.2">
      <c r="A1" s="16">
        <v>2026</v>
      </c>
      <c r="B1" s="1" t="s">
        <v>20</v>
      </c>
    </row>
    <row r="2" spans="1:11" hidden="1" x14ac:dyDescent="0.2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t="15" hidden="1" thickBot="1" x14ac:dyDescent="0.25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">
      <c r="A15" s="16" t="s">
        <v>19</v>
      </c>
    </row>
    <row r="16" spans="1:11" hidden="1" x14ac:dyDescent="0.2"/>
    <row r="17" spans="1:11" ht="24.75" customHeight="1" x14ac:dyDescent="0.2">
      <c r="A17" s="38" t="str">
        <f>ButceYil&amp;" YILI MERKEZİ YÖNETİM BÜTÇE KANUNU İCMALİ"</f>
        <v>2026 YILI MERKEZİ YÖNETİM BÜTÇE KANUNU İCMALİ</v>
      </c>
      <c r="B17" s="38" t="s">
        <v>0</v>
      </c>
      <c r="C17" s="38" t="s">
        <v>0</v>
      </c>
      <c r="D17" s="38" t="s">
        <v>0</v>
      </c>
      <c r="E17" s="38" t="s">
        <v>0</v>
      </c>
      <c r="F17" s="38" t="s">
        <v>0</v>
      </c>
      <c r="G17" s="38" t="s">
        <v>0</v>
      </c>
      <c r="H17" s="38" t="s">
        <v>0</v>
      </c>
      <c r="I17" s="38" t="s">
        <v>0</v>
      </c>
      <c r="J17" s="38" t="s">
        <v>0</v>
      </c>
      <c r="K17" s="38" t="s">
        <v>0</v>
      </c>
    </row>
    <row r="18" spans="1:11" ht="24.75" customHeight="1" x14ac:dyDescent="0.2">
      <c r="A18" s="38" t="s">
        <v>66</v>
      </c>
      <c r="B18" s="38" t="s">
        <v>0</v>
      </c>
      <c r="C18" s="38" t="s">
        <v>0</v>
      </c>
      <c r="D18" s="38" t="s">
        <v>0</v>
      </c>
      <c r="E18" s="38" t="s">
        <v>0</v>
      </c>
      <c r="F18" s="38" t="s">
        <v>0</v>
      </c>
      <c r="G18" s="38" t="s">
        <v>0</v>
      </c>
      <c r="H18" s="38" t="s">
        <v>0</v>
      </c>
      <c r="I18" s="38" t="s">
        <v>0</v>
      </c>
      <c r="J18" s="38" t="s">
        <v>0</v>
      </c>
      <c r="K18" s="38" t="s">
        <v>0</v>
      </c>
    </row>
    <row r="19" spans="1:11" ht="24.75" customHeight="1" x14ac:dyDescent="0.2">
      <c r="A19" s="39" t="s">
        <v>1</v>
      </c>
      <c r="B19" s="39" t="s">
        <v>0</v>
      </c>
      <c r="C19" s="39" t="s">
        <v>0</v>
      </c>
      <c r="D19" s="39" t="s">
        <v>0</v>
      </c>
      <c r="E19" s="39" t="s">
        <v>0</v>
      </c>
      <c r="F19" s="39" t="s">
        <v>0</v>
      </c>
      <c r="G19" s="39" t="s">
        <v>0</v>
      </c>
      <c r="H19" s="39" t="s">
        <v>0</v>
      </c>
      <c r="I19" s="39" t="s">
        <v>0</v>
      </c>
      <c r="J19" s="39" t="s">
        <v>0</v>
      </c>
      <c r="K19" s="39" t="s">
        <v>0</v>
      </c>
    </row>
    <row r="21" spans="1:11" ht="15" thickBot="1" x14ac:dyDescent="0.25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thickBot="1" x14ac:dyDescent="0.25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">
      <c r="A23" s="17" t="s">
        <v>24</v>
      </c>
      <c r="B23" s="7">
        <v>14752978000</v>
      </c>
      <c r="C23" s="8">
        <v>1613884000</v>
      </c>
      <c r="D23" s="8">
        <v>3003152000</v>
      </c>
      <c r="E23" s="8">
        <v>0</v>
      </c>
      <c r="F23" s="8">
        <v>5970426000</v>
      </c>
      <c r="G23" s="8">
        <v>3550755000</v>
      </c>
      <c r="H23" s="8">
        <v>24748000</v>
      </c>
      <c r="I23" s="8">
        <v>0</v>
      </c>
      <c r="J23" s="8">
        <v>0</v>
      </c>
      <c r="K23" s="9">
        <f t="shared" ref="K23:K54" si="4">SUM(B23:J23)</f>
        <v>28915943000</v>
      </c>
    </row>
    <row r="24" spans="1:11" ht="23.1" customHeight="1" x14ac:dyDescent="0.2">
      <c r="A24" s="18" t="s">
        <v>25</v>
      </c>
      <c r="B24" s="2">
        <v>4998247000</v>
      </c>
      <c r="C24" s="3">
        <v>288364000</v>
      </c>
      <c r="D24" s="3">
        <v>13013339000</v>
      </c>
      <c r="E24" s="3">
        <v>0</v>
      </c>
      <c r="F24" s="3">
        <v>2091000000</v>
      </c>
      <c r="G24" s="3">
        <v>3226000000</v>
      </c>
      <c r="H24" s="3">
        <v>0</v>
      </c>
      <c r="I24" s="3">
        <v>0</v>
      </c>
      <c r="J24" s="3">
        <v>0</v>
      </c>
      <c r="K24" s="4">
        <f t="shared" si="4"/>
        <v>23616950000</v>
      </c>
    </row>
    <row r="25" spans="1:11" ht="23.1" customHeight="1" x14ac:dyDescent="0.2">
      <c r="A25" s="18" t="s">
        <v>26</v>
      </c>
      <c r="B25" s="2">
        <v>643924000</v>
      </c>
      <c r="C25" s="3">
        <v>66671000</v>
      </c>
      <c r="D25" s="3">
        <v>333507000</v>
      </c>
      <c r="E25" s="3">
        <v>0</v>
      </c>
      <c r="F25" s="3">
        <v>34072000</v>
      </c>
      <c r="G25" s="3">
        <v>33657000</v>
      </c>
      <c r="H25" s="3">
        <v>0</v>
      </c>
      <c r="I25" s="3">
        <v>0</v>
      </c>
      <c r="J25" s="3">
        <v>0</v>
      </c>
      <c r="K25" s="4">
        <f t="shared" si="4"/>
        <v>1111831000</v>
      </c>
    </row>
    <row r="26" spans="1:11" ht="23.1" customHeight="1" x14ac:dyDescent="0.2">
      <c r="A26" s="18" t="s">
        <v>27</v>
      </c>
      <c r="B26" s="2">
        <v>3842609000</v>
      </c>
      <c r="C26" s="3">
        <v>442286000</v>
      </c>
      <c r="D26" s="3">
        <v>1178295000</v>
      </c>
      <c r="E26" s="3">
        <v>0</v>
      </c>
      <c r="F26" s="3">
        <v>210339000</v>
      </c>
      <c r="G26" s="3">
        <v>169524000</v>
      </c>
      <c r="H26" s="3">
        <v>0</v>
      </c>
      <c r="I26" s="3">
        <v>0</v>
      </c>
      <c r="J26" s="3">
        <v>0</v>
      </c>
      <c r="K26" s="4">
        <f t="shared" si="4"/>
        <v>5843053000</v>
      </c>
    </row>
    <row r="27" spans="1:11" ht="23.1" customHeight="1" x14ac:dyDescent="0.2">
      <c r="A27" s="18" t="s">
        <v>28</v>
      </c>
      <c r="B27" s="2">
        <v>2728890000</v>
      </c>
      <c r="C27" s="3">
        <v>290450000</v>
      </c>
      <c r="D27" s="3">
        <v>294254000</v>
      </c>
      <c r="E27" s="3">
        <v>0</v>
      </c>
      <c r="F27" s="3">
        <v>76347000</v>
      </c>
      <c r="G27" s="3">
        <v>113841000</v>
      </c>
      <c r="H27" s="3">
        <v>0</v>
      </c>
      <c r="I27" s="3">
        <v>0</v>
      </c>
      <c r="J27" s="3">
        <v>0</v>
      </c>
      <c r="K27" s="4">
        <f t="shared" si="4"/>
        <v>3503782000</v>
      </c>
    </row>
    <row r="28" spans="1:11" ht="23.1" customHeight="1" x14ac:dyDescent="0.2">
      <c r="A28" s="18" t="s">
        <v>29</v>
      </c>
      <c r="B28" s="2">
        <v>1323948000</v>
      </c>
      <c r="C28" s="3">
        <v>128910000</v>
      </c>
      <c r="D28" s="3">
        <v>211207000</v>
      </c>
      <c r="E28" s="3">
        <v>0</v>
      </c>
      <c r="F28" s="3">
        <v>4291000</v>
      </c>
      <c r="G28" s="3">
        <v>61870000</v>
      </c>
      <c r="H28" s="3">
        <v>0</v>
      </c>
      <c r="I28" s="3">
        <v>0</v>
      </c>
      <c r="J28" s="3">
        <v>0</v>
      </c>
      <c r="K28" s="4">
        <f t="shared" si="4"/>
        <v>1730226000</v>
      </c>
    </row>
    <row r="29" spans="1:11" ht="23.1" customHeight="1" x14ac:dyDescent="0.2">
      <c r="A29" s="18" t="s">
        <v>30</v>
      </c>
      <c r="B29" s="2">
        <v>3701647000</v>
      </c>
      <c r="C29" s="3">
        <v>419671000</v>
      </c>
      <c r="D29" s="3">
        <v>418527000</v>
      </c>
      <c r="E29" s="3">
        <v>0</v>
      </c>
      <c r="F29" s="3">
        <v>66677000</v>
      </c>
      <c r="G29" s="3">
        <v>456123000</v>
      </c>
      <c r="H29" s="3">
        <v>0</v>
      </c>
      <c r="I29" s="3">
        <v>0</v>
      </c>
      <c r="J29" s="3">
        <v>0</v>
      </c>
      <c r="K29" s="4">
        <f t="shared" si="4"/>
        <v>5062645000</v>
      </c>
    </row>
    <row r="30" spans="1:11" ht="23.1" customHeight="1" x14ac:dyDescent="0.2">
      <c r="A30" s="18" t="s">
        <v>31</v>
      </c>
      <c r="B30" s="2">
        <v>279194201000</v>
      </c>
      <c r="C30" s="3">
        <v>30721005000</v>
      </c>
      <c r="D30" s="3">
        <v>80918370000</v>
      </c>
      <c r="E30" s="3">
        <v>0</v>
      </c>
      <c r="F30" s="3">
        <v>3894650000</v>
      </c>
      <c r="G30" s="3">
        <v>39132811000</v>
      </c>
      <c r="H30" s="3">
        <v>10658436000</v>
      </c>
      <c r="I30" s="3">
        <v>0</v>
      </c>
      <c r="J30" s="3">
        <v>0</v>
      </c>
      <c r="K30" s="4">
        <f t="shared" si="4"/>
        <v>444519473000</v>
      </c>
    </row>
    <row r="31" spans="1:11" ht="23.1" customHeight="1" x14ac:dyDescent="0.2">
      <c r="A31" s="18" t="s">
        <v>32</v>
      </c>
      <c r="B31" s="2">
        <v>456345897000</v>
      </c>
      <c r="C31" s="3">
        <v>56101344000</v>
      </c>
      <c r="D31" s="3">
        <v>542368697000</v>
      </c>
      <c r="E31" s="3">
        <v>0</v>
      </c>
      <c r="F31" s="3">
        <v>15562373000</v>
      </c>
      <c r="G31" s="3">
        <v>3226001000</v>
      </c>
      <c r="H31" s="3">
        <v>0</v>
      </c>
      <c r="I31" s="3">
        <v>0</v>
      </c>
      <c r="J31" s="3">
        <v>0</v>
      </c>
      <c r="K31" s="4">
        <f t="shared" si="4"/>
        <v>1073604312000</v>
      </c>
    </row>
    <row r="32" spans="1:11" ht="23.1" customHeight="1" x14ac:dyDescent="0.2">
      <c r="A32" s="18" t="s">
        <v>33</v>
      </c>
      <c r="B32" s="2">
        <v>78208481000</v>
      </c>
      <c r="C32" s="3">
        <v>15024529000</v>
      </c>
      <c r="D32" s="3">
        <v>14911226000</v>
      </c>
      <c r="E32" s="3">
        <v>0</v>
      </c>
      <c r="F32" s="3">
        <v>5713820000</v>
      </c>
      <c r="G32" s="3">
        <v>18932237000</v>
      </c>
      <c r="H32" s="3">
        <v>2218747000</v>
      </c>
      <c r="I32" s="3">
        <v>0</v>
      </c>
      <c r="J32" s="3">
        <v>0</v>
      </c>
      <c r="K32" s="4">
        <f t="shared" si="4"/>
        <v>135009040000</v>
      </c>
    </row>
    <row r="33" spans="1:11" ht="23.1" customHeight="1" x14ac:dyDescent="0.2">
      <c r="A33" s="18" t="s">
        <v>34</v>
      </c>
      <c r="B33" s="2">
        <v>21279677000</v>
      </c>
      <c r="C33" s="3">
        <v>1708990000</v>
      </c>
      <c r="D33" s="3">
        <v>9013601000</v>
      </c>
      <c r="E33" s="3">
        <v>0</v>
      </c>
      <c r="F33" s="3">
        <v>14740233000</v>
      </c>
      <c r="G33" s="3">
        <v>3058237000</v>
      </c>
      <c r="H33" s="3">
        <v>0</v>
      </c>
      <c r="I33" s="3">
        <v>7053000</v>
      </c>
      <c r="J33" s="3">
        <v>0</v>
      </c>
      <c r="K33" s="4">
        <f t="shared" si="4"/>
        <v>49807791000</v>
      </c>
    </row>
    <row r="34" spans="1:11" ht="23.1" customHeight="1" x14ac:dyDescent="0.2">
      <c r="A34" s="18" t="s">
        <v>35</v>
      </c>
      <c r="B34" s="2">
        <v>33483233000</v>
      </c>
      <c r="C34" s="3">
        <v>3654192000</v>
      </c>
      <c r="D34" s="3">
        <v>45445624000</v>
      </c>
      <c r="E34" s="3">
        <v>3039809714000</v>
      </c>
      <c r="F34" s="3">
        <v>6295989776000</v>
      </c>
      <c r="G34" s="3">
        <v>3609499000</v>
      </c>
      <c r="H34" s="3">
        <v>115310006000</v>
      </c>
      <c r="I34" s="3">
        <v>354143844000</v>
      </c>
      <c r="J34" s="3">
        <v>0</v>
      </c>
      <c r="K34" s="4">
        <f t="shared" si="4"/>
        <v>9891445888000</v>
      </c>
    </row>
    <row r="35" spans="1:11" ht="23.1" customHeight="1" x14ac:dyDescent="0.2">
      <c r="A35" s="18" t="s">
        <v>36</v>
      </c>
      <c r="B35" s="2">
        <v>1670075644000</v>
      </c>
      <c r="C35" s="3">
        <v>202770931000</v>
      </c>
      <c r="D35" s="3">
        <v>160030521000</v>
      </c>
      <c r="E35" s="3">
        <v>0</v>
      </c>
      <c r="F35" s="3">
        <v>43606823000</v>
      </c>
      <c r="G35" s="3">
        <v>198597379000</v>
      </c>
      <c r="H35" s="3">
        <v>555420000</v>
      </c>
      <c r="I35" s="3">
        <v>0</v>
      </c>
      <c r="J35" s="3">
        <v>0</v>
      </c>
      <c r="K35" s="4">
        <f t="shared" si="4"/>
        <v>2275636718000</v>
      </c>
    </row>
    <row r="36" spans="1:11" ht="23.1" customHeight="1" x14ac:dyDescent="0.2">
      <c r="A36" s="18" t="s">
        <v>37</v>
      </c>
      <c r="B36" s="2">
        <v>1020987911000</v>
      </c>
      <c r="C36" s="3">
        <v>120960801000</v>
      </c>
      <c r="D36" s="3">
        <v>301092798000</v>
      </c>
      <c r="E36" s="3">
        <v>0</v>
      </c>
      <c r="F36" s="3">
        <v>6206746000</v>
      </c>
      <c r="G36" s="3">
        <v>282174479000</v>
      </c>
      <c r="H36" s="3">
        <v>2226654000</v>
      </c>
      <c r="I36" s="3">
        <v>0</v>
      </c>
      <c r="J36" s="3">
        <v>0</v>
      </c>
      <c r="K36" s="4">
        <f t="shared" si="4"/>
        <v>1733649389000</v>
      </c>
    </row>
    <row r="37" spans="1:11" ht="23.1" customHeight="1" x14ac:dyDescent="0.2">
      <c r="A37" s="18" t="s">
        <v>38</v>
      </c>
      <c r="B37" s="2">
        <v>5055036000</v>
      </c>
      <c r="C37" s="3">
        <v>809491000</v>
      </c>
      <c r="D37" s="3">
        <v>270911000</v>
      </c>
      <c r="E37" s="3">
        <v>0</v>
      </c>
      <c r="F37" s="3">
        <v>181406183000</v>
      </c>
      <c r="G37" s="3">
        <v>185563890000</v>
      </c>
      <c r="H37" s="3">
        <v>268602701000</v>
      </c>
      <c r="I37" s="3">
        <v>0</v>
      </c>
      <c r="J37" s="3">
        <v>0</v>
      </c>
      <c r="K37" s="4">
        <f t="shared" si="4"/>
        <v>641708212000</v>
      </c>
    </row>
    <row r="38" spans="1:11" ht="23.1" customHeight="1" x14ac:dyDescent="0.2">
      <c r="A38" s="18" t="s">
        <v>39</v>
      </c>
      <c r="B38" s="2">
        <v>81523628000</v>
      </c>
      <c r="C38" s="3">
        <v>12884678000</v>
      </c>
      <c r="D38" s="3">
        <v>29530200000</v>
      </c>
      <c r="E38" s="3">
        <v>0</v>
      </c>
      <c r="F38" s="3">
        <v>787713959000</v>
      </c>
      <c r="G38" s="3">
        <v>7810179000</v>
      </c>
      <c r="H38" s="3">
        <v>7413000</v>
      </c>
      <c r="I38" s="3">
        <v>0</v>
      </c>
      <c r="J38" s="3">
        <v>0</v>
      </c>
      <c r="K38" s="4">
        <f t="shared" si="4"/>
        <v>919470057000</v>
      </c>
    </row>
    <row r="39" spans="1:11" ht="23.1" customHeight="1" x14ac:dyDescent="0.2">
      <c r="A39" s="18" t="s">
        <v>40</v>
      </c>
      <c r="B39" s="2">
        <v>1653220000</v>
      </c>
      <c r="C39" s="3">
        <v>211770000</v>
      </c>
      <c r="D39" s="3">
        <v>18093313000</v>
      </c>
      <c r="E39" s="3">
        <v>0</v>
      </c>
      <c r="F39" s="3">
        <v>6691687000</v>
      </c>
      <c r="G39" s="3">
        <v>429502000</v>
      </c>
      <c r="H39" s="3">
        <v>6746539000</v>
      </c>
      <c r="I39" s="3">
        <v>0</v>
      </c>
      <c r="J39" s="3">
        <v>0</v>
      </c>
      <c r="K39" s="4">
        <f t="shared" si="4"/>
        <v>33826031000</v>
      </c>
    </row>
    <row r="40" spans="1:11" ht="23.1" customHeight="1" x14ac:dyDescent="0.2">
      <c r="A40" s="18" t="s">
        <v>41</v>
      </c>
      <c r="B40" s="2">
        <v>22374501000</v>
      </c>
      <c r="C40" s="3">
        <v>2967618000</v>
      </c>
      <c r="D40" s="3">
        <v>3195255000</v>
      </c>
      <c r="E40" s="3">
        <v>0</v>
      </c>
      <c r="F40" s="3">
        <v>27275221000</v>
      </c>
      <c r="G40" s="3">
        <v>21156465000</v>
      </c>
      <c r="H40" s="3">
        <v>2933157000</v>
      </c>
      <c r="I40" s="3">
        <v>0</v>
      </c>
      <c r="J40" s="3">
        <v>0</v>
      </c>
      <c r="K40" s="4">
        <f t="shared" si="4"/>
        <v>79902217000</v>
      </c>
    </row>
    <row r="41" spans="1:11" ht="23.1" customHeight="1" x14ac:dyDescent="0.2">
      <c r="A41" s="18" t="s">
        <v>42</v>
      </c>
      <c r="B41" s="2">
        <v>5351657000</v>
      </c>
      <c r="C41" s="3">
        <v>653434000</v>
      </c>
      <c r="D41" s="3">
        <v>802780000</v>
      </c>
      <c r="E41" s="3">
        <v>0</v>
      </c>
      <c r="F41" s="3">
        <v>112073547000</v>
      </c>
      <c r="G41" s="3">
        <v>8707840000</v>
      </c>
      <c r="H41" s="3">
        <v>39410454000</v>
      </c>
      <c r="I41" s="3">
        <v>30937326000</v>
      </c>
      <c r="J41" s="3">
        <v>0</v>
      </c>
      <c r="K41" s="4">
        <f t="shared" si="4"/>
        <v>197937038000</v>
      </c>
    </row>
    <row r="42" spans="1:11" ht="23.1" customHeight="1" x14ac:dyDescent="0.2">
      <c r="A42" s="18" t="s">
        <v>43</v>
      </c>
      <c r="B42" s="2">
        <v>23383759000</v>
      </c>
      <c r="C42" s="3">
        <v>3023094000</v>
      </c>
      <c r="D42" s="3">
        <v>1283729000</v>
      </c>
      <c r="E42" s="3">
        <v>0</v>
      </c>
      <c r="F42" s="3">
        <v>173648456000</v>
      </c>
      <c r="G42" s="3">
        <v>38544582000</v>
      </c>
      <c r="H42" s="3">
        <v>115529765000</v>
      </c>
      <c r="I42" s="3">
        <v>166406000</v>
      </c>
      <c r="J42" s="3">
        <v>0</v>
      </c>
      <c r="K42" s="4">
        <f t="shared" si="4"/>
        <v>355579791000</v>
      </c>
    </row>
    <row r="43" spans="1:11" ht="23.1" customHeight="1" x14ac:dyDescent="0.2">
      <c r="A43" s="18" t="s">
        <v>44</v>
      </c>
      <c r="B43" s="2">
        <v>26492133000</v>
      </c>
      <c r="C43" s="3">
        <v>2840122000</v>
      </c>
      <c r="D43" s="3">
        <v>2517423000</v>
      </c>
      <c r="E43" s="3">
        <v>0</v>
      </c>
      <c r="F43" s="3">
        <v>50462667000</v>
      </c>
      <c r="G43" s="3">
        <v>2645935000</v>
      </c>
      <c r="H43" s="3">
        <v>34147000</v>
      </c>
      <c r="I43" s="3">
        <v>0</v>
      </c>
      <c r="J43" s="3">
        <v>0</v>
      </c>
      <c r="K43" s="4">
        <f t="shared" si="4"/>
        <v>84992427000</v>
      </c>
    </row>
    <row r="44" spans="1:11" ht="23.1" customHeight="1" x14ac:dyDescent="0.2">
      <c r="A44" s="18" t="s">
        <v>45</v>
      </c>
      <c r="B44" s="2">
        <v>4168578000</v>
      </c>
      <c r="C44" s="3">
        <v>611971000</v>
      </c>
      <c r="D44" s="3">
        <v>2870884000</v>
      </c>
      <c r="E44" s="3">
        <v>0</v>
      </c>
      <c r="F44" s="3">
        <v>260101879000</v>
      </c>
      <c r="G44" s="3">
        <v>23931337000</v>
      </c>
      <c r="H44" s="3">
        <v>5268689000</v>
      </c>
      <c r="I44" s="3">
        <v>40235329000</v>
      </c>
      <c r="J44" s="3">
        <v>0</v>
      </c>
      <c r="K44" s="4">
        <f t="shared" si="4"/>
        <v>337188667000</v>
      </c>
    </row>
    <row r="45" spans="1:11" ht="23.1" customHeight="1" x14ac:dyDescent="0.2">
      <c r="A45" s="18" t="s">
        <v>46</v>
      </c>
      <c r="B45" s="2">
        <v>81162978000</v>
      </c>
      <c r="C45" s="3">
        <v>10484845000</v>
      </c>
      <c r="D45" s="3">
        <v>4441721000</v>
      </c>
      <c r="E45" s="3">
        <v>0</v>
      </c>
      <c r="F45" s="3">
        <v>268426971000</v>
      </c>
      <c r="G45" s="3">
        <v>13797641000</v>
      </c>
      <c r="H45" s="3">
        <v>245049877000</v>
      </c>
      <c r="I45" s="3">
        <v>2773434000</v>
      </c>
      <c r="J45" s="3">
        <v>0</v>
      </c>
      <c r="K45" s="4">
        <f t="shared" si="4"/>
        <v>626137467000</v>
      </c>
    </row>
    <row r="46" spans="1:11" ht="23.1" customHeight="1" x14ac:dyDescent="0.2">
      <c r="A46" s="18" t="s">
        <v>47</v>
      </c>
      <c r="B46" s="2">
        <v>343145000</v>
      </c>
      <c r="C46" s="3">
        <v>40860000</v>
      </c>
      <c r="D46" s="3">
        <v>43974000</v>
      </c>
      <c r="E46" s="3">
        <v>0</v>
      </c>
      <c r="F46" s="3">
        <v>5183000</v>
      </c>
      <c r="G46" s="3">
        <v>247480000</v>
      </c>
      <c r="H46" s="3">
        <v>0</v>
      </c>
      <c r="I46" s="3">
        <v>0</v>
      </c>
      <c r="J46" s="3">
        <v>0</v>
      </c>
      <c r="K46" s="4">
        <f t="shared" si="4"/>
        <v>680642000</v>
      </c>
    </row>
    <row r="47" spans="1:11" ht="23.1" customHeight="1" x14ac:dyDescent="0.2">
      <c r="A47" s="18" t="s">
        <v>48</v>
      </c>
      <c r="B47" s="2">
        <v>24982865000</v>
      </c>
      <c r="C47" s="3">
        <v>1906931000</v>
      </c>
      <c r="D47" s="3">
        <v>7755613000</v>
      </c>
      <c r="E47" s="3">
        <v>0</v>
      </c>
      <c r="F47" s="3">
        <v>0</v>
      </c>
      <c r="G47" s="3">
        <v>10394170000</v>
      </c>
      <c r="H47" s="3">
        <v>0</v>
      </c>
      <c r="I47" s="3">
        <v>0</v>
      </c>
      <c r="J47" s="3">
        <v>0</v>
      </c>
      <c r="K47" s="4">
        <f t="shared" si="4"/>
        <v>45039579000</v>
      </c>
    </row>
    <row r="48" spans="1:11" ht="23.1" customHeight="1" x14ac:dyDescent="0.2">
      <c r="A48" s="18" t="s">
        <v>49</v>
      </c>
      <c r="B48" s="2">
        <v>329359378000</v>
      </c>
      <c r="C48" s="3">
        <v>31912263000</v>
      </c>
      <c r="D48" s="3">
        <v>53210136000</v>
      </c>
      <c r="E48" s="3">
        <v>0</v>
      </c>
      <c r="F48" s="3">
        <v>89095000</v>
      </c>
      <c r="G48" s="3">
        <v>14502343000</v>
      </c>
      <c r="H48" s="3">
        <v>0</v>
      </c>
      <c r="I48" s="3">
        <v>0</v>
      </c>
      <c r="J48" s="3">
        <v>0</v>
      </c>
      <c r="K48" s="4">
        <f t="shared" si="4"/>
        <v>429073215000</v>
      </c>
    </row>
    <row r="49" spans="1:11" ht="23.1" customHeight="1" x14ac:dyDescent="0.2">
      <c r="A49" s="18" t="s">
        <v>50</v>
      </c>
      <c r="B49" s="2">
        <v>14555772000</v>
      </c>
      <c r="C49" s="3">
        <v>1501043000</v>
      </c>
      <c r="D49" s="3">
        <v>7082546000</v>
      </c>
      <c r="E49" s="3">
        <v>0</v>
      </c>
      <c r="F49" s="3">
        <v>26601000</v>
      </c>
      <c r="G49" s="3">
        <v>2821275000</v>
      </c>
      <c r="H49" s="3">
        <v>0</v>
      </c>
      <c r="I49" s="3">
        <v>0</v>
      </c>
      <c r="J49" s="3">
        <v>0</v>
      </c>
      <c r="K49" s="4">
        <f t="shared" si="4"/>
        <v>25987237000</v>
      </c>
    </row>
    <row r="50" spans="1:11" ht="23.1" customHeight="1" x14ac:dyDescent="0.2">
      <c r="A50" s="18" t="s">
        <v>51</v>
      </c>
      <c r="B50" s="2">
        <v>481751014000</v>
      </c>
      <c r="C50" s="3">
        <v>59628445000</v>
      </c>
      <c r="D50" s="3">
        <v>53824967000</v>
      </c>
      <c r="E50" s="3">
        <v>0</v>
      </c>
      <c r="F50" s="3">
        <v>200816000</v>
      </c>
      <c r="G50" s="3">
        <v>52560963000</v>
      </c>
      <c r="H50" s="3">
        <v>0</v>
      </c>
      <c r="I50" s="3">
        <v>0</v>
      </c>
      <c r="J50" s="3">
        <v>0</v>
      </c>
      <c r="K50" s="4">
        <f t="shared" si="4"/>
        <v>647966205000</v>
      </c>
    </row>
    <row r="51" spans="1:11" ht="23.1" customHeight="1" x14ac:dyDescent="0.2">
      <c r="A51" s="18" t="s">
        <v>52</v>
      </c>
      <c r="B51" s="2">
        <v>167462552000</v>
      </c>
      <c r="C51" s="3">
        <v>20428746000</v>
      </c>
      <c r="D51" s="3">
        <v>5196682000</v>
      </c>
      <c r="E51" s="3">
        <v>0</v>
      </c>
      <c r="F51" s="3">
        <v>683165000</v>
      </c>
      <c r="G51" s="3">
        <v>2625765000</v>
      </c>
      <c r="H51" s="3">
        <v>0</v>
      </c>
      <c r="I51" s="3">
        <v>0</v>
      </c>
      <c r="J51" s="3">
        <v>0</v>
      </c>
      <c r="K51" s="4">
        <f t="shared" si="4"/>
        <v>196396910000</v>
      </c>
    </row>
    <row r="52" spans="1:11" ht="23.1" customHeight="1" x14ac:dyDescent="0.2">
      <c r="A52" s="18" t="s">
        <v>53</v>
      </c>
      <c r="B52" s="2">
        <v>10798879000</v>
      </c>
      <c r="C52" s="3">
        <v>1290686000</v>
      </c>
      <c r="D52" s="3">
        <v>1051928000</v>
      </c>
      <c r="E52" s="3">
        <v>0</v>
      </c>
      <c r="F52" s="3">
        <v>12454483000</v>
      </c>
      <c r="G52" s="3">
        <v>5344571000</v>
      </c>
      <c r="H52" s="3">
        <v>39184000</v>
      </c>
      <c r="I52" s="3">
        <v>949462000</v>
      </c>
      <c r="J52" s="3">
        <v>0</v>
      </c>
      <c r="K52" s="4">
        <f t="shared" si="4"/>
        <v>31929193000</v>
      </c>
    </row>
    <row r="53" spans="1:11" ht="23.1" customHeight="1" x14ac:dyDescent="0.2">
      <c r="A53" s="18" t="s">
        <v>54</v>
      </c>
      <c r="B53" s="2">
        <v>55002507000</v>
      </c>
      <c r="C53" s="3">
        <v>6202289000</v>
      </c>
      <c r="D53" s="3">
        <v>8298013000</v>
      </c>
      <c r="E53" s="3">
        <v>0</v>
      </c>
      <c r="F53" s="3">
        <v>224828000</v>
      </c>
      <c r="G53" s="3">
        <v>9891413000</v>
      </c>
      <c r="H53" s="3">
        <v>0</v>
      </c>
      <c r="I53" s="3">
        <v>0</v>
      </c>
      <c r="J53" s="3">
        <v>0</v>
      </c>
      <c r="K53" s="4">
        <f t="shared" si="4"/>
        <v>79619050000</v>
      </c>
    </row>
    <row r="54" spans="1:11" ht="23.1" customHeight="1" x14ac:dyDescent="0.2">
      <c r="A54" s="18" t="s">
        <v>55</v>
      </c>
      <c r="B54" s="2">
        <v>13929929000</v>
      </c>
      <c r="C54" s="3">
        <v>2127375000</v>
      </c>
      <c r="D54" s="3">
        <v>257216000</v>
      </c>
      <c r="E54" s="3">
        <v>0</v>
      </c>
      <c r="F54" s="3">
        <v>49849000</v>
      </c>
      <c r="G54" s="3">
        <v>1576882000</v>
      </c>
      <c r="H54" s="3">
        <v>0</v>
      </c>
      <c r="I54" s="3">
        <v>0</v>
      </c>
      <c r="J54" s="3">
        <v>0</v>
      </c>
      <c r="K54" s="4">
        <f t="shared" si="4"/>
        <v>17941251000</v>
      </c>
    </row>
    <row r="55" spans="1:11" ht="23.1" customHeight="1" x14ac:dyDescent="0.2">
      <c r="A55" s="18" t="s">
        <v>56</v>
      </c>
      <c r="B55" s="2">
        <v>3022687000</v>
      </c>
      <c r="C55" s="3">
        <v>486453000</v>
      </c>
      <c r="D55" s="3">
        <v>233276000</v>
      </c>
      <c r="E55" s="3">
        <v>0</v>
      </c>
      <c r="F55" s="3">
        <v>1335379000</v>
      </c>
      <c r="G55" s="3">
        <v>1856102000</v>
      </c>
      <c r="H55" s="3">
        <v>0</v>
      </c>
      <c r="I55" s="3">
        <v>0</v>
      </c>
      <c r="J55" s="3">
        <v>0</v>
      </c>
      <c r="K55" s="4">
        <f t="shared" ref="K55:K72" si="5">SUM(B55:J55)</f>
        <v>6933897000</v>
      </c>
    </row>
    <row r="56" spans="1:11" ht="23.1" customHeight="1" x14ac:dyDescent="0.2">
      <c r="A56" s="18" t="s">
        <v>57</v>
      </c>
      <c r="B56" s="2">
        <v>16772496000</v>
      </c>
      <c r="C56" s="3">
        <v>3102575000</v>
      </c>
      <c r="D56" s="3">
        <v>4609514000</v>
      </c>
      <c r="E56" s="3">
        <v>0</v>
      </c>
      <c r="F56" s="3">
        <v>3730255000</v>
      </c>
      <c r="G56" s="3">
        <v>7610017000</v>
      </c>
      <c r="H56" s="3">
        <v>14827000</v>
      </c>
      <c r="I56" s="3">
        <v>0</v>
      </c>
      <c r="J56" s="3">
        <v>0</v>
      </c>
      <c r="K56" s="4">
        <f t="shared" si="5"/>
        <v>35839684000</v>
      </c>
    </row>
    <row r="57" spans="1:11" ht="23.1" customHeight="1" x14ac:dyDescent="0.2">
      <c r="A57" s="18" t="s">
        <v>58</v>
      </c>
      <c r="B57" s="2">
        <v>633723000</v>
      </c>
      <c r="C57" s="3">
        <v>80912000</v>
      </c>
      <c r="D57" s="3">
        <v>206937000</v>
      </c>
      <c r="E57" s="3">
        <v>0</v>
      </c>
      <c r="F57" s="3">
        <v>10103216000</v>
      </c>
      <c r="G57" s="3">
        <v>33410000</v>
      </c>
      <c r="H57" s="3">
        <v>99043000</v>
      </c>
      <c r="I57" s="3">
        <v>0</v>
      </c>
      <c r="J57" s="3">
        <v>0</v>
      </c>
      <c r="K57" s="4">
        <f t="shared" si="5"/>
        <v>11157241000</v>
      </c>
    </row>
    <row r="58" spans="1:11" ht="23.1" customHeight="1" x14ac:dyDescent="0.2">
      <c r="A58" s="18" t="s">
        <v>59</v>
      </c>
      <c r="B58" s="2">
        <v>1156595000</v>
      </c>
      <c r="C58" s="3">
        <v>189509000</v>
      </c>
      <c r="D58" s="3">
        <v>208096000</v>
      </c>
      <c r="E58" s="3">
        <v>0</v>
      </c>
      <c r="F58" s="3">
        <v>4324000</v>
      </c>
      <c r="G58" s="3">
        <v>160862000</v>
      </c>
      <c r="H58" s="3">
        <v>0</v>
      </c>
      <c r="I58" s="3">
        <v>0</v>
      </c>
      <c r="J58" s="3">
        <v>0</v>
      </c>
      <c r="K58" s="4">
        <f t="shared" si="5"/>
        <v>1719386000</v>
      </c>
    </row>
    <row r="59" spans="1:11" ht="23.1" customHeight="1" x14ac:dyDescent="0.2">
      <c r="A59" s="18" t="s">
        <v>60</v>
      </c>
      <c r="B59" s="2">
        <v>1614901000</v>
      </c>
      <c r="C59" s="3">
        <v>158114000</v>
      </c>
      <c r="D59" s="3">
        <v>6544981000</v>
      </c>
      <c r="E59" s="3">
        <v>0</v>
      </c>
      <c r="F59" s="3">
        <v>13113000</v>
      </c>
      <c r="G59" s="3">
        <v>74244000</v>
      </c>
      <c r="H59" s="3">
        <v>0</v>
      </c>
      <c r="I59" s="3">
        <v>0</v>
      </c>
      <c r="J59" s="3">
        <v>0</v>
      </c>
      <c r="K59" s="4">
        <f t="shared" si="5"/>
        <v>8405353000</v>
      </c>
    </row>
    <row r="60" spans="1:11" ht="23.1" customHeight="1" x14ac:dyDescent="0.2">
      <c r="A60" s="18" t="s">
        <v>61</v>
      </c>
      <c r="B60" s="2">
        <v>2848658000</v>
      </c>
      <c r="C60" s="3">
        <v>462845000</v>
      </c>
      <c r="D60" s="3">
        <v>280825000</v>
      </c>
      <c r="E60" s="3">
        <v>0</v>
      </c>
      <c r="F60" s="3">
        <v>5970000</v>
      </c>
      <c r="G60" s="3">
        <v>1039417000</v>
      </c>
      <c r="H60" s="3">
        <v>0</v>
      </c>
      <c r="I60" s="3">
        <v>0</v>
      </c>
      <c r="J60" s="3">
        <v>0</v>
      </c>
      <c r="K60" s="4">
        <f t="shared" si="5"/>
        <v>4637715000</v>
      </c>
    </row>
    <row r="61" spans="1:11" ht="23.1" customHeight="1" x14ac:dyDescent="0.2">
      <c r="A61" s="18" t="s">
        <v>62</v>
      </c>
      <c r="B61" s="2">
        <v>1358707000</v>
      </c>
      <c r="C61" s="3">
        <v>155392000</v>
      </c>
      <c r="D61" s="3">
        <v>427399000</v>
      </c>
      <c r="E61" s="3">
        <v>0</v>
      </c>
      <c r="F61" s="3">
        <v>34389000</v>
      </c>
      <c r="G61" s="3">
        <v>298461000</v>
      </c>
      <c r="H61" s="3">
        <v>2070851000</v>
      </c>
      <c r="I61" s="3">
        <v>0</v>
      </c>
      <c r="J61" s="3">
        <v>425705479000</v>
      </c>
      <c r="K61" s="4">
        <f t="shared" si="5"/>
        <v>430050678000</v>
      </c>
    </row>
    <row r="62" spans="1:11" ht="23.1" customHeight="1" x14ac:dyDescent="0.2">
      <c r="A62" s="18" t="s">
        <v>63</v>
      </c>
      <c r="B62" s="2">
        <v>4631951000</v>
      </c>
      <c r="C62" s="3">
        <v>536782000</v>
      </c>
      <c r="D62" s="3">
        <v>717588000</v>
      </c>
      <c r="E62" s="3">
        <v>0</v>
      </c>
      <c r="F62" s="3">
        <v>354462881000</v>
      </c>
      <c r="G62" s="3">
        <v>284602000</v>
      </c>
      <c r="H62" s="3">
        <v>529519000</v>
      </c>
      <c r="I62" s="3">
        <v>0</v>
      </c>
      <c r="J62" s="3">
        <v>0</v>
      </c>
      <c r="K62" s="4">
        <f t="shared" si="5"/>
        <v>361163323000</v>
      </c>
    </row>
    <row r="63" spans="1:11" ht="23.1" customHeight="1" thickBot="1" x14ac:dyDescent="0.25">
      <c r="A63" s="19" t="s">
        <v>64</v>
      </c>
      <c r="B63" s="10">
        <v>187154000</v>
      </c>
      <c r="C63" s="11">
        <v>19369000</v>
      </c>
      <c r="D63" s="11">
        <v>251737000</v>
      </c>
      <c r="E63" s="11">
        <v>0</v>
      </c>
      <c r="F63" s="11">
        <v>26917000</v>
      </c>
      <c r="G63" s="11">
        <v>24748000</v>
      </c>
      <c r="H63" s="11">
        <v>102066000</v>
      </c>
      <c r="I63" s="11">
        <v>0</v>
      </c>
      <c r="J63" s="11">
        <v>0</v>
      </c>
      <c r="K63" s="12">
        <f t="shared" si="5"/>
        <v>611991000</v>
      </c>
    </row>
    <row r="64" spans="1:11" ht="24.95" customHeight="1" x14ac:dyDescent="0.2">
      <c r="A64" s="25" t="s">
        <v>10</v>
      </c>
      <c r="B64" s="26">
        <v>4973145690000</v>
      </c>
      <c r="C64" s="27">
        <v>598909640000</v>
      </c>
      <c r="D64" s="27">
        <v>1385440762000</v>
      </c>
      <c r="E64" s="27">
        <v>3039809714000</v>
      </c>
      <c r="F64" s="27">
        <v>8645418607000</v>
      </c>
      <c r="G64" s="27">
        <v>970276509000</v>
      </c>
      <c r="H64" s="27">
        <v>817432243000</v>
      </c>
      <c r="I64" s="27">
        <v>429212854000</v>
      </c>
      <c r="J64" s="27">
        <v>425705479000</v>
      </c>
      <c r="K64" s="9">
        <f t="shared" si="5"/>
        <v>21285351498000</v>
      </c>
    </row>
    <row r="65" spans="1:11" ht="24.95" hidden="1" customHeight="1" x14ac:dyDescent="0.2">
      <c r="A65" s="28" t="s">
        <v>17</v>
      </c>
      <c r="B65" s="34">
        <v>476110603000</v>
      </c>
      <c r="C65" s="35">
        <v>58832074000</v>
      </c>
      <c r="D65" s="35">
        <v>53194237000</v>
      </c>
      <c r="E65" s="35">
        <v>0</v>
      </c>
      <c r="F65" s="35">
        <v>57787223000</v>
      </c>
      <c r="G65" s="35">
        <v>87370042000</v>
      </c>
      <c r="H65" s="35">
        <v>0</v>
      </c>
      <c r="I65" s="35">
        <v>0</v>
      </c>
      <c r="J65" s="35">
        <v>0</v>
      </c>
      <c r="K65" s="36">
        <f t="shared" si="5"/>
        <v>733294179000</v>
      </c>
    </row>
    <row r="66" spans="1:11" ht="24.95" hidden="1" customHeight="1" x14ac:dyDescent="0.2">
      <c r="A66" s="28" t="s">
        <v>18</v>
      </c>
      <c r="B66" s="29">
        <v>185688518000</v>
      </c>
      <c r="C66" s="30">
        <v>30877780000</v>
      </c>
      <c r="D66" s="30">
        <v>79800101000</v>
      </c>
      <c r="E66" s="30">
        <v>0</v>
      </c>
      <c r="F66" s="30">
        <v>322663993000</v>
      </c>
      <c r="G66" s="30">
        <v>541896747000</v>
      </c>
      <c r="H66" s="30">
        <v>31456565000</v>
      </c>
      <c r="I66" s="30">
        <v>6565450000</v>
      </c>
      <c r="J66" s="30">
        <v>0</v>
      </c>
      <c r="K66" s="4">
        <f>SUM(B66:J66)</f>
        <v>1198949154000</v>
      </c>
    </row>
    <row r="67" spans="1:11" ht="24.95" customHeight="1" x14ac:dyDescent="0.2">
      <c r="A67" s="28" t="s">
        <v>11</v>
      </c>
      <c r="B67" s="29">
        <f t="shared" ref="B67:J67" si="6">B65+B66</f>
        <v>661799121000</v>
      </c>
      <c r="C67" s="30">
        <f t="shared" si="6"/>
        <v>89709854000</v>
      </c>
      <c r="D67" s="30">
        <f t="shared" si="6"/>
        <v>132994338000</v>
      </c>
      <c r="E67" s="30">
        <f t="shared" si="6"/>
        <v>0</v>
      </c>
      <c r="F67" s="30">
        <f t="shared" si="6"/>
        <v>380451216000</v>
      </c>
      <c r="G67" s="30">
        <f t="shared" si="6"/>
        <v>629266789000</v>
      </c>
      <c r="H67" s="30">
        <f t="shared" si="6"/>
        <v>31456565000</v>
      </c>
      <c r="I67" s="30">
        <f t="shared" si="6"/>
        <v>6565450000</v>
      </c>
      <c r="J67" s="30">
        <f t="shared" si="6"/>
        <v>0</v>
      </c>
      <c r="K67" s="4">
        <f>SUM(B67:J67)</f>
        <v>1932243333000</v>
      </c>
    </row>
    <row r="68" spans="1:11" ht="24.95" customHeight="1" x14ac:dyDescent="0.2">
      <c r="A68" s="28" t="s">
        <v>12</v>
      </c>
      <c r="B68" s="29">
        <v>17857824500</v>
      </c>
      <c r="C68" s="30">
        <v>2577870500</v>
      </c>
      <c r="D68" s="30">
        <v>9925682000</v>
      </c>
      <c r="E68" s="30">
        <v>0</v>
      </c>
      <c r="F68" s="30">
        <v>68202259000</v>
      </c>
      <c r="G68" s="30">
        <v>9767727000</v>
      </c>
      <c r="H68" s="30">
        <v>0</v>
      </c>
      <c r="I68" s="30">
        <v>0</v>
      </c>
      <c r="J68" s="30">
        <v>0</v>
      </c>
      <c r="K68" s="4">
        <f t="shared" si="5"/>
        <v>108331363000</v>
      </c>
    </row>
    <row r="69" spans="1:11" ht="24.95" customHeight="1" x14ac:dyDescent="0.2">
      <c r="A69" s="28" t="s">
        <v>13</v>
      </c>
      <c r="B69" s="29">
        <f t="shared" ref="B69:J69" si="7">B68+B67+B64</f>
        <v>5652802635500</v>
      </c>
      <c r="C69" s="30">
        <f t="shared" si="7"/>
        <v>691197364500</v>
      </c>
      <c r="D69" s="30">
        <f t="shared" si="7"/>
        <v>1528360782000</v>
      </c>
      <c r="E69" s="30">
        <f t="shared" si="7"/>
        <v>3039809714000</v>
      </c>
      <c r="F69" s="30">
        <f t="shared" si="7"/>
        <v>9094072082000</v>
      </c>
      <c r="G69" s="30">
        <f t="shared" si="7"/>
        <v>1609311025000</v>
      </c>
      <c r="H69" s="30">
        <f t="shared" si="7"/>
        <v>848888808000</v>
      </c>
      <c r="I69" s="30">
        <f t="shared" si="7"/>
        <v>435778304000</v>
      </c>
      <c r="J69" s="30">
        <f t="shared" si="7"/>
        <v>425705479000</v>
      </c>
      <c r="K69" s="4">
        <f t="shared" si="5"/>
        <v>23325926194000</v>
      </c>
    </row>
    <row r="70" spans="1:11" ht="24.95" customHeight="1" x14ac:dyDescent="0.2">
      <c r="A70" s="28" t="s">
        <v>14</v>
      </c>
      <c r="B70" s="29">
        <v>0</v>
      </c>
      <c r="C70" s="30">
        <v>0</v>
      </c>
      <c r="D70" s="30">
        <v>0</v>
      </c>
      <c r="E70" s="30">
        <v>0</v>
      </c>
      <c r="F70" s="30">
        <v>1126661430000</v>
      </c>
      <c r="G70" s="30">
        <v>0</v>
      </c>
      <c r="H70" s="30">
        <v>656509340000</v>
      </c>
      <c r="I70" s="30">
        <v>0</v>
      </c>
      <c r="J70" s="30">
        <v>0</v>
      </c>
      <c r="K70" s="4">
        <f t="shared" si="5"/>
        <v>1783170770000</v>
      </c>
    </row>
    <row r="71" spans="1:11" ht="24.95" customHeight="1" x14ac:dyDescent="0.2">
      <c r="A71" s="28" t="s">
        <v>15</v>
      </c>
      <c r="B71" s="29">
        <v>0</v>
      </c>
      <c r="C71" s="30">
        <v>0</v>
      </c>
      <c r="D71" s="30">
        <v>0</v>
      </c>
      <c r="E71" s="30">
        <v>0</v>
      </c>
      <c r="F71" s="30">
        <v>64281757000</v>
      </c>
      <c r="G71" s="30">
        <v>0</v>
      </c>
      <c r="H71" s="30">
        <v>0</v>
      </c>
      <c r="I71" s="30">
        <v>0</v>
      </c>
      <c r="J71" s="30">
        <v>0</v>
      </c>
      <c r="K71" s="4">
        <f t="shared" si="5"/>
        <v>64281757000</v>
      </c>
    </row>
    <row r="72" spans="1:11" ht="35.1" customHeight="1" thickBot="1" x14ac:dyDescent="0.25">
      <c r="A72" s="31" t="s">
        <v>16</v>
      </c>
      <c r="B72" s="32">
        <f t="shared" ref="B72:J72" si="8">B69-(B70+B71)</f>
        <v>5652802635500</v>
      </c>
      <c r="C72" s="33">
        <f t="shared" si="8"/>
        <v>691197364500</v>
      </c>
      <c r="D72" s="33">
        <f t="shared" si="8"/>
        <v>1528360782000</v>
      </c>
      <c r="E72" s="33">
        <f t="shared" si="8"/>
        <v>3039809714000</v>
      </c>
      <c r="F72" s="33">
        <f t="shared" si="8"/>
        <v>7903128895000</v>
      </c>
      <c r="G72" s="33">
        <f t="shared" si="8"/>
        <v>1609311025000</v>
      </c>
      <c r="H72" s="33">
        <f t="shared" si="8"/>
        <v>192379468000</v>
      </c>
      <c r="I72" s="33">
        <f t="shared" si="8"/>
        <v>435778304000</v>
      </c>
      <c r="J72" s="33">
        <f t="shared" si="8"/>
        <v>425705479000</v>
      </c>
      <c r="K72" s="12">
        <f t="shared" si="5"/>
        <v>21478473667000</v>
      </c>
    </row>
  </sheetData>
  <mergeCells count="3">
    <mergeCell ref="A17:K17"/>
    <mergeCell ref="A18:K18"/>
    <mergeCell ref="A19:K19"/>
  </mergeCells>
  <pageMargins left="0.31496062992125984" right="0.31496062992125984" top="0.74803149606299213" bottom="0.35433070866141736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539A-602E-4720-BF56-78A393589D67}">
  <sheetPr>
    <pageSetUpPr fitToPage="1"/>
  </sheetPr>
  <dimension ref="A1:K72"/>
  <sheetViews>
    <sheetView topLeftCell="A47" zoomScale="80" zoomScaleNormal="80" workbookViewId="0">
      <selection activeCell="A18" sqref="A18:K18"/>
    </sheetView>
  </sheetViews>
  <sheetFormatPr defaultColWidth="9.140625" defaultRowHeight="14.25" x14ac:dyDescent="0.2"/>
  <cols>
    <col min="1" max="1" width="106.7109375" style="16" customWidth="1"/>
    <col min="2" max="5" width="23.42578125" style="1" customWidth="1"/>
    <col min="6" max="6" width="24.7109375" style="1" customWidth="1"/>
    <col min="7" max="7" width="23.42578125" style="1" customWidth="1"/>
    <col min="8" max="10" width="22.140625" style="1" customWidth="1"/>
    <col min="11" max="11" width="25.28515625" style="1" customWidth="1"/>
    <col min="12" max="14" width="19.28515625" style="1" customWidth="1"/>
    <col min="15" max="15" width="9.140625" style="1" customWidth="1"/>
    <col min="16" max="16384" width="9.140625" style="1"/>
  </cols>
  <sheetData>
    <row r="1" spans="1:11" hidden="1" x14ac:dyDescent="0.2">
      <c r="A1" s="16">
        <v>2026</v>
      </c>
      <c r="B1" s="1" t="s">
        <v>20</v>
      </c>
    </row>
    <row r="2" spans="1:11" hidden="1" x14ac:dyDescent="0.2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t="15" hidden="1" thickBot="1" x14ac:dyDescent="0.25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">
      <c r="A15" s="16" t="s">
        <v>19</v>
      </c>
    </row>
    <row r="16" spans="1:11" hidden="1" x14ac:dyDescent="0.2"/>
    <row r="17" spans="1:11" ht="24.75" customHeight="1" x14ac:dyDescent="0.2">
      <c r="A17" s="38" t="str">
        <f>ButceYil&amp;" YILI MERKEZİ YÖNETİM BÜTÇE KANUNU İCMALİ"</f>
        <v>2026 YILI MERKEZİ YÖNETİM BÜTÇE KANUNU İCMALİ</v>
      </c>
      <c r="B17" s="38" t="s">
        <v>0</v>
      </c>
      <c r="C17" s="38" t="s">
        <v>0</v>
      </c>
      <c r="D17" s="38" t="s">
        <v>0</v>
      </c>
      <c r="E17" s="38" t="s">
        <v>0</v>
      </c>
      <c r="F17" s="38" t="s">
        <v>0</v>
      </c>
      <c r="G17" s="38" t="s">
        <v>0</v>
      </c>
      <c r="H17" s="38" t="s">
        <v>0</v>
      </c>
      <c r="I17" s="38" t="s">
        <v>0</v>
      </c>
      <c r="J17" s="38" t="s">
        <v>0</v>
      </c>
      <c r="K17" s="38" t="s">
        <v>0</v>
      </c>
    </row>
    <row r="18" spans="1:11" ht="24.75" customHeight="1" x14ac:dyDescent="0.2">
      <c r="A18" s="38" t="s">
        <v>67</v>
      </c>
      <c r="B18" s="38" t="s">
        <v>0</v>
      </c>
      <c r="C18" s="38" t="s">
        <v>0</v>
      </c>
      <c r="D18" s="38" t="s">
        <v>0</v>
      </c>
      <c r="E18" s="38" t="s">
        <v>0</v>
      </c>
      <c r="F18" s="38" t="s">
        <v>0</v>
      </c>
      <c r="G18" s="38" t="s">
        <v>0</v>
      </c>
      <c r="H18" s="38" t="s">
        <v>0</v>
      </c>
      <c r="I18" s="38" t="s">
        <v>0</v>
      </c>
      <c r="J18" s="38" t="s">
        <v>0</v>
      </c>
      <c r="K18" s="38" t="s">
        <v>0</v>
      </c>
    </row>
    <row r="19" spans="1:11" ht="24.75" customHeight="1" x14ac:dyDescent="0.2">
      <c r="A19" s="39" t="s">
        <v>1</v>
      </c>
      <c r="B19" s="39" t="s">
        <v>0</v>
      </c>
      <c r="C19" s="39" t="s">
        <v>0</v>
      </c>
      <c r="D19" s="39" t="s">
        <v>0</v>
      </c>
      <c r="E19" s="39" t="s">
        <v>0</v>
      </c>
      <c r="F19" s="39" t="s">
        <v>0</v>
      </c>
      <c r="G19" s="39" t="s">
        <v>0</v>
      </c>
      <c r="H19" s="39" t="s">
        <v>0</v>
      </c>
      <c r="I19" s="39" t="s">
        <v>0</v>
      </c>
      <c r="J19" s="39" t="s">
        <v>0</v>
      </c>
      <c r="K19" s="39" t="s">
        <v>0</v>
      </c>
    </row>
    <row r="21" spans="1:11" ht="15" thickBot="1" x14ac:dyDescent="0.25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thickBot="1" x14ac:dyDescent="0.25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">
      <c r="A23" s="17" t="s">
        <v>24</v>
      </c>
      <c r="B23" s="7">
        <v>16507137000</v>
      </c>
      <c r="C23" s="8">
        <v>1830823000</v>
      </c>
      <c r="D23" s="8">
        <v>3589488000</v>
      </c>
      <c r="E23" s="8">
        <v>0</v>
      </c>
      <c r="F23" s="8">
        <v>6657621000</v>
      </c>
      <c r="G23" s="8">
        <v>2941822000</v>
      </c>
      <c r="H23" s="8">
        <v>28078000</v>
      </c>
      <c r="I23" s="8">
        <v>0</v>
      </c>
      <c r="J23" s="8">
        <v>0</v>
      </c>
      <c r="K23" s="9">
        <f t="shared" ref="K23:K54" si="4">SUM(B23:J23)</f>
        <v>31554969000</v>
      </c>
    </row>
    <row r="24" spans="1:11" ht="23.1" customHeight="1" x14ac:dyDescent="0.2">
      <c r="A24" s="18" t="s">
        <v>25</v>
      </c>
      <c r="B24" s="2">
        <v>5498065000</v>
      </c>
      <c r="C24" s="3">
        <v>317198000</v>
      </c>
      <c r="D24" s="3">
        <v>14049871000</v>
      </c>
      <c r="E24" s="3">
        <v>0</v>
      </c>
      <c r="F24" s="3">
        <v>2259000000</v>
      </c>
      <c r="G24" s="3">
        <v>3481000000</v>
      </c>
      <c r="H24" s="3">
        <v>0</v>
      </c>
      <c r="I24" s="3">
        <v>0</v>
      </c>
      <c r="J24" s="3">
        <v>0</v>
      </c>
      <c r="K24" s="4">
        <f t="shared" si="4"/>
        <v>25605134000</v>
      </c>
    </row>
    <row r="25" spans="1:11" ht="23.1" customHeight="1" x14ac:dyDescent="0.2">
      <c r="A25" s="18" t="s">
        <v>26</v>
      </c>
      <c r="B25" s="2">
        <v>701273000</v>
      </c>
      <c r="C25" s="3">
        <v>72557000</v>
      </c>
      <c r="D25" s="3">
        <v>360291000</v>
      </c>
      <c r="E25" s="3">
        <v>0</v>
      </c>
      <c r="F25" s="3">
        <v>36362000</v>
      </c>
      <c r="G25" s="3">
        <v>38186000</v>
      </c>
      <c r="H25" s="3">
        <v>0</v>
      </c>
      <c r="I25" s="3">
        <v>0</v>
      </c>
      <c r="J25" s="3">
        <v>0</v>
      </c>
      <c r="K25" s="4">
        <f t="shared" si="4"/>
        <v>1208669000</v>
      </c>
    </row>
    <row r="26" spans="1:11" ht="23.1" customHeight="1" x14ac:dyDescent="0.2">
      <c r="A26" s="18" t="s">
        <v>27</v>
      </c>
      <c r="B26" s="2">
        <v>4183318000</v>
      </c>
      <c r="C26" s="3">
        <v>481007000</v>
      </c>
      <c r="D26" s="3">
        <v>1272923000</v>
      </c>
      <c r="E26" s="3">
        <v>0</v>
      </c>
      <c r="F26" s="3">
        <v>227222000</v>
      </c>
      <c r="G26" s="3">
        <v>192335000</v>
      </c>
      <c r="H26" s="3">
        <v>0</v>
      </c>
      <c r="I26" s="3">
        <v>0</v>
      </c>
      <c r="J26" s="3">
        <v>0</v>
      </c>
      <c r="K26" s="4">
        <f t="shared" si="4"/>
        <v>6356805000</v>
      </c>
    </row>
    <row r="27" spans="1:11" ht="23.1" customHeight="1" x14ac:dyDescent="0.2">
      <c r="A27" s="18" t="s">
        <v>28</v>
      </c>
      <c r="B27" s="2">
        <v>2971740000</v>
      </c>
      <c r="C27" s="3">
        <v>316020000</v>
      </c>
      <c r="D27" s="3">
        <v>317885000</v>
      </c>
      <c r="E27" s="3">
        <v>0</v>
      </c>
      <c r="F27" s="3">
        <v>82471000</v>
      </c>
      <c r="G27" s="3">
        <v>129160000</v>
      </c>
      <c r="H27" s="3">
        <v>0</v>
      </c>
      <c r="I27" s="3">
        <v>0</v>
      </c>
      <c r="J27" s="3">
        <v>0</v>
      </c>
      <c r="K27" s="4">
        <f t="shared" si="4"/>
        <v>3817276000</v>
      </c>
    </row>
    <row r="28" spans="1:11" ht="23.1" customHeight="1" x14ac:dyDescent="0.2">
      <c r="A28" s="18" t="s">
        <v>29</v>
      </c>
      <c r="B28" s="2">
        <v>1442395000</v>
      </c>
      <c r="C28" s="3">
        <v>140365000</v>
      </c>
      <c r="D28" s="3">
        <v>228169000</v>
      </c>
      <c r="E28" s="3">
        <v>0</v>
      </c>
      <c r="F28" s="3">
        <v>4628000</v>
      </c>
      <c r="G28" s="3">
        <v>70195000</v>
      </c>
      <c r="H28" s="3">
        <v>0</v>
      </c>
      <c r="I28" s="3">
        <v>0</v>
      </c>
      <c r="J28" s="3">
        <v>0</v>
      </c>
      <c r="K28" s="4">
        <f t="shared" si="4"/>
        <v>1885752000</v>
      </c>
    </row>
    <row r="29" spans="1:11" ht="23.1" customHeight="1" x14ac:dyDescent="0.2">
      <c r="A29" s="18" t="s">
        <v>30</v>
      </c>
      <c r="B29" s="2">
        <v>3886728000</v>
      </c>
      <c r="C29" s="3">
        <v>440655000</v>
      </c>
      <c r="D29" s="3">
        <v>439630000</v>
      </c>
      <c r="E29" s="3">
        <v>0</v>
      </c>
      <c r="F29" s="3">
        <v>70010000</v>
      </c>
      <c r="G29" s="3">
        <v>478930000</v>
      </c>
      <c r="H29" s="3">
        <v>0</v>
      </c>
      <c r="I29" s="3">
        <v>0</v>
      </c>
      <c r="J29" s="3">
        <v>0</v>
      </c>
      <c r="K29" s="4">
        <f t="shared" si="4"/>
        <v>5315953000</v>
      </c>
    </row>
    <row r="30" spans="1:11" ht="23.1" customHeight="1" x14ac:dyDescent="0.2">
      <c r="A30" s="18" t="s">
        <v>31</v>
      </c>
      <c r="B30" s="2">
        <v>309092525000</v>
      </c>
      <c r="C30" s="3">
        <v>34011557000</v>
      </c>
      <c r="D30" s="3">
        <v>87416713000</v>
      </c>
      <c r="E30" s="3">
        <v>0</v>
      </c>
      <c r="F30" s="3">
        <v>8671655000</v>
      </c>
      <c r="G30" s="3">
        <v>44398573000</v>
      </c>
      <c r="H30" s="3">
        <v>12092594000</v>
      </c>
      <c r="I30" s="3">
        <v>0</v>
      </c>
      <c r="J30" s="3">
        <v>0</v>
      </c>
      <c r="K30" s="4">
        <f t="shared" si="4"/>
        <v>495683617000</v>
      </c>
    </row>
    <row r="31" spans="1:11" ht="23.1" customHeight="1" x14ac:dyDescent="0.2">
      <c r="A31" s="18" t="s">
        <v>32</v>
      </c>
      <c r="B31" s="2">
        <v>512367919000</v>
      </c>
      <c r="C31" s="3">
        <v>63135960000</v>
      </c>
      <c r="D31" s="3">
        <v>774682768000</v>
      </c>
      <c r="E31" s="3">
        <v>0</v>
      </c>
      <c r="F31" s="3">
        <v>16511438000</v>
      </c>
      <c r="G31" s="3">
        <v>3660094000</v>
      </c>
      <c r="H31" s="3">
        <v>0</v>
      </c>
      <c r="I31" s="3">
        <v>0</v>
      </c>
      <c r="J31" s="3">
        <v>0</v>
      </c>
      <c r="K31" s="4">
        <f t="shared" si="4"/>
        <v>1370358179000</v>
      </c>
    </row>
    <row r="32" spans="1:11" ht="23.1" customHeight="1" x14ac:dyDescent="0.2">
      <c r="A32" s="18" t="s">
        <v>33</v>
      </c>
      <c r="B32" s="2">
        <v>85231144000</v>
      </c>
      <c r="C32" s="3">
        <v>16271838000</v>
      </c>
      <c r="D32" s="3">
        <v>16108740000</v>
      </c>
      <c r="E32" s="3">
        <v>0</v>
      </c>
      <c r="F32" s="3">
        <v>6172536000</v>
      </c>
      <c r="G32" s="3">
        <v>21479783000</v>
      </c>
      <c r="H32" s="3">
        <v>2396934000</v>
      </c>
      <c r="I32" s="3">
        <v>0</v>
      </c>
      <c r="J32" s="3">
        <v>0</v>
      </c>
      <c r="K32" s="4">
        <f t="shared" si="4"/>
        <v>147660975000</v>
      </c>
    </row>
    <row r="33" spans="1:11" ht="23.1" customHeight="1" x14ac:dyDescent="0.2">
      <c r="A33" s="18" t="s">
        <v>34</v>
      </c>
      <c r="B33" s="2">
        <v>23191619000</v>
      </c>
      <c r="C33" s="3">
        <v>1862204000</v>
      </c>
      <c r="D33" s="3">
        <v>9737480000</v>
      </c>
      <c r="E33" s="3">
        <v>0</v>
      </c>
      <c r="F33" s="3">
        <v>15633048000</v>
      </c>
      <c r="G33" s="3">
        <v>3469757000</v>
      </c>
      <c r="H33" s="3">
        <v>0</v>
      </c>
      <c r="I33" s="3">
        <v>7619000</v>
      </c>
      <c r="J33" s="3">
        <v>0</v>
      </c>
      <c r="K33" s="4">
        <f t="shared" si="4"/>
        <v>53901727000</v>
      </c>
    </row>
    <row r="34" spans="1:11" ht="23.1" customHeight="1" x14ac:dyDescent="0.2">
      <c r="A34" s="18" t="s">
        <v>35</v>
      </c>
      <c r="B34" s="2">
        <v>36480839000</v>
      </c>
      <c r="C34" s="3">
        <v>3979742000</v>
      </c>
      <c r="D34" s="3">
        <v>48606578000</v>
      </c>
      <c r="E34" s="3">
        <v>3346108620000</v>
      </c>
      <c r="F34" s="3">
        <v>7095950900000</v>
      </c>
      <c r="G34" s="3">
        <v>4095198000</v>
      </c>
      <c r="H34" s="3">
        <v>129196247000</v>
      </c>
      <c r="I34" s="3">
        <v>361824966000</v>
      </c>
      <c r="J34" s="3">
        <v>0</v>
      </c>
      <c r="K34" s="4">
        <f t="shared" si="4"/>
        <v>11026243090000</v>
      </c>
    </row>
    <row r="35" spans="1:11" ht="23.1" customHeight="1" x14ac:dyDescent="0.2">
      <c r="A35" s="18" t="s">
        <v>36</v>
      </c>
      <c r="B35" s="2">
        <v>1852614966000</v>
      </c>
      <c r="C35" s="3">
        <v>224447541000</v>
      </c>
      <c r="D35" s="3">
        <v>178116155000</v>
      </c>
      <c r="E35" s="3">
        <v>0</v>
      </c>
      <c r="F35" s="3">
        <v>47580476000</v>
      </c>
      <c r="G35" s="3">
        <v>225320901000</v>
      </c>
      <c r="H35" s="3">
        <v>595459000</v>
      </c>
      <c r="I35" s="3">
        <v>0</v>
      </c>
      <c r="J35" s="3">
        <v>0</v>
      </c>
      <c r="K35" s="4">
        <f t="shared" si="4"/>
        <v>2528675498000</v>
      </c>
    </row>
    <row r="36" spans="1:11" ht="23.1" customHeight="1" x14ac:dyDescent="0.2">
      <c r="A36" s="18" t="s">
        <v>37</v>
      </c>
      <c r="B36" s="2">
        <v>1154126851000</v>
      </c>
      <c r="C36" s="3">
        <v>136478403000</v>
      </c>
      <c r="D36" s="3">
        <v>322824198000</v>
      </c>
      <c r="E36" s="3">
        <v>0</v>
      </c>
      <c r="F36" s="3">
        <v>6665821000</v>
      </c>
      <c r="G36" s="3">
        <v>320144245000</v>
      </c>
      <c r="H36" s="3">
        <v>2437817000</v>
      </c>
      <c r="I36" s="3">
        <v>0</v>
      </c>
      <c r="J36" s="3">
        <v>0</v>
      </c>
      <c r="K36" s="4">
        <f t="shared" si="4"/>
        <v>1942677335000</v>
      </c>
    </row>
    <row r="37" spans="1:11" ht="23.1" customHeight="1" x14ac:dyDescent="0.2">
      <c r="A37" s="18" t="s">
        <v>38</v>
      </c>
      <c r="B37" s="2">
        <v>5498252000</v>
      </c>
      <c r="C37" s="3">
        <v>879844000</v>
      </c>
      <c r="D37" s="3">
        <v>292667000</v>
      </c>
      <c r="E37" s="3">
        <v>0</v>
      </c>
      <c r="F37" s="3">
        <v>211125176000</v>
      </c>
      <c r="G37" s="3">
        <v>210533608000</v>
      </c>
      <c r="H37" s="3">
        <v>304746180000</v>
      </c>
      <c r="I37" s="3">
        <v>0</v>
      </c>
      <c r="J37" s="3">
        <v>0</v>
      </c>
      <c r="K37" s="4">
        <f t="shared" si="4"/>
        <v>733075727000</v>
      </c>
    </row>
    <row r="38" spans="1:11" ht="23.1" customHeight="1" x14ac:dyDescent="0.2">
      <c r="A38" s="18" t="s">
        <v>39</v>
      </c>
      <c r="B38" s="2">
        <v>88588732000</v>
      </c>
      <c r="C38" s="3">
        <v>13987575000</v>
      </c>
      <c r="D38" s="3">
        <v>31897556000</v>
      </c>
      <c r="E38" s="3">
        <v>0</v>
      </c>
      <c r="F38" s="3">
        <v>873122978000</v>
      </c>
      <c r="G38" s="3">
        <v>8861127000</v>
      </c>
      <c r="H38" s="3">
        <v>8006000</v>
      </c>
      <c r="I38" s="3">
        <v>0</v>
      </c>
      <c r="J38" s="3">
        <v>0</v>
      </c>
      <c r="K38" s="4">
        <f t="shared" si="4"/>
        <v>1016465974000</v>
      </c>
    </row>
    <row r="39" spans="1:11" ht="23.1" customHeight="1" x14ac:dyDescent="0.2">
      <c r="A39" s="18" t="s">
        <v>40</v>
      </c>
      <c r="B39" s="2">
        <v>1800074000</v>
      </c>
      <c r="C39" s="3">
        <v>230446000</v>
      </c>
      <c r="D39" s="3">
        <v>16557490000</v>
      </c>
      <c r="E39" s="3">
        <v>0</v>
      </c>
      <c r="F39" s="3">
        <v>7256355000</v>
      </c>
      <c r="G39" s="3">
        <v>487296000</v>
      </c>
      <c r="H39" s="3">
        <v>7667000000</v>
      </c>
      <c r="I39" s="3">
        <v>0</v>
      </c>
      <c r="J39" s="3">
        <v>0</v>
      </c>
      <c r="K39" s="4">
        <f t="shared" si="4"/>
        <v>33998661000</v>
      </c>
    </row>
    <row r="40" spans="1:11" ht="23.1" customHeight="1" x14ac:dyDescent="0.2">
      <c r="A40" s="18" t="s">
        <v>41</v>
      </c>
      <c r="B40" s="2">
        <v>24369028000</v>
      </c>
      <c r="C40" s="3">
        <v>3230640000</v>
      </c>
      <c r="D40" s="3">
        <v>3451865000</v>
      </c>
      <c r="E40" s="3">
        <v>0</v>
      </c>
      <c r="F40" s="3">
        <v>29461658000</v>
      </c>
      <c r="G40" s="3">
        <v>24003307000</v>
      </c>
      <c r="H40" s="3">
        <v>3250759000</v>
      </c>
      <c r="I40" s="3">
        <v>0</v>
      </c>
      <c r="J40" s="3">
        <v>0</v>
      </c>
      <c r="K40" s="4">
        <f t="shared" si="4"/>
        <v>87767257000</v>
      </c>
    </row>
    <row r="41" spans="1:11" ht="23.1" customHeight="1" x14ac:dyDescent="0.2">
      <c r="A41" s="18" t="s">
        <v>42</v>
      </c>
      <c r="B41" s="2">
        <v>5830241000</v>
      </c>
      <c r="C41" s="3">
        <v>711609000</v>
      </c>
      <c r="D41" s="3">
        <v>867251000</v>
      </c>
      <c r="E41" s="3">
        <v>0</v>
      </c>
      <c r="F41" s="3">
        <v>127546230000</v>
      </c>
      <c r="G41" s="3">
        <v>9879577000</v>
      </c>
      <c r="H41" s="3">
        <v>43294958000</v>
      </c>
      <c r="I41" s="3">
        <v>33414099000</v>
      </c>
      <c r="J41" s="3">
        <v>0</v>
      </c>
      <c r="K41" s="4">
        <f t="shared" si="4"/>
        <v>221543965000</v>
      </c>
    </row>
    <row r="42" spans="1:11" ht="23.1" customHeight="1" x14ac:dyDescent="0.2">
      <c r="A42" s="18" t="s">
        <v>43</v>
      </c>
      <c r="B42" s="2">
        <v>25468014000</v>
      </c>
      <c r="C42" s="3">
        <v>3291021000</v>
      </c>
      <c r="D42" s="3">
        <v>1386825000</v>
      </c>
      <c r="E42" s="3">
        <v>0</v>
      </c>
      <c r="F42" s="3">
        <v>162450857000</v>
      </c>
      <c r="G42" s="3">
        <v>43731193000</v>
      </c>
      <c r="H42" s="3">
        <v>124807549000</v>
      </c>
      <c r="I42" s="3">
        <v>179770000</v>
      </c>
      <c r="J42" s="3">
        <v>0</v>
      </c>
      <c r="K42" s="4">
        <f t="shared" si="4"/>
        <v>361315229000</v>
      </c>
    </row>
    <row r="43" spans="1:11" ht="23.1" customHeight="1" x14ac:dyDescent="0.2">
      <c r="A43" s="18" t="s">
        <v>44</v>
      </c>
      <c r="B43" s="2">
        <v>28869715000</v>
      </c>
      <c r="C43" s="3">
        <v>3094372000</v>
      </c>
      <c r="D43" s="3">
        <v>2719596000</v>
      </c>
      <c r="E43" s="3">
        <v>0</v>
      </c>
      <c r="F43" s="3">
        <v>54511061000</v>
      </c>
      <c r="G43" s="3">
        <v>3001975000</v>
      </c>
      <c r="H43" s="3">
        <v>37008000</v>
      </c>
      <c r="I43" s="3">
        <v>0</v>
      </c>
      <c r="J43" s="3">
        <v>0</v>
      </c>
      <c r="K43" s="4">
        <f t="shared" si="4"/>
        <v>92233727000</v>
      </c>
    </row>
    <row r="44" spans="1:11" ht="23.1" customHeight="1" x14ac:dyDescent="0.2">
      <c r="A44" s="18" t="s">
        <v>45</v>
      </c>
      <c r="B44" s="2">
        <v>4533290000</v>
      </c>
      <c r="C44" s="3">
        <v>664765000</v>
      </c>
      <c r="D44" s="3">
        <v>3101443000</v>
      </c>
      <c r="E44" s="3">
        <v>0</v>
      </c>
      <c r="F44" s="3">
        <v>282403374000</v>
      </c>
      <c r="G44" s="3">
        <v>27151570000</v>
      </c>
      <c r="H44" s="3">
        <v>5694812000</v>
      </c>
      <c r="I44" s="3">
        <v>44204653000</v>
      </c>
      <c r="J44" s="3">
        <v>0</v>
      </c>
      <c r="K44" s="4">
        <f t="shared" si="4"/>
        <v>367753907000</v>
      </c>
    </row>
    <row r="45" spans="1:11" ht="23.1" customHeight="1" x14ac:dyDescent="0.2">
      <c r="A45" s="18" t="s">
        <v>46</v>
      </c>
      <c r="B45" s="2">
        <v>88380126000</v>
      </c>
      <c r="C45" s="3">
        <v>11411920000</v>
      </c>
      <c r="D45" s="3">
        <v>4798434000</v>
      </c>
      <c r="E45" s="3">
        <v>0</v>
      </c>
      <c r="F45" s="3">
        <v>290290009000</v>
      </c>
      <c r="G45" s="3">
        <v>15654270000</v>
      </c>
      <c r="H45" s="3">
        <v>277567178000</v>
      </c>
      <c r="I45" s="3">
        <v>2996167000</v>
      </c>
      <c r="J45" s="3">
        <v>0</v>
      </c>
      <c r="K45" s="4">
        <f t="shared" si="4"/>
        <v>691098104000</v>
      </c>
    </row>
    <row r="46" spans="1:11" ht="23.1" customHeight="1" x14ac:dyDescent="0.2">
      <c r="A46" s="18" t="s">
        <v>47</v>
      </c>
      <c r="B46" s="2">
        <v>373833000</v>
      </c>
      <c r="C46" s="3">
        <v>44499000</v>
      </c>
      <c r="D46" s="3">
        <v>47506000</v>
      </c>
      <c r="E46" s="3">
        <v>0</v>
      </c>
      <c r="F46" s="3">
        <v>5526000</v>
      </c>
      <c r="G46" s="3">
        <v>280781000</v>
      </c>
      <c r="H46" s="3">
        <v>0</v>
      </c>
      <c r="I46" s="3">
        <v>0</v>
      </c>
      <c r="J46" s="3">
        <v>0</v>
      </c>
      <c r="K46" s="4">
        <f t="shared" si="4"/>
        <v>752145000</v>
      </c>
    </row>
    <row r="47" spans="1:11" ht="23.1" customHeight="1" x14ac:dyDescent="0.2">
      <c r="A47" s="18" t="s">
        <v>48</v>
      </c>
      <c r="B47" s="2">
        <v>27230738000</v>
      </c>
      <c r="C47" s="3">
        <v>2078511000</v>
      </c>
      <c r="D47" s="3">
        <v>8378463000</v>
      </c>
      <c r="E47" s="3">
        <v>0</v>
      </c>
      <c r="F47" s="3">
        <v>0</v>
      </c>
      <c r="G47" s="3">
        <v>11792822000</v>
      </c>
      <c r="H47" s="3">
        <v>0</v>
      </c>
      <c r="I47" s="3">
        <v>0</v>
      </c>
      <c r="J47" s="3">
        <v>0</v>
      </c>
      <c r="K47" s="4">
        <f t="shared" si="4"/>
        <v>49480534000</v>
      </c>
    </row>
    <row r="48" spans="1:11" ht="23.1" customHeight="1" x14ac:dyDescent="0.2">
      <c r="A48" s="18" t="s">
        <v>49</v>
      </c>
      <c r="B48" s="2">
        <v>368824594000</v>
      </c>
      <c r="C48" s="3">
        <v>35867958000</v>
      </c>
      <c r="D48" s="3">
        <v>57483421000</v>
      </c>
      <c r="E48" s="3">
        <v>0</v>
      </c>
      <c r="F48" s="3">
        <v>95570000</v>
      </c>
      <c r="G48" s="3">
        <v>16453798000</v>
      </c>
      <c r="H48" s="3">
        <v>0</v>
      </c>
      <c r="I48" s="3">
        <v>0</v>
      </c>
      <c r="J48" s="3">
        <v>0</v>
      </c>
      <c r="K48" s="4">
        <f t="shared" si="4"/>
        <v>478725341000</v>
      </c>
    </row>
    <row r="49" spans="1:11" ht="23.1" customHeight="1" x14ac:dyDescent="0.2">
      <c r="A49" s="18" t="s">
        <v>50</v>
      </c>
      <c r="B49" s="2">
        <v>15857864000</v>
      </c>
      <c r="C49" s="3">
        <v>1634642000</v>
      </c>
      <c r="D49" s="3">
        <v>7651343000</v>
      </c>
      <c r="E49" s="3">
        <v>0</v>
      </c>
      <c r="F49" s="3">
        <v>28288000</v>
      </c>
      <c r="G49" s="3">
        <v>3200909000</v>
      </c>
      <c r="H49" s="3">
        <v>0</v>
      </c>
      <c r="I49" s="3">
        <v>0</v>
      </c>
      <c r="J49" s="3">
        <v>0</v>
      </c>
      <c r="K49" s="4">
        <f t="shared" si="4"/>
        <v>28373046000</v>
      </c>
    </row>
    <row r="50" spans="1:11" ht="23.1" customHeight="1" x14ac:dyDescent="0.2">
      <c r="A50" s="18" t="s">
        <v>51</v>
      </c>
      <c r="B50" s="2">
        <v>537972332000</v>
      </c>
      <c r="C50" s="3">
        <v>66509692000</v>
      </c>
      <c r="D50" s="3">
        <v>58147629000</v>
      </c>
      <c r="E50" s="3">
        <v>0</v>
      </c>
      <c r="F50" s="3">
        <v>213405000</v>
      </c>
      <c r="G50" s="3">
        <v>59633636000</v>
      </c>
      <c r="H50" s="3">
        <v>0</v>
      </c>
      <c r="I50" s="3">
        <v>0</v>
      </c>
      <c r="J50" s="3">
        <v>0</v>
      </c>
      <c r="K50" s="4">
        <f t="shared" si="4"/>
        <v>722476694000</v>
      </c>
    </row>
    <row r="51" spans="1:11" ht="23.1" customHeight="1" x14ac:dyDescent="0.2">
      <c r="A51" s="18" t="s">
        <v>52</v>
      </c>
      <c r="B51" s="2">
        <v>184248048000</v>
      </c>
      <c r="C51" s="3">
        <v>22451201000</v>
      </c>
      <c r="D51" s="3">
        <v>5614025000</v>
      </c>
      <c r="E51" s="3">
        <v>0</v>
      </c>
      <c r="F51" s="3">
        <v>737849000</v>
      </c>
      <c r="G51" s="3">
        <v>2979092000</v>
      </c>
      <c r="H51" s="3">
        <v>0</v>
      </c>
      <c r="I51" s="3">
        <v>0</v>
      </c>
      <c r="J51" s="3">
        <v>0</v>
      </c>
      <c r="K51" s="4">
        <f t="shared" si="4"/>
        <v>216030215000</v>
      </c>
    </row>
    <row r="52" spans="1:11" ht="23.1" customHeight="1" x14ac:dyDescent="0.2">
      <c r="A52" s="18" t="s">
        <v>53</v>
      </c>
      <c r="B52" s="2">
        <v>11763334000</v>
      </c>
      <c r="C52" s="3">
        <v>1405301000</v>
      </c>
      <c r="D52" s="3">
        <v>1136408000</v>
      </c>
      <c r="E52" s="3">
        <v>0</v>
      </c>
      <c r="F52" s="3">
        <v>13446710000</v>
      </c>
      <c r="G52" s="3">
        <v>6063743000</v>
      </c>
      <c r="H52" s="3">
        <v>42318000</v>
      </c>
      <c r="I52" s="3">
        <v>1025713000</v>
      </c>
      <c r="J52" s="3">
        <v>0</v>
      </c>
      <c r="K52" s="4">
        <f t="shared" si="4"/>
        <v>34883527000</v>
      </c>
    </row>
    <row r="53" spans="1:11" ht="23.1" customHeight="1" x14ac:dyDescent="0.2">
      <c r="A53" s="18" t="s">
        <v>54</v>
      </c>
      <c r="B53" s="2">
        <v>59943498000</v>
      </c>
      <c r="C53" s="3">
        <v>6758704000</v>
      </c>
      <c r="D53" s="3">
        <v>8964423000</v>
      </c>
      <c r="E53" s="3">
        <v>0</v>
      </c>
      <c r="F53" s="3">
        <v>242747000</v>
      </c>
      <c r="G53" s="3">
        <v>11222415000</v>
      </c>
      <c r="H53" s="3">
        <v>0</v>
      </c>
      <c r="I53" s="3">
        <v>0</v>
      </c>
      <c r="J53" s="3">
        <v>0</v>
      </c>
      <c r="K53" s="4">
        <f t="shared" si="4"/>
        <v>87131787000</v>
      </c>
    </row>
    <row r="54" spans="1:11" ht="23.1" customHeight="1" x14ac:dyDescent="0.2">
      <c r="A54" s="18" t="s">
        <v>55</v>
      </c>
      <c r="B54" s="2">
        <v>15177347000</v>
      </c>
      <c r="C54" s="3">
        <v>2317377000</v>
      </c>
      <c r="D54" s="3">
        <v>277873000</v>
      </c>
      <c r="E54" s="3">
        <v>0</v>
      </c>
      <c r="F54" s="3">
        <v>53833000</v>
      </c>
      <c r="G54" s="3">
        <v>1789069000</v>
      </c>
      <c r="H54" s="3">
        <v>0</v>
      </c>
      <c r="I54" s="3">
        <v>0</v>
      </c>
      <c r="J54" s="3">
        <v>0</v>
      </c>
      <c r="K54" s="4">
        <f t="shared" si="4"/>
        <v>19615499000</v>
      </c>
    </row>
    <row r="55" spans="1:11" ht="23.1" customHeight="1" x14ac:dyDescent="0.2">
      <c r="A55" s="18" t="s">
        <v>56</v>
      </c>
      <c r="B55" s="2">
        <v>3292452000</v>
      </c>
      <c r="C55" s="3">
        <v>529749000</v>
      </c>
      <c r="D55" s="3">
        <v>252010000</v>
      </c>
      <c r="E55" s="3">
        <v>0</v>
      </c>
      <c r="F55" s="3">
        <v>1416296000</v>
      </c>
      <c r="G55" s="3">
        <v>2105861000</v>
      </c>
      <c r="H55" s="3">
        <v>0</v>
      </c>
      <c r="I55" s="3">
        <v>0</v>
      </c>
      <c r="J55" s="3">
        <v>0</v>
      </c>
      <c r="K55" s="4">
        <f t="shared" ref="K55:K72" si="5">SUM(B55:J55)</f>
        <v>7596368000</v>
      </c>
    </row>
    <row r="56" spans="1:11" ht="23.1" customHeight="1" x14ac:dyDescent="0.2">
      <c r="A56" s="18" t="s">
        <v>57</v>
      </c>
      <c r="B56" s="2">
        <v>18198493000</v>
      </c>
      <c r="C56" s="3">
        <v>3363776000</v>
      </c>
      <c r="D56" s="3">
        <v>4979702000</v>
      </c>
      <c r="E56" s="3">
        <v>0</v>
      </c>
      <c r="F56" s="3">
        <v>4028255000</v>
      </c>
      <c r="G56" s="3">
        <v>8634031000</v>
      </c>
      <c r="H56" s="3">
        <v>16012000</v>
      </c>
      <c r="I56" s="3">
        <v>0</v>
      </c>
      <c r="J56" s="3">
        <v>0</v>
      </c>
      <c r="K56" s="4">
        <f t="shared" si="5"/>
        <v>39220269000</v>
      </c>
    </row>
    <row r="57" spans="1:11" ht="23.1" customHeight="1" x14ac:dyDescent="0.2">
      <c r="A57" s="18" t="s">
        <v>58</v>
      </c>
      <c r="B57" s="2">
        <v>689633000</v>
      </c>
      <c r="C57" s="3">
        <v>87952000</v>
      </c>
      <c r="D57" s="3">
        <v>223555000</v>
      </c>
      <c r="E57" s="3">
        <v>0</v>
      </c>
      <c r="F57" s="3">
        <v>10713705000</v>
      </c>
      <c r="G57" s="3">
        <v>37906000</v>
      </c>
      <c r="H57" s="3">
        <v>106964000</v>
      </c>
      <c r="I57" s="3">
        <v>0</v>
      </c>
      <c r="J57" s="3">
        <v>0</v>
      </c>
      <c r="K57" s="4">
        <f t="shared" si="5"/>
        <v>11859715000</v>
      </c>
    </row>
    <row r="58" spans="1:11" ht="23.1" customHeight="1" x14ac:dyDescent="0.2">
      <c r="A58" s="18" t="s">
        <v>59</v>
      </c>
      <c r="B58" s="2">
        <v>1258375000</v>
      </c>
      <c r="C58" s="3">
        <v>206075000</v>
      </c>
      <c r="D58" s="3">
        <v>224808000</v>
      </c>
      <c r="E58" s="3">
        <v>0</v>
      </c>
      <c r="F58" s="3">
        <v>4655000</v>
      </c>
      <c r="G58" s="3">
        <v>182508000</v>
      </c>
      <c r="H58" s="3">
        <v>0</v>
      </c>
      <c r="I58" s="3">
        <v>0</v>
      </c>
      <c r="J58" s="3">
        <v>0</v>
      </c>
      <c r="K58" s="4">
        <f t="shared" si="5"/>
        <v>1876421000</v>
      </c>
    </row>
    <row r="59" spans="1:11" ht="23.1" customHeight="1" x14ac:dyDescent="0.2">
      <c r="A59" s="18" t="s">
        <v>60</v>
      </c>
      <c r="B59" s="2">
        <v>1759596000</v>
      </c>
      <c r="C59" s="3">
        <v>172221000</v>
      </c>
      <c r="D59" s="3">
        <v>7070606000</v>
      </c>
      <c r="E59" s="3">
        <v>0</v>
      </c>
      <c r="F59" s="3">
        <v>14162000</v>
      </c>
      <c r="G59" s="3">
        <v>84234000</v>
      </c>
      <c r="H59" s="3">
        <v>0</v>
      </c>
      <c r="I59" s="3">
        <v>0</v>
      </c>
      <c r="J59" s="3">
        <v>0</v>
      </c>
      <c r="K59" s="4">
        <f t="shared" si="5"/>
        <v>9100819000</v>
      </c>
    </row>
    <row r="60" spans="1:11" ht="23.1" customHeight="1" x14ac:dyDescent="0.2">
      <c r="A60" s="18" t="s">
        <v>61</v>
      </c>
      <c r="B60" s="2">
        <v>3096011000</v>
      </c>
      <c r="C60" s="3">
        <v>502556000</v>
      </c>
      <c r="D60" s="3">
        <v>303378000</v>
      </c>
      <c r="E60" s="3">
        <v>0</v>
      </c>
      <c r="F60" s="3">
        <v>6447000</v>
      </c>
      <c r="G60" s="3">
        <v>1179282000</v>
      </c>
      <c r="H60" s="3">
        <v>0</v>
      </c>
      <c r="I60" s="3">
        <v>0</v>
      </c>
      <c r="J60" s="3">
        <v>0</v>
      </c>
      <c r="K60" s="4">
        <f t="shared" si="5"/>
        <v>5087674000</v>
      </c>
    </row>
    <row r="61" spans="1:11" ht="23.1" customHeight="1" x14ac:dyDescent="0.2">
      <c r="A61" s="18" t="s">
        <v>62</v>
      </c>
      <c r="B61" s="2">
        <v>1479417000</v>
      </c>
      <c r="C61" s="3">
        <v>169052000</v>
      </c>
      <c r="D61" s="3">
        <v>461723000</v>
      </c>
      <c r="E61" s="3">
        <v>0</v>
      </c>
      <c r="F61" s="3">
        <v>36900000</v>
      </c>
      <c r="G61" s="3">
        <v>338622000</v>
      </c>
      <c r="H61" s="3">
        <v>2236564000</v>
      </c>
      <c r="I61" s="3">
        <v>0</v>
      </c>
      <c r="J61" s="3">
        <v>477307179000</v>
      </c>
      <c r="K61" s="4">
        <f t="shared" si="5"/>
        <v>482029457000</v>
      </c>
    </row>
    <row r="62" spans="1:11" ht="23.1" customHeight="1" x14ac:dyDescent="0.2">
      <c r="A62" s="18" t="s">
        <v>63</v>
      </c>
      <c r="B62" s="2">
        <v>5045962000</v>
      </c>
      <c r="C62" s="3">
        <v>584491000</v>
      </c>
      <c r="D62" s="3">
        <v>775217000</v>
      </c>
      <c r="E62" s="3">
        <v>0</v>
      </c>
      <c r="F62" s="3">
        <v>417140898000</v>
      </c>
      <c r="G62" s="3">
        <v>322899000</v>
      </c>
      <c r="H62" s="3">
        <v>571864000</v>
      </c>
      <c r="I62" s="3">
        <v>0</v>
      </c>
      <c r="J62" s="3">
        <v>0</v>
      </c>
      <c r="K62" s="4">
        <f t="shared" si="5"/>
        <v>424441331000</v>
      </c>
    </row>
    <row r="63" spans="1:11" ht="23.1" customHeight="1" thickBot="1" x14ac:dyDescent="0.25">
      <c r="A63" s="19" t="s">
        <v>64</v>
      </c>
      <c r="B63" s="10">
        <v>203997000</v>
      </c>
      <c r="C63" s="11">
        <v>21113000</v>
      </c>
      <c r="D63" s="11">
        <v>271954000</v>
      </c>
      <c r="E63" s="11">
        <v>0</v>
      </c>
      <c r="F63" s="11">
        <v>28572000</v>
      </c>
      <c r="G63" s="11">
        <v>28078000</v>
      </c>
      <c r="H63" s="11">
        <v>110228000</v>
      </c>
      <c r="I63" s="11">
        <v>0</v>
      </c>
      <c r="J63" s="11">
        <v>0</v>
      </c>
      <c r="K63" s="12">
        <f t="shared" si="5"/>
        <v>663942000</v>
      </c>
    </row>
    <row r="64" spans="1:11" ht="24.95" customHeight="1" x14ac:dyDescent="0.2">
      <c r="A64" s="25" t="s">
        <v>10</v>
      </c>
      <c r="B64" s="26">
        <v>5538049515000</v>
      </c>
      <c r="C64" s="27">
        <v>665992932000</v>
      </c>
      <c r="D64" s="27">
        <v>1685088060000</v>
      </c>
      <c r="E64" s="27">
        <v>3346108620000</v>
      </c>
      <c r="F64" s="27">
        <v>9692904704000</v>
      </c>
      <c r="G64" s="27">
        <v>1099533788000</v>
      </c>
      <c r="H64" s="27">
        <v>916904529000</v>
      </c>
      <c r="I64" s="27">
        <v>443652987000</v>
      </c>
      <c r="J64" s="27">
        <v>477307179000</v>
      </c>
      <c r="K64" s="9">
        <f t="shared" si="5"/>
        <v>23865542314000</v>
      </c>
    </row>
    <row r="65" spans="1:11" ht="24.95" hidden="1" customHeight="1" x14ac:dyDescent="0.2">
      <c r="A65" s="28" t="s">
        <v>17</v>
      </c>
      <c r="B65" s="34">
        <v>518420270000</v>
      </c>
      <c r="C65" s="35">
        <v>64022141000</v>
      </c>
      <c r="D65" s="35">
        <v>57466249000</v>
      </c>
      <c r="E65" s="35">
        <v>0</v>
      </c>
      <c r="F65" s="35">
        <v>62409099000</v>
      </c>
      <c r="G65" s="35">
        <v>99126715000</v>
      </c>
      <c r="H65" s="35">
        <v>0</v>
      </c>
      <c r="I65" s="35">
        <v>0</v>
      </c>
      <c r="J65" s="35">
        <v>0</v>
      </c>
      <c r="K65" s="36">
        <f t="shared" si="5"/>
        <v>801444474000</v>
      </c>
    </row>
    <row r="66" spans="1:11" ht="24.95" hidden="1" customHeight="1" x14ac:dyDescent="0.2">
      <c r="A66" s="28" t="s">
        <v>18</v>
      </c>
      <c r="B66" s="29">
        <v>201684191000</v>
      </c>
      <c r="C66" s="30">
        <v>33509959000</v>
      </c>
      <c r="D66" s="30">
        <v>86492625000</v>
      </c>
      <c r="E66" s="30">
        <v>0</v>
      </c>
      <c r="F66" s="30">
        <v>337878307000</v>
      </c>
      <c r="G66" s="30">
        <v>614815032000</v>
      </c>
      <c r="H66" s="30">
        <v>33972351000</v>
      </c>
      <c r="I66" s="30">
        <v>7092717000</v>
      </c>
      <c r="J66" s="30">
        <v>0</v>
      </c>
      <c r="K66" s="4">
        <f t="shared" si="5"/>
        <v>1315445182000</v>
      </c>
    </row>
    <row r="67" spans="1:11" ht="24.95" customHeight="1" x14ac:dyDescent="0.2">
      <c r="A67" s="28" t="s">
        <v>11</v>
      </c>
      <c r="B67" s="29">
        <f t="shared" ref="B67:J67" si="6">B65+B66</f>
        <v>720104461000</v>
      </c>
      <c r="C67" s="30">
        <f t="shared" si="6"/>
        <v>97532100000</v>
      </c>
      <c r="D67" s="30">
        <f t="shared" si="6"/>
        <v>143958874000</v>
      </c>
      <c r="E67" s="30">
        <f t="shared" si="6"/>
        <v>0</v>
      </c>
      <c r="F67" s="30">
        <f t="shared" si="6"/>
        <v>400287406000</v>
      </c>
      <c r="G67" s="30">
        <f t="shared" si="6"/>
        <v>713941747000</v>
      </c>
      <c r="H67" s="30">
        <f t="shared" si="6"/>
        <v>33972351000</v>
      </c>
      <c r="I67" s="30">
        <f t="shared" si="6"/>
        <v>7092717000</v>
      </c>
      <c r="J67" s="30">
        <f t="shared" si="6"/>
        <v>0</v>
      </c>
      <c r="K67" s="4">
        <f t="shared" si="5"/>
        <v>2116889656000</v>
      </c>
    </row>
    <row r="68" spans="1:11" ht="24.95" customHeight="1" x14ac:dyDescent="0.2">
      <c r="A68" s="28" t="s">
        <v>12</v>
      </c>
      <c r="B68" s="29">
        <v>22557573000</v>
      </c>
      <c r="C68" s="30">
        <v>3363419000</v>
      </c>
      <c r="D68" s="30">
        <v>12538051000</v>
      </c>
      <c r="E68" s="30">
        <v>0</v>
      </c>
      <c r="F68" s="30">
        <v>85304728000</v>
      </c>
      <c r="G68" s="30">
        <v>11674622000</v>
      </c>
      <c r="H68" s="30">
        <v>0</v>
      </c>
      <c r="I68" s="30">
        <v>0</v>
      </c>
      <c r="J68" s="30">
        <v>0</v>
      </c>
      <c r="K68" s="4">
        <f t="shared" si="5"/>
        <v>135438393000</v>
      </c>
    </row>
    <row r="69" spans="1:11" ht="24.95" customHeight="1" x14ac:dyDescent="0.2">
      <c r="A69" s="28" t="s">
        <v>13</v>
      </c>
      <c r="B69" s="29">
        <f t="shared" ref="B69:J69" si="7">B68+B67+B64</f>
        <v>6280711549000</v>
      </c>
      <c r="C69" s="30">
        <f t="shared" si="7"/>
        <v>766888451000</v>
      </c>
      <c r="D69" s="30">
        <f t="shared" si="7"/>
        <v>1841584985000</v>
      </c>
      <c r="E69" s="30">
        <f t="shared" si="7"/>
        <v>3346108620000</v>
      </c>
      <c r="F69" s="30">
        <f t="shared" si="7"/>
        <v>10178496838000</v>
      </c>
      <c r="G69" s="30">
        <f t="shared" si="7"/>
        <v>1825150157000</v>
      </c>
      <c r="H69" s="30">
        <f t="shared" si="7"/>
        <v>950876880000</v>
      </c>
      <c r="I69" s="30">
        <f t="shared" si="7"/>
        <v>450745704000</v>
      </c>
      <c r="J69" s="30">
        <f t="shared" si="7"/>
        <v>477307179000</v>
      </c>
      <c r="K69" s="4">
        <f t="shared" si="5"/>
        <v>26117870363000</v>
      </c>
    </row>
    <row r="70" spans="1:11" ht="24.95" customHeight="1" x14ac:dyDescent="0.2">
      <c r="A70" s="28" t="s">
        <v>14</v>
      </c>
      <c r="B70" s="29">
        <v>0</v>
      </c>
      <c r="C70" s="30">
        <v>0</v>
      </c>
      <c r="D70" s="30">
        <v>0</v>
      </c>
      <c r="E70" s="30">
        <v>0</v>
      </c>
      <c r="F70" s="30">
        <v>1212141474000</v>
      </c>
      <c r="G70" s="30">
        <v>0</v>
      </c>
      <c r="H70" s="30">
        <v>743203131000</v>
      </c>
      <c r="I70" s="30">
        <v>0</v>
      </c>
      <c r="J70" s="30">
        <v>0</v>
      </c>
      <c r="K70" s="4">
        <f t="shared" si="5"/>
        <v>1955344605000</v>
      </c>
    </row>
    <row r="71" spans="1:11" ht="24.95" customHeight="1" x14ac:dyDescent="0.2">
      <c r="A71" s="28" t="s">
        <v>15</v>
      </c>
      <c r="B71" s="29">
        <v>0</v>
      </c>
      <c r="C71" s="30">
        <v>0</v>
      </c>
      <c r="D71" s="30">
        <v>0</v>
      </c>
      <c r="E71" s="30">
        <v>0</v>
      </c>
      <c r="F71" s="30">
        <v>80520107000</v>
      </c>
      <c r="G71" s="30">
        <v>0</v>
      </c>
      <c r="H71" s="30">
        <v>0</v>
      </c>
      <c r="I71" s="30">
        <v>0</v>
      </c>
      <c r="J71" s="30">
        <v>0</v>
      </c>
      <c r="K71" s="4">
        <f t="shared" si="5"/>
        <v>80520107000</v>
      </c>
    </row>
    <row r="72" spans="1:11" ht="30" customHeight="1" thickBot="1" x14ac:dyDescent="0.25">
      <c r="A72" s="31" t="s">
        <v>16</v>
      </c>
      <c r="B72" s="32">
        <f t="shared" ref="B72:J72" si="8">B69-(B70+B71)</f>
        <v>6280711549000</v>
      </c>
      <c r="C72" s="33">
        <f t="shared" si="8"/>
        <v>766888451000</v>
      </c>
      <c r="D72" s="33">
        <f t="shared" si="8"/>
        <v>1841584985000</v>
      </c>
      <c r="E72" s="33">
        <f t="shared" si="8"/>
        <v>3346108620000</v>
      </c>
      <c r="F72" s="33">
        <f t="shared" si="8"/>
        <v>8885835257000</v>
      </c>
      <c r="G72" s="33">
        <f t="shared" si="8"/>
        <v>1825150157000</v>
      </c>
      <c r="H72" s="33">
        <f t="shared" si="8"/>
        <v>207673749000</v>
      </c>
      <c r="I72" s="33">
        <f t="shared" si="8"/>
        <v>450745704000</v>
      </c>
      <c r="J72" s="33">
        <f t="shared" si="8"/>
        <v>477307179000</v>
      </c>
      <c r="K72" s="12">
        <f t="shared" si="5"/>
        <v>24082005651000</v>
      </c>
    </row>
  </sheetData>
  <mergeCells count="3">
    <mergeCell ref="A17:K17"/>
    <mergeCell ref="A18:K18"/>
    <mergeCell ref="A19:K19"/>
  </mergeCells>
  <pageMargins left="0.70866141732283472" right="0.70866141732283472" top="0.74803149606299213" bottom="0.35433070866141736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21</vt:i4>
      </vt:variant>
    </vt:vector>
  </HeadingPairs>
  <TitlesOfParts>
    <vt:vector size="24" baseType="lpstr">
      <vt:lpstr>2026</vt:lpstr>
      <vt:lpstr>2027</vt:lpstr>
      <vt:lpstr>2028</vt:lpstr>
      <vt:lpstr>'2027'!BaslaSatir</vt:lpstr>
      <vt:lpstr>'2028'!BaslaSatir</vt:lpstr>
      <vt:lpstr>BaslaSatir</vt:lpstr>
      <vt:lpstr>'2027'!ButceYil</vt:lpstr>
      <vt:lpstr>'2028'!ButceYil</vt:lpstr>
      <vt:lpstr>ButceYil</vt:lpstr>
      <vt:lpstr>'2027'!cetvelNo</vt:lpstr>
      <vt:lpstr>'2028'!cetvelNo</vt:lpstr>
      <vt:lpstr>cetvelNo</vt:lpstr>
      <vt:lpstr>'2027'!cetvelYil</vt:lpstr>
      <vt:lpstr>'2028'!cetvelYil</vt:lpstr>
      <vt:lpstr>cetvelYil</vt:lpstr>
      <vt:lpstr>'2027'!FormatSatir</vt:lpstr>
      <vt:lpstr>'2028'!FormatSatir</vt:lpstr>
      <vt:lpstr>FormatSatir</vt:lpstr>
      <vt:lpstr>'2027'!Siniflandirma</vt:lpstr>
      <vt:lpstr>'2028'!Siniflandirma</vt:lpstr>
      <vt:lpstr>Siniflandirma</vt:lpstr>
      <vt:lpstr>'2027'!ToplamSatir</vt:lpstr>
      <vt:lpstr>'2028'!ToplamSatir</vt:lpstr>
      <vt:lpstr>ToplamSatir</vt:lpstr>
    </vt:vector>
  </TitlesOfParts>
  <Manager/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 ÜNVER</dc:creator>
  <cp:keywords/>
  <dc:description/>
  <cp:lastModifiedBy>Cahit DIBLAN</cp:lastModifiedBy>
  <cp:lastPrinted>2025-12-01T20:51:13Z</cp:lastPrinted>
  <dcterms:created xsi:type="dcterms:W3CDTF">2020-01-21T07:47:42Z</dcterms:created>
  <dcterms:modified xsi:type="dcterms:W3CDTF">2025-12-29T07:20:27Z</dcterms:modified>
  <cp:category/>
  <cp:contentStatus/>
</cp:coreProperties>
</file>