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E939F5C6-7685-4D70-A3F6-55F523938827}" xr6:coauthVersionLast="36" xr6:coauthVersionMax="36" xr10:uidLastSave="{00000000-0000-0000-0000-000000000000}"/>
  <bookViews>
    <workbookView xWindow="0" yWindow="0" windowWidth="28800" windowHeight="11340" xr2:uid="{87A54183-9358-4547-99D4-936BA7ABD8F0}"/>
  </bookViews>
  <sheets>
    <sheet name="T 5.9" sheetId="2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Print_Area_MI" localSheetId="0">'T 5.9'!$A$1:$AJ$56</definedName>
    <definedName name="_xlnm.Print_Area" localSheetId="0">'T 5.9'!$A$1:$AJ$57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3" i="2" l="1"/>
  <c r="AG53" i="2"/>
  <c r="V9" i="2" l="1"/>
  <c r="W9" i="2"/>
  <c r="X9" i="2"/>
  <c r="Y9" i="2"/>
  <c r="Z9" i="2"/>
  <c r="AA9" i="2"/>
  <c r="AB9" i="2"/>
  <c r="AF9" i="2"/>
  <c r="AH9" i="2"/>
  <c r="V11" i="2"/>
  <c r="W11" i="2"/>
  <c r="X11" i="2"/>
  <c r="Y11" i="2"/>
  <c r="Z11" i="2"/>
  <c r="AA11" i="2"/>
  <c r="AB11" i="2"/>
  <c r="AF11" i="2"/>
  <c r="AH11" i="2"/>
  <c r="V12" i="2"/>
  <c r="W12" i="2"/>
  <c r="X12" i="2"/>
  <c r="Y12" i="2"/>
  <c r="Z12" i="2"/>
  <c r="AA12" i="2"/>
  <c r="AB12" i="2"/>
  <c r="AF12" i="2"/>
  <c r="AH12" i="2"/>
  <c r="V13" i="2"/>
  <c r="W13" i="2"/>
  <c r="X13" i="2"/>
  <c r="Y13" i="2"/>
  <c r="Z13" i="2"/>
  <c r="AA13" i="2"/>
  <c r="AB13" i="2"/>
  <c r="AF13" i="2"/>
  <c r="AH13" i="2"/>
  <c r="V14" i="2"/>
  <c r="W14" i="2"/>
  <c r="X14" i="2"/>
  <c r="Y14" i="2"/>
  <c r="Z14" i="2"/>
  <c r="AA14" i="2"/>
  <c r="AB14" i="2"/>
  <c r="AF14" i="2"/>
  <c r="AH14" i="2"/>
  <c r="V15" i="2"/>
  <c r="W15" i="2"/>
  <c r="X15" i="2"/>
  <c r="Y15" i="2"/>
  <c r="Z15" i="2"/>
  <c r="AA15" i="2"/>
  <c r="AB15" i="2"/>
  <c r="AF15" i="2"/>
  <c r="AH15" i="2"/>
  <c r="V16" i="2"/>
  <c r="W16" i="2"/>
  <c r="X16" i="2"/>
  <c r="Y16" i="2"/>
  <c r="Z16" i="2"/>
  <c r="AA16" i="2"/>
  <c r="AB16" i="2"/>
  <c r="AF16" i="2"/>
  <c r="AH16" i="2"/>
  <c r="V17" i="2"/>
  <c r="W17" i="2"/>
  <c r="X17" i="2"/>
  <c r="Y17" i="2"/>
  <c r="Z17" i="2"/>
  <c r="AA17" i="2"/>
  <c r="AB17" i="2"/>
  <c r="AF17" i="2"/>
  <c r="AH17" i="2"/>
  <c r="V18" i="2"/>
  <c r="W18" i="2"/>
  <c r="X18" i="2"/>
  <c r="Y18" i="2"/>
  <c r="Z18" i="2"/>
  <c r="AA18" i="2"/>
  <c r="AB18" i="2"/>
  <c r="AF18" i="2"/>
  <c r="AH18" i="2"/>
  <c r="V19" i="2"/>
  <c r="W19" i="2"/>
  <c r="X19" i="2"/>
  <c r="Y19" i="2"/>
  <c r="Z19" i="2"/>
  <c r="AA19" i="2"/>
  <c r="AB19" i="2"/>
  <c r="AF19" i="2"/>
  <c r="AH19" i="2"/>
  <c r="V20" i="2"/>
  <c r="W20" i="2"/>
  <c r="X20" i="2"/>
  <c r="Y20" i="2"/>
  <c r="Z20" i="2"/>
  <c r="AA20" i="2"/>
  <c r="AB20" i="2"/>
  <c r="AF20" i="2"/>
  <c r="AH20" i="2"/>
  <c r="V21" i="2"/>
  <c r="W21" i="2"/>
  <c r="X21" i="2"/>
  <c r="Y21" i="2"/>
  <c r="Z21" i="2"/>
  <c r="AA21" i="2"/>
  <c r="AB21" i="2"/>
  <c r="AF21" i="2"/>
  <c r="AH21" i="2"/>
  <c r="V24" i="2"/>
  <c r="W24" i="2"/>
  <c r="X24" i="2"/>
  <c r="Y24" i="2"/>
  <c r="Z24" i="2"/>
  <c r="AA24" i="2"/>
  <c r="AB24" i="2"/>
  <c r="AF24" i="2"/>
  <c r="AH24" i="2"/>
  <c r="V25" i="2"/>
  <c r="W25" i="2"/>
  <c r="X25" i="2"/>
  <c r="Y25" i="2"/>
  <c r="Z25" i="2"/>
  <c r="AA25" i="2"/>
  <c r="AB25" i="2"/>
  <c r="AF25" i="2"/>
  <c r="AH25" i="2"/>
  <c r="V26" i="2"/>
  <c r="W26" i="2"/>
  <c r="X26" i="2"/>
  <c r="Y26" i="2"/>
  <c r="Z26" i="2"/>
  <c r="AA26" i="2"/>
  <c r="AB26" i="2"/>
  <c r="AF26" i="2"/>
  <c r="AH26" i="2"/>
  <c r="V27" i="2"/>
  <c r="W27" i="2"/>
  <c r="X27" i="2"/>
  <c r="Y27" i="2"/>
  <c r="Z27" i="2"/>
  <c r="AA27" i="2"/>
  <c r="AB27" i="2"/>
  <c r="AF27" i="2"/>
  <c r="AH27" i="2"/>
  <c r="V28" i="2"/>
  <c r="W28" i="2"/>
  <c r="X28" i="2"/>
  <c r="Y28" i="2"/>
  <c r="Z28" i="2"/>
  <c r="AA28" i="2"/>
  <c r="AB28" i="2"/>
  <c r="AF28" i="2"/>
  <c r="AH28" i="2"/>
  <c r="V29" i="2"/>
  <c r="W29" i="2"/>
  <c r="X29" i="2"/>
  <c r="Y29" i="2"/>
  <c r="Z29" i="2"/>
  <c r="AA29" i="2"/>
  <c r="AB29" i="2"/>
  <c r="AF29" i="2"/>
  <c r="AH29" i="2"/>
  <c r="V30" i="2"/>
  <c r="W30" i="2"/>
  <c r="X30" i="2"/>
  <c r="Y30" i="2"/>
  <c r="Z30" i="2"/>
  <c r="AA30" i="2"/>
  <c r="AB30" i="2"/>
  <c r="AF30" i="2"/>
  <c r="AH30" i="2"/>
  <c r="V33" i="2"/>
  <c r="W33" i="2"/>
  <c r="X33" i="2"/>
  <c r="Y33" i="2"/>
  <c r="Z33" i="2"/>
  <c r="AA33" i="2"/>
  <c r="AB33" i="2"/>
  <c r="AC33" i="2"/>
  <c r="AF33" i="2"/>
  <c r="AH33" i="2"/>
  <c r="V34" i="2"/>
  <c r="W34" i="2"/>
  <c r="X34" i="2"/>
  <c r="Y34" i="2"/>
  <c r="Z34" i="2"/>
  <c r="AA34" i="2"/>
  <c r="AB34" i="2"/>
  <c r="AC34" i="2"/>
  <c r="AF34" i="2"/>
  <c r="AH34" i="2"/>
  <c r="V35" i="2"/>
  <c r="W35" i="2"/>
  <c r="X35" i="2"/>
  <c r="Y35" i="2"/>
  <c r="Z35" i="2"/>
  <c r="AA35" i="2"/>
  <c r="AB35" i="2"/>
  <c r="AC35" i="2"/>
  <c r="AF35" i="2"/>
  <c r="AH35" i="2"/>
  <c r="V36" i="2"/>
  <c r="W36" i="2"/>
  <c r="X36" i="2"/>
  <c r="Y36" i="2"/>
  <c r="Z36" i="2"/>
  <c r="AA36" i="2"/>
  <c r="AB36" i="2"/>
  <c r="AC36" i="2"/>
  <c r="AF36" i="2"/>
  <c r="AH36" i="2"/>
  <c r="V37" i="2"/>
  <c r="W37" i="2"/>
  <c r="X37" i="2"/>
  <c r="Y37" i="2"/>
  <c r="Z37" i="2"/>
  <c r="AA37" i="2"/>
  <c r="AB37" i="2"/>
  <c r="AC37" i="2"/>
  <c r="AF37" i="2"/>
  <c r="AH37" i="2"/>
  <c r="V38" i="2"/>
  <c r="W38" i="2"/>
  <c r="X38" i="2"/>
  <c r="Y38" i="2"/>
  <c r="Z38" i="2"/>
  <c r="AA38" i="2"/>
  <c r="AB38" i="2"/>
  <c r="AC38" i="2"/>
  <c r="AF38" i="2"/>
  <c r="AH38" i="2"/>
  <c r="V39" i="2"/>
  <c r="W39" i="2"/>
  <c r="X39" i="2"/>
  <c r="Y39" i="2"/>
  <c r="Z39" i="2"/>
  <c r="AA39" i="2"/>
  <c r="AB39" i="2"/>
  <c r="AC39" i="2"/>
  <c r="AF39" i="2"/>
  <c r="AH39" i="2"/>
  <c r="V40" i="2"/>
  <c r="W40" i="2"/>
  <c r="X40" i="2"/>
  <c r="Y40" i="2"/>
  <c r="Z40" i="2"/>
  <c r="AA40" i="2"/>
  <c r="AB40" i="2"/>
  <c r="AC40" i="2"/>
  <c r="AF40" i="2"/>
  <c r="AH40" i="2"/>
  <c r="V41" i="2"/>
  <c r="W41" i="2"/>
  <c r="X41" i="2"/>
  <c r="Y41" i="2"/>
  <c r="Z41" i="2"/>
  <c r="AA41" i="2"/>
  <c r="AB41" i="2"/>
  <c r="AC41" i="2"/>
  <c r="AF41" i="2"/>
  <c r="AH41" i="2"/>
  <c r="V42" i="2"/>
  <c r="W42" i="2"/>
  <c r="X42" i="2"/>
  <c r="Y42" i="2"/>
  <c r="Z42" i="2"/>
  <c r="AA42" i="2"/>
  <c r="AB42" i="2"/>
  <c r="AC42" i="2"/>
  <c r="AF42" i="2"/>
  <c r="AH42" i="2"/>
  <c r="V43" i="2"/>
  <c r="W43" i="2"/>
  <c r="X43" i="2"/>
  <c r="Y43" i="2"/>
  <c r="Z43" i="2"/>
  <c r="AA43" i="2"/>
  <c r="AB43" i="2"/>
  <c r="AC43" i="2"/>
  <c r="AF43" i="2"/>
  <c r="AH43" i="2"/>
  <c r="V44" i="2"/>
  <c r="W44" i="2"/>
  <c r="X44" i="2"/>
  <c r="Y44" i="2"/>
  <c r="Z44" i="2"/>
  <c r="AA44" i="2"/>
  <c r="AB44" i="2"/>
  <c r="AC44" i="2"/>
  <c r="AF44" i="2"/>
  <c r="AH44" i="2"/>
  <c r="V45" i="2"/>
  <c r="W45" i="2"/>
  <c r="X45" i="2"/>
  <c r="Y45" i="2"/>
  <c r="Z45" i="2"/>
  <c r="AA45" i="2"/>
  <c r="AB45" i="2"/>
  <c r="AC45" i="2"/>
  <c r="AF45" i="2"/>
  <c r="AH45" i="2"/>
  <c r="V46" i="2"/>
  <c r="W46" i="2"/>
  <c r="X46" i="2"/>
  <c r="Y46" i="2"/>
  <c r="Z46" i="2"/>
  <c r="AA46" i="2"/>
  <c r="AB46" i="2"/>
  <c r="AC46" i="2"/>
  <c r="AF46" i="2"/>
  <c r="AH46" i="2"/>
  <c r="V47" i="2"/>
  <c r="W47" i="2"/>
  <c r="X47" i="2"/>
  <c r="Y47" i="2"/>
  <c r="Z47" i="2"/>
  <c r="AA47" i="2"/>
  <c r="AB47" i="2"/>
  <c r="AC47" i="2"/>
  <c r="AF47" i="2"/>
  <c r="AH47" i="2"/>
  <c r="V48" i="2"/>
  <c r="W48" i="2"/>
  <c r="X48" i="2"/>
  <c r="Y48" i="2"/>
  <c r="Z48" i="2"/>
  <c r="AA48" i="2"/>
  <c r="AB48" i="2"/>
  <c r="AC48" i="2"/>
  <c r="AF48" i="2"/>
  <c r="AH48" i="2"/>
  <c r="V49" i="2"/>
  <c r="W49" i="2"/>
  <c r="X49" i="2"/>
  <c r="Y49" i="2"/>
  <c r="Z49" i="2"/>
  <c r="AA49" i="2"/>
  <c r="AB49" i="2"/>
  <c r="AC49" i="2"/>
  <c r="AF49" i="2"/>
  <c r="AH49" i="2"/>
  <c r="V50" i="2"/>
  <c r="W50" i="2"/>
  <c r="X50" i="2"/>
  <c r="Y50" i="2"/>
  <c r="Z50" i="2"/>
  <c r="AA50" i="2"/>
  <c r="AB50" i="2"/>
  <c r="AC50" i="2"/>
  <c r="AF50" i="2"/>
  <c r="AH50" i="2"/>
  <c r="V51" i="2"/>
  <c r="W51" i="2"/>
  <c r="X51" i="2"/>
  <c r="Y51" i="2"/>
  <c r="Z51" i="2"/>
  <c r="AA51" i="2"/>
  <c r="AB51" i="2"/>
  <c r="AC51" i="2"/>
  <c r="AF51" i="2"/>
  <c r="AH51" i="2"/>
  <c r="V52" i="2"/>
  <c r="W52" i="2"/>
  <c r="X52" i="2"/>
  <c r="Y52" i="2"/>
  <c r="Z52" i="2"/>
  <c r="AA52" i="2"/>
  <c r="AB52" i="2"/>
  <c r="AC52" i="2"/>
  <c r="AF52" i="2"/>
  <c r="AH52" i="2"/>
  <c r="V53" i="2"/>
  <c r="W53" i="2"/>
  <c r="X53" i="2"/>
  <c r="Y53" i="2"/>
  <c r="Z53" i="2"/>
  <c r="AA53" i="2"/>
  <c r="AB53" i="2"/>
  <c r="AC53" i="2"/>
  <c r="AF53" i="2"/>
  <c r="AH53" i="2"/>
  <c r="V55" i="2"/>
  <c r="W55" i="2"/>
  <c r="X55" i="2"/>
  <c r="Y55" i="2"/>
  <c r="Z55" i="2"/>
  <c r="AA55" i="2"/>
  <c r="AB55" i="2"/>
  <c r="AC55" i="2"/>
</calcChain>
</file>

<file path=xl/sharedStrings.xml><?xml version="1.0" encoding="utf-8"?>
<sst xmlns="http://schemas.openxmlformats.org/spreadsheetml/2006/main" count="116" uniqueCount="101">
  <si>
    <t>(1) The countries are selected according to the highest total import values in 2022.</t>
  </si>
  <si>
    <t>(1) 2024 yılında en çok ithalat yapılan ülkeler seçilmiştir.</t>
  </si>
  <si>
    <t>Sources : TURKSTAT</t>
  </si>
  <si>
    <t>Kaynak: TÜİK</t>
  </si>
  <si>
    <t xml:space="preserve">T o t a l  </t>
  </si>
  <si>
    <t xml:space="preserve"> T o p l a m</t>
  </si>
  <si>
    <t>Others</t>
  </si>
  <si>
    <t>Diğerleri</t>
  </si>
  <si>
    <t>Ukraine</t>
  </si>
  <si>
    <t>Brezilya</t>
  </si>
  <si>
    <t>Czech Republic</t>
  </si>
  <si>
    <t>Belçika</t>
  </si>
  <si>
    <t>Malaysia</t>
  </si>
  <si>
    <t>Romanya</t>
  </si>
  <si>
    <t xml:space="preserve"> </t>
  </si>
  <si>
    <t>Brazil</t>
  </si>
  <si>
    <t>Mısır</t>
  </si>
  <si>
    <t>Belgium</t>
  </si>
  <si>
    <t>Malezya</t>
  </si>
  <si>
    <t>Netherlands</t>
  </si>
  <si>
    <t>Japonya</t>
  </si>
  <si>
    <t>Poland</t>
  </si>
  <si>
    <t>Hollanda</t>
  </si>
  <si>
    <t>Japan</t>
  </si>
  <si>
    <t>Polonya</t>
  </si>
  <si>
    <t>United Kingdom</t>
  </si>
  <si>
    <t>Birleşik Krallık</t>
  </si>
  <si>
    <t>India</t>
  </si>
  <si>
    <t>Hindistan</t>
  </si>
  <si>
    <t>South Korea</t>
  </si>
  <si>
    <t>BAE</t>
  </si>
  <si>
    <t>Spain</t>
  </si>
  <si>
    <t>Güney Kore</t>
  </si>
  <si>
    <t>UAE</t>
  </si>
  <si>
    <t>İspanya</t>
  </si>
  <si>
    <t>France</t>
  </si>
  <si>
    <t>İsviçre</t>
  </si>
  <si>
    <t>Italy</t>
  </si>
  <si>
    <t>Fransa</t>
  </si>
  <si>
    <t>USA</t>
  </si>
  <si>
    <t>ABD</t>
  </si>
  <si>
    <t>Switzerland</t>
  </si>
  <si>
    <t>İtalya</t>
  </si>
  <si>
    <t>Germany</t>
  </si>
  <si>
    <t>Almanya</t>
  </si>
  <si>
    <t>China</t>
  </si>
  <si>
    <t>Rusya Federasyonu</t>
  </si>
  <si>
    <t>Russia</t>
  </si>
  <si>
    <t>Çin</t>
  </si>
  <si>
    <r>
      <t>Selected Countries</t>
    </r>
    <r>
      <rPr>
        <b/>
        <vertAlign val="superscript"/>
        <sz val="10"/>
        <rFont val="Arial"/>
        <family val="2"/>
      </rPr>
      <t>(1)</t>
    </r>
  </si>
  <si>
    <r>
      <t>Seçilmiş Ülkeler</t>
    </r>
    <r>
      <rPr>
        <b/>
        <vertAlign val="superscript"/>
        <sz val="10"/>
        <rFont val="Arial"/>
        <family val="2"/>
      </rPr>
      <t>(1)</t>
    </r>
  </si>
  <si>
    <t xml:space="preserve">   -Organization of Islamic Cooperation</t>
  </si>
  <si>
    <t xml:space="preserve">   -İslam İşbirliği Teşkilatı</t>
  </si>
  <si>
    <t xml:space="preserve">   -Turkish Republics</t>
  </si>
  <si>
    <t xml:space="preserve">   -Türk Cumhuriyetleri</t>
  </si>
  <si>
    <t xml:space="preserve">   -Commonwealth of Independent States </t>
  </si>
  <si>
    <t xml:space="preserve">   -Bağımsız Devletler Topluluğu</t>
  </si>
  <si>
    <t xml:space="preserve">   -Economic Cooperation Organization</t>
  </si>
  <si>
    <t xml:space="preserve">   -Ekonomik İşbirliği Teşkilatı</t>
  </si>
  <si>
    <t xml:space="preserve">   -Black Sea Economic Cooperation</t>
  </si>
  <si>
    <t xml:space="preserve">   -Karadeniz Ekonomik İşbirliği</t>
  </si>
  <si>
    <t xml:space="preserve">   -EFTA Countries</t>
  </si>
  <si>
    <t xml:space="preserve">   -EFTA Ülkeleri</t>
  </si>
  <si>
    <t xml:space="preserve">   -OECD Countries</t>
  </si>
  <si>
    <t xml:space="preserve">   -OECD Ülkeleri</t>
  </si>
  <si>
    <t>Selected Country Groups</t>
  </si>
  <si>
    <t>Seçilmiş Ülke Grupları</t>
  </si>
  <si>
    <t xml:space="preserve"> 10-Other Countries</t>
  </si>
  <si>
    <t>10-Diğer Ülke ve Bölgeler</t>
  </si>
  <si>
    <t xml:space="preserve">  9-Australia and New Zealand</t>
  </si>
  <si>
    <t>9-Avustralya ve Yeni Zelanda</t>
  </si>
  <si>
    <t xml:space="preserve">  8-Other Asian Countries</t>
  </si>
  <si>
    <t xml:space="preserve">8-Diğer Asya </t>
  </si>
  <si>
    <t xml:space="preserve">  7-Near and Middle Eastern</t>
  </si>
  <si>
    <t>7-Yakın ve Orta Doğu</t>
  </si>
  <si>
    <t xml:space="preserve">  6-South American Countries</t>
  </si>
  <si>
    <t>6-Güney Amerika</t>
  </si>
  <si>
    <t xml:space="preserve">  5-Central America and Caraips</t>
  </si>
  <si>
    <t>5-Orta Amerika ve Karayipler</t>
  </si>
  <si>
    <t xml:space="preserve">  4-North American Countries</t>
  </si>
  <si>
    <t>4-Kuzey Amerika</t>
  </si>
  <si>
    <t xml:space="preserve">  3-Other African Countries</t>
  </si>
  <si>
    <t>3-Diğer Afrika</t>
  </si>
  <si>
    <t xml:space="preserve">  2-North African Countries</t>
  </si>
  <si>
    <t>2-Kuzey Afrika</t>
  </si>
  <si>
    <t xml:space="preserve">  1-Other European Countries</t>
  </si>
  <si>
    <t>1-Diğer Avrupa (AB Hariç)</t>
  </si>
  <si>
    <t>B-Other countries</t>
  </si>
  <si>
    <t>B-Diğer ülkeler</t>
  </si>
  <si>
    <t>A. European Union Countries (EU-27)</t>
  </si>
  <si>
    <t>A. Avrupa Birliği Ülkeleri (AB-27)</t>
  </si>
  <si>
    <t>Share</t>
  </si>
  <si>
    <t>Percentage</t>
  </si>
  <si>
    <t>Yüzde Pay</t>
  </si>
  <si>
    <t>Percentage Share</t>
  </si>
  <si>
    <t xml:space="preserve">   (In Millions of Dollars)</t>
  </si>
  <si>
    <t>Tablo: V.9- Imports by Countries</t>
  </si>
  <si>
    <t xml:space="preserve">   (Milyon Dolar)</t>
  </si>
  <si>
    <t>Tablo: V.9- İthalatın Ülkelere Göre Dağılımı</t>
  </si>
  <si>
    <t>Ocak- Mart</t>
  </si>
  <si>
    <t>January-March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</si>
</sst>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\(#,##0.0\)"/>
    <numFmt numFmtId="165" formatCode="#,##0_);\(#,##0\)"/>
    <numFmt numFmtId="166" formatCode="0.0"/>
    <numFmt numFmtId="167" formatCode="#\ ###\ ###"/>
    <numFmt numFmtId="168" formatCode="#,##0;[Red]#,##0"/>
    <numFmt numFmtId="169" formatCode="0_)"/>
    <numFmt numFmtId="170" formatCode="#\ ###\ ##0"/>
  </numFmts>
  <fonts count="23" x14ac:knownFonts="1">
    <font>
      <sz val="11"/>
      <color theme="1"/>
      <name val="Calibri"/>
      <family val="2"/>
      <charset val="162"/>
      <scheme val="minor"/>
    </font>
    <font>
      <sz val="14"/>
      <name val="Tms Rmn"/>
      <charset val="162"/>
    </font>
    <font>
      <sz val="14"/>
      <name val="Arial"/>
      <family val="2"/>
    </font>
    <font>
      <sz val="14"/>
      <name val="Arial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sz val="10"/>
      <name val="Arial Tur"/>
      <charset val="162"/>
    </font>
    <font>
      <sz val="14"/>
      <color indexed="8"/>
      <name val="Arial"/>
      <family val="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</font>
    <font>
      <sz val="10"/>
      <color indexed="8"/>
      <name val="Arial"/>
      <family val="2"/>
      <charset val="162"/>
    </font>
    <font>
      <sz val="10"/>
      <color indexed="8"/>
      <name val="Arial"/>
      <family val="2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14"/>
      <color indexed="8"/>
      <name val="Arial TUR"/>
      <family val="2"/>
      <charset val="162"/>
    </font>
    <font>
      <b/>
      <vertAlign val="superscript"/>
      <sz val="10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4"/>
      <name val="Arial"/>
      <family val="2"/>
      <charset val="16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13" fillId="0" borderId="0"/>
    <xf numFmtId="0" fontId="6" fillId="0" borderId="0"/>
  </cellStyleXfs>
  <cellXfs count="16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1" applyFont="1" applyFill="1" applyBorder="1"/>
    <xf numFmtId="3" fontId="7" fillId="2" borderId="0" xfId="2" applyNumberFormat="1" applyFont="1" applyFill="1" applyBorder="1" applyAlignment="1"/>
    <xf numFmtId="3" fontId="7" fillId="2" borderId="0" xfId="2" applyNumberFormat="1" applyFont="1" applyFill="1" applyBorder="1" applyAlignment="1">
      <alignment vertical="top"/>
    </xf>
    <xf numFmtId="164" fontId="4" fillId="2" borderId="0" xfId="1" applyNumberFormat="1" applyFont="1" applyFill="1" applyBorder="1" applyProtection="1"/>
    <xf numFmtId="0" fontId="4" fillId="2" borderId="0" xfId="1" applyFont="1" applyFill="1" applyBorder="1"/>
    <xf numFmtId="0" fontId="4" fillId="2" borderId="0" xfId="1" applyFont="1" applyFill="1" applyBorder="1" applyAlignment="1">
      <alignment horizontal="center"/>
    </xf>
    <xf numFmtId="3" fontId="8" fillId="2" borderId="0" xfId="1" applyNumberFormat="1" applyFont="1" applyFill="1" applyBorder="1" applyAlignment="1" applyProtection="1"/>
    <xf numFmtId="0" fontId="5" fillId="2" borderId="0" xfId="1" applyFont="1" applyFill="1"/>
    <xf numFmtId="0" fontId="5" fillId="2" borderId="0" xfId="1" applyFont="1" applyFill="1" applyBorder="1" applyAlignment="1">
      <alignment horizontal="center"/>
    </xf>
    <xf numFmtId="3" fontId="8" fillId="2" borderId="0" xfId="1" applyNumberFormat="1" applyFont="1" applyFill="1" applyBorder="1" applyAlignment="1">
      <alignment horizontal="left"/>
    </xf>
    <xf numFmtId="0" fontId="4" fillId="2" borderId="0" xfId="1" quotePrefix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3" fontId="5" fillId="2" borderId="0" xfId="1" applyNumberFormat="1" applyFont="1" applyFill="1" applyBorder="1"/>
    <xf numFmtId="0" fontId="4" fillId="2" borderId="0" xfId="1" quotePrefix="1" applyFont="1" applyFill="1"/>
    <xf numFmtId="49" fontId="8" fillId="2" borderId="0" xfId="1" applyNumberFormat="1" applyFont="1" applyFill="1" applyBorder="1" applyAlignment="1" applyProtection="1"/>
    <xf numFmtId="0" fontId="5" fillId="2" borderId="0" xfId="1" applyFont="1" applyFill="1" applyAlignment="1">
      <alignment horizontal="right"/>
    </xf>
    <xf numFmtId="0" fontId="5" fillId="2" borderId="0" xfId="1" quotePrefix="1" applyFont="1" applyFill="1" applyAlignment="1">
      <alignment horizontal="left"/>
    </xf>
    <xf numFmtId="0" fontId="8" fillId="2" borderId="0" xfId="1" applyFont="1" applyFill="1" applyBorder="1" applyAlignment="1">
      <alignment horizontal="left"/>
    </xf>
    <xf numFmtId="0" fontId="5" fillId="2" borderId="1" xfId="1" applyFont="1" applyFill="1" applyBorder="1"/>
    <xf numFmtId="164" fontId="5" fillId="2" borderId="2" xfId="1" applyNumberFormat="1" applyFont="1" applyFill="1" applyBorder="1" applyProtection="1"/>
    <xf numFmtId="164" fontId="9" fillId="2" borderId="1" xfId="1" applyNumberFormat="1" applyFont="1" applyFill="1" applyBorder="1" applyAlignment="1" applyProtection="1">
      <alignment horizontal="center"/>
    </xf>
    <xf numFmtId="3" fontId="9" fillId="2" borderId="2" xfId="1" applyNumberFormat="1" applyFont="1" applyFill="1" applyBorder="1" applyProtection="1"/>
    <xf numFmtId="164" fontId="9" fillId="2" borderId="2" xfId="1" applyNumberFormat="1" applyFont="1" applyFill="1" applyBorder="1" applyAlignment="1" applyProtection="1">
      <alignment horizontal="center"/>
    </xf>
    <xf numFmtId="164" fontId="9" fillId="2" borderId="3" xfId="1" applyNumberFormat="1" applyFont="1" applyFill="1" applyBorder="1" applyAlignment="1" applyProtection="1">
      <alignment horizontal="center"/>
    </xf>
    <xf numFmtId="165" fontId="9" fillId="2" borderId="2" xfId="1" applyNumberFormat="1" applyFont="1" applyFill="1" applyBorder="1" applyProtection="1"/>
    <xf numFmtId="164" fontId="9" fillId="2" borderId="2" xfId="1" applyNumberFormat="1" applyFont="1" applyFill="1" applyBorder="1" applyProtection="1"/>
    <xf numFmtId="0" fontId="5" fillId="2" borderId="4" xfId="1" applyFont="1" applyFill="1" applyBorder="1"/>
    <xf numFmtId="0" fontId="4" fillId="2" borderId="5" xfId="1" applyFont="1" applyFill="1" applyBorder="1"/>
    <xf numFmtId="164" fontId="4" fillId="2" borderId="4" xfId="1" applyNumberFormat="1" applyFont="1" applyFill="1" applyBorder="1" applyProtection="1"/>
    <xf numFmtId="164" fontId="4" fillId="2" borderId="5" xfId="1" applyNumberFormat="1" applyFont="1" applyFill="1" applyBorder="1" applyAlignment="1" applyProtection="1">
      <alignment horizontal="center"/>
    </xf>
    <xf numFmtId="3" fontId="5" fillId="2" borderId="3" xfId="1" applyNumberFormat="1" applyFont="1" applyFill="1" applyBorder="1"/>
    <xf numFmtId="0" fontId="5" fillId="2" borderId="3" xfId="1" applyFont="1" applyFill="1" applyBorder="1"/>
    <xf numFmtId="3" fontId="5" fillId="2" borderId="4" xfId="1" applyNumberFormat="1" applyFont="1" applyFill="1" applyBorder="1"/>
    <xf numFmtId="164" fontId="10" fillId="0" borderId="5" xfId="1" applyNumberFormat="1" applyFont="1" applyFill="1" applyBorder="1" applyAlignment="1" applyProtection="1">
      <alignment horizontal="center"/>
    </xf>
    <xf numFmtId="164" fontId="10" fillId="0" borderId="3" xfId="1" applyNumberFormat="1" applyFont="1" applyFill="1" applyBorder="1" applyAlignment="1" applyProtection="1">
      <alignment horizontal="center"/>
    </xf>
    <xf numFmtId="164" fontId="4" fillId="2" borderId="3" xfId="1" applyNumberFormat="1" applyFont="1" applyFill="1" applyBorder="1" applyProtection="1"/>
    <xf numFmtId="164" fontId="11" fillId="2" borderId="0" xfId="1" applyNumberFormat="1" applyFont="1" applyFill="1" applyBorder="1" applyProtection="1"/>
    <xf numFmtId="164" fontId="10" fillId="2" borderId="0" xfId="1" applyNumberFormat="1" applyFont="1" applyFill="1" applyBorder="1" applyAlignment="1" applyProtection="1">
      <alignment horizontal="center"/>
    </xf>
    <xf numFmtId="164" fontId="9" fillId="2" borderId="4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/>
    <xf numFmtId="3" fontId="4" fillId="0" borderId="3" xfId="1" applyNumberFormat="1" applyFont="1" applyFill="1" applyBorder="1"/>
    <xf numFmtId="164" fontId="4" fillId="2" borderId="0" xfId="1" applyNumberFormat="1" applyFont="1" applyFill="1" applyBorder="1" applyAlignment="1" applyProtection="1">
      <alignment horizontal="right"/>
    </xf>
    <xf numFmtId="0" fontId="4" fillId="2" borderId="6" xfId="1" quotePrefix="1" applyFont="1" applyFill="1" applyBorder="1" applyAlignment="1">
      <alignment horizontal="left"/>
    </xf>
    <xf numFmtId="0" fontId="2" fillId="2" borderId="0" xfId="1" applyFont="1" applyFill="1" applyBorder="1"/>
    <xf numFmtId="0" fontId="12" fillId="0" borderId="7" xfId="3" applyFont="1" applyFill="1" applyBorder="1" applyAlignment="1">
      <alignment vertical="center"/>
    </xf>
    <xf numFmtId="164" fontId="4" fillId="2" borderId="8" xfId="1" applyNumberFormat="1" applyFont="1" applyFill="1" applyBorder="1" applyProtection="1"/>
    <xf numFmtId="164" fontId="4" fillId="2" borderId="9" xfId="1" applyNumberFormat="1" applyFont="1" applyFill="1" applyBorder="1" applyAlignment="1" applyProtection="1">
      <alignment horizontal="center"/>
    </xf>
    <xf numFmtId="3" fontId="13" fillId="2" borderId="0" xfId="1" applyNumberFormat="1" applyFont="1" applyFill="1" applyBorder="1"/>
    <xf numFmtId="3" fontId="13" fillId="2" borderId="8" xfId="1" applyNumberFormat="1" applyFont="1" applyFill="1" applyBorder="1"/>
    <xf numFmtId="164" fontId="10" fillId="2" borderId="9" xfId="1" applyNumberFormat="1" applyFont="1" applyFill="1" applyBorder="1" applyAlignment="1" applyProtection="1">
      <alignment horizontal="center"/>
    </xf>
    <xf numFmtId="166" fontId="4" fillId="2" borderId="0" xfId="1" applyNumberFormat="1" applyFont="1" applyFill="1" applyBorder="1"/>
    <xf numFmtId="164" fontId="10" fillId="2" borderId="8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2" fillId="0" borderId="0" xfId="1" applyFont="1" applyFill="1"/>
    <xf numFmtId="0" fontId="3" fillId="0" borderId="0" xfId="1" applyFont="1" applyFill="1"/>
    <xf numFmtId="3" fontId="8" fillId="0" borderId="0" xfId="1" applyNumberFormat="1" applyFont="1" applyFill="1" applyBorder="1" applyAlignment="1" applyProtection="1"/>
    <xf numFmtId="3" fontId="7" fillId="0" borderId="0" xfId="2" applyNumberFormat="1" applyFont="1" applyFill="1" applyBorder="1" applyAlignment="1">
      <alignment vertical="top"/>
    </xf>
    <xf numFmtId="0" fontId="2" fillId="0" borderId="0" xfId="1" applyFont="1" applyFill="1" applyBorder="1"/>
    <xf numFmtId="0" fontId="15" fillId="0" borderId="0" xfId="1" applyFont="1" applyFill="1" applyBorder="1" applyAlignment="1" applyProtection="1">
      <protection locked="0"/>
    </xf>
    <xf numFmtId="0" fontId="2" fillId="0" borderId="8" xfId="1" applyFont="1" applyFill="1" applyBorder="1"/>
    <xf numFmtId="164" fontId="4" fillId="0" borderId="9" xfId="1" applyNumberFormat="1" applyFont="1" applyFill="1" applyBorder="1" applyAlignment="1" applyProtection="1">
      <alignment horizontal="center"/>
    </xf>
    <xf numFmtId="3" fontId="13" fillId="0" borderId="0" xfId="1" applyNumberFormat="1" applyFont="1" applyFill="1" applyBorder="1"/>
    <xf numFmtId="164" fontId="10" fillId="0" borderId="0" xfId="1" applyNumberFormat="1" applyFont="1" applyFill="1" applyBorder="1" applyAlignment="1" applyProtection="1">
      <alignment horizontal="center"/>
    </xf>
    <xf numFmtId="3" fontId="13" fillId="0" borderId="8" xfId="1" applyNumberFormat="1" applyFont="1" applyFill="1" applyBorder="1"/>
    <xf numFmtId="164" fontId="10" fillId="0" borderId="8" xfId="1" applyNumberFormat="1" applyFont="1" applyFill="1" applyBorder="1" applyAlignment="1" applyProtection="1">
      <alignment horizontal="center"/>
    </xf>
    <xf numFmtId="0" fontId="14" fillId="0" borderId="0" xfId="1" applyFont="1" applyFill="1" applyBorder="1" applyAlignment="1"/>
    <xf numFmtId="0" fontId="15" fillId="0" borderId="0" xfId="1" applyFont="1" applyFill="1" applyAlignment="1" applyProtection="1">
      <protection locked="0"/>
    </xf>
    <xf numFmtId="164" fontId="4" fillId="0" borderId="8" xfId="1" applyNumberFormat="1" applyFont="1" applyFill="1" applyBorder="1" applyProtection="1"/>
    <xf numFmtId="0" fontId="14" fillId="0" borderId="0" xfId="1" applyFont="1" applyFill="1" applyAlignment="1"/>
    <xf numFmtId="0" fontId="12" fillId="0" borderId="0" xfId="1" applyFont="1" applyFill="1" applyAlignment="1" applyProtection="1">
      <protection locked="0"/>
    </xf>
    <xf numFmtId="3" fontId="8" fillId="0" borderId="0" xfId="1" quotePrefix="1" applyNumberFormat="1" applyFont="1" applyFill="1" applyBorder="1" applyAlignment="1" applyProtection="1"/>
    <xf numFmtId="3" fontId="8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14" fillId="0" borderId="0" xfId="1" applyFont="1" applyFill="1" applyAlignment="1" applyProtection="1">
      <protection locked="0"/>
    </xf>
    <xf numFmtId="1" fontId="14" fillId="0" borderId="0" xfId="1" applyNumberFormat="1" applyFont="1" applyFill="1" applyAlignment="1"/>
    <xf numFmtId="3" fontId="16" fillId="0" borderId="0" xfId="1" applyNumberFormat="1" applyFont="1" applyFill="1" applyBorder="1" applyAlignment="1">
      <alignment horizontal="left"/>
    </xf>
    <xf numFmtId="164" fontId="13" fillId="0" borderId="8" xfId="1" applyNumberFormat="1" applyFont="1" applyFill="1" applyBorder="1" applyProtection="1"/>
    <xf numFmtId="166" fontId="2" fillId="2" borderId="0" xfId="1" applyNumberFormat="1" applyFont="1" applyFill="1"/>
    <xf numFmtId="0" fontId="2" fillId="2" borderId="0" xfId="1" quotePrefix="1" applyFont="1" applyFill="1" applyAlignment="1">
      <alignment horizontal="left"/>
    </xf>
    <xf numFmtId="0" fontId="5" fillId="2" borderId="9" xfId="1" applyFont="1" applyFill="1" applyBorder="1"/>
    <xf numFmtId="0" fontId="5" fillId="2" borderId="8" xfId="1" applyFont="1" applyFill="1" applyBorder="1"/>
    <xf numFmtId="164" fontId="9" fillId="2" borderId="0" xfId="1" applyNumberFormat="1" applyFont="1" applyFill="1" applyBorder="1" applyAlignment="1" applyProtection="1">
      <alignment horizontal="center"/>
    </xf>
    <xf numFmtId="3" fontId="4" fillId="2" borderId="0" xfId="1" applyNumberFormat="1" applyFont="1" applyFill="1" applyBorder="1"/>
    <xf numFmtId="0" fontId="4" fillId="2" borderId="9" xfId="1" applyFont="1" applyFill="1" applyBorder="1"/>
    <xf numFmtId="0" fontId="4" fillId="2" borderId="8" xfId="1" applyFont="1" applyFill="1" applyBorder="1"/>
    <xf numFmtId="3" fontId="4" fillId="2" borderId="8" xfId="1" applyNumberFormat="1" applyFont="1" applyFill="1" applyBorder="1"/>
    <xf numFmtId="167" fontId="18" fillId="2" borderId="0" xfId="4" applyNumberFormat="1" applyFont="1" applyFill="1" applyBorder="1" applyAlignment="1">
      <alignment horizontal="left"/>
    </xf>
    <xf numFmtId="164" fontId="10" fillId="2" borderId="0" xfId="1" applyNumberFormat="1" applyFont="1" applyFill="1" applyBorder="1" applyProtection="1"/>
    <xf numFmtId="168" fontId="4" fillId="2" borderId="0" xfId="1" applyNumberFormat="1" applyFont="1" applyFill="1" applyBorder="1"/>
    <xf numFmtId="168" fontId="4" fillId="2" borderId="8" xfId="1" applyNumberFormat="1" applyFont="1" applyFill="1" applyBorder="1"/>
    <xf numFmtId="164" fontId="10" fillId="0" borderId="9" xfId="1" applyNumberFormat="1" applyFont="1" applyFill="1" applyBorder="1" applyAlignment="1" applyProtection="1">
      <alignment horizontal="center"/>
    </xf>
    <xf numFmtId="0" fontId="2" fillId="2" borderId="0" xfId="1" applyFont="1" applyFill="1" applyAlignment="1">
      <alignment horizontal="right"/>
    </xf>
    <xf numFmtId="168" fontId="4" fillId="0" borderId="0" xfId="1" applyNumberFormat="1" applyFont="1" applyFill="1" applyBorder="1"/>
    <xf numFmtId="168" fontId="4" fillId="0" borderId="8" xfId="1" applyNumberFormat="1" applyFont="1" applyFill="1" applyBorder="1"/>
    <xf numFmtId="0" fontId="5" fillId="2" borderId="10" xfId="1" applyFont="1" applyFill="1" applyBorder="1"/>
    <xf numFmtId="164" fontId="4" fillId="2" borderId="11" xfId="1" applyNumberFormat="1" applyFont="1" applyFill="1" applyBorder="1" applyProtection="1"/>
    <xf numFmtId="164" fontId="4" fillId="2" borderId="12" xfId="1" applyNumberFormat="1" applyFont="1" applyFill="1" applyBorder="1" applyAlignment="1" applyProtection="1">
      <alignment horizontal="center"/>
    </xf>
    <xf numFmtId="0" fontId="5" fillId="2" borderId="13" xfId="1" applyFont="1" applyFill="1" applyBorder="1"/>
    <xf numFmtId="0" fontId="5" fillId="2" borderId="14" xfId="1" applyFont="1" applyFill="1" applyBorder="1"/>
    <xf numFmtId="164" fontId="4" fillId="2" borderId="9" xfId="1" applyNumberFormat="1" applyFont="1" applyFill="1" applyBorder="1" applyProtection="1"/>
    <xf numFmtId="164" fontId="4" fillId="2" borderId="15" xfId="1" applyNumberFormat="1" applyFont="1" applyFill="1" applyBorder="1" applyProtection="1"/>
    <xf numFmtId="0" fontId="5" fillId="2" borderId="8" xfId="1" quotePrefix="1" applyFont="1" applyFill="1" applyBorder="1" applyAlignment="1">
      <alignment horizontal="left"/>
    </xf>
    <xf numFmtId="0" fontId="5" fillId="2" borderId="16" xfId="1" applyFont="1" applyFill="1" applyBorder="1"/>
    <xf numFmtId="37" fontId="5" fillId="2" borderId="6" xfId="1" applyNumberFormat="1" applyFont="1" applyFill="1" applyBorder="1" applyAlignment="1" applyProtection="1">
      <alignment horizontal="right"/>
    </xf>
    <xf numFmtId="37" fontId="5" fillId="2" borderId="9" xfId="1" applyNumberFormat="1" applyFont="1" applyFill="1" applyBorder="1" applyAlignment="1" applyProtection="1">
      <alignment horizontal="center"/>
    </xf>
    <xf numFmtId="37" fontId="5" fillId="2" borderId="0" xfId="1" applyNumberFormat="1" applyFont="1" applyFill="1" applyBorder="1" applyAlignment="1" applyProtection="1">
      <alignment horizontal="right"/>
    </xf>
    <xf numFmtId="37" fontId="5" fillId="2" borderId="0" xfId="1" applyNumberFormat="1" applyFont="1" applyFill="1" applyBorder="1" applyAlignment="1" applyProtection="1">
      <alignment horizontal="center"/>
    </xf>
    <xf numFmtId="37" fontId="5" fillId="2" borderId="8" xfId="1" applyNumberFormat="1" applyFont="1" applyFill="1" applyBorder="1" applyAlignment="1" applyProtection="1">
      <alignment horizontal="right"/>
    </xf>
    <xf numFmtId="37" fontId="5" fillId="2" borderId="17" xfId="1" applyNumberFormat="1" applyFont="1" applyFill="1" applyBorder="1" applyAlignment="1" applyProtection="1"/>
    <xf numFmtId="37" fontId="5" fillId="2" borderId="17" xfId="1" applyNumberFormat="1" applyFont="1" applyFill="1" applyBorder="1" applyAlignment="1" applyProtection="1">
      <alignment horizontal="right"/>
    </xf>
    <xf numFmtId="0" fontId="5" fillId="2" borderId="6" xfId="1" applyFont="1" applyFill="1" applyBorder="1"/>
    <xf numFmtId="169" fontId="5" fillId="2" borderId="8" xfId="1" applyNumberFormat="1" applyFont="1" applyFill="1" applyBorder="1" applyAlignment="1" applyProtection="1">
      <alignment horizontal="right"/>
    </xf>
    <xf numFmtId="169" fontId="5" fillId="2" borderId="9" xfId="1" applyNumberFormat="1" applyFont="1" applyFill="1" applyBorder="1" applyAlignment="1" applyProtection="1">
      <alignment horizontal="center"/>
    </xf>
    <xf numFmtId="169" fontId="5" fillId="2" borderId="0" xfId="1" applyNumberFormat="1" applyFont="1" applyFill="1" applyBorder="1" applyAlignment="1" applyProtection="1">
      <alignment horizontal="right"/>
    </xf>
    <xf numFmtId="169" fontId="5" fillId="2" borderId="0" xfId="1" applyNumberFormat="1" applyFont="1" applyFill="1" applyBorder="1" applyAlignment="1" applyProtection="1">
      <alignment horizontal="center"/>
    </xf>
    <xf numFmtId="169" fontId="5" fillId="2" borderId="8" xfId="1" applyNumberFormat="1" applyFont="1" applyFill="1" applyBorder="1" applyAlignment="1" applyProtection="1"/>
    <xf numFmtId="0" fontId="19" fillId="2" borderId="0" xfId="1" applyFont="1" applyFill="1" applyBorder="1"/>
    <xf numFmtId="0" fontId="19" fillId="2" borderId="9" xfId="1" applyFont="1" applyFill="1" applyBorder="1"/>
    <xf numFmtId="0" fontId="19" fillId="2" borderId="0" xfId="1" applyFont="1" applyFill="1" applyBorder="1" applyAlignment="1">
      <alignment horizontal="center"/>
    </xf>
    <xf numFmtId="0" fontId="19" fillId="2" borderId="8" xfId="1" applyFont="1" applyFill="1" applyBorder="1"/>
    <xf numFmtId="37" fontId="5" fillId="2" borderId="11" xfId="1" applyNumberFormat="1" applyFont="1" applyFill="1" applyBorder="1" applyAlignment="1" applyProtection="1">
      <alignment horizontal="right"/>
    </xf>
    <xf numFmtId="37" fontId="5" fillId="2" borderId="10" xfId="1" applyNumberFormat="1" applyFont="1" applyFill="1" applyBorder="1" applyAlignment="1" applyProtection="1">
      <alignment horizontal="center"/>
    </xf>
    <xf numFmtId="37" fontId="5" fillId="2" borderId="15" xfId="1" applyNumberFormat="1" applyFont="1" applyFill="1" applyBorder="1" applyAlignment="1" applyProtection="1">
      <alignment horizontal="right"/>
    </xf>
    <xf numFmtId="37" fontId="5" fillId="2" borderId="15" xfId="1" applyNumberFormat="1" applyFont="1" applyFill="1" applyBorder="1" applyAlignment="1" applyProtection="1">
      <alignment horizontal="center"/>
    </xf>
    <xf numFmtId="37" fontId="5" fillId="2" borderId="12" xfId="1" applyNumberFormat="1" applyFont="1" applyFill="1" applyBorder="1" applyAlignment="1" applyProtection="1">
      <alignment horizontal="right"/>
    </xf>
    <xf numFmtId="37" fontId="5" fillId="2" borderId="13" xfId="1" applyNumberFormat="1" applyFont="1" applyFill="1" applyBorder="1" applyAlignment="1" applyProtection="1">
      <alignment horizontal="right"/>
    </xf>
    <xf numFmtId="37" fontId="5" fillId="2" borderId="14" xfId="1" applyNumberFormat="1" applyFont="1" applyFill="1" applyBorder="1" applyAlignment="1" applyProtection="1">
      <alignment horizontal="right"/>
    </xf>
    <xf numFmtId="37" fontId="5" fillId="2" borderId="15" xfId="1" applyNumberFormat="1" applyFont="1" applyFill="1" applyBorder="1" applyAlignment="1" applyProtection="1"/>
    <xf numFmtId="0" fontId="5" fillId="2" borderId="11" xfId="1" applyFont="1" applyFill="1" applyBorder="1"/>
    <xf numFmtId="166" fontId="7" fillId="2" borderId="0" xfId="5" applyNumberFormat="1" applyFont="1" applyFill="1" applyBorder="1" applyAlignment="1" applyProtection="1">
      <alignment horizontal="right" vertical="center"/>
    </xf>
    <xf numFmtId="166" fontId="7" fillId="2" borderId="0" xfId="5" applyNumberFormat="1" applyFont="1" applyFill="1" applyBorder="1" applyAlignment="1" applyProtection="1">
      <alignment vertical="center"/>
    </xf>
    <xf numFmtId="170" fontId="8" fillId="2" borderId="0" xfId="5" applyNumberFormat="1" applyFont="1" applyFill="1" applyBorder="1" applyAlignment="1"/>
    <xf numFmtId="0" fontId="2" fillId="2" borderId="0" xfId="5" quotePrefix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>
      <alignment horizontal="center" wrapText="1"/>
    </xf>
    <xf numFmtId="0" fontId="5" fillId="2" borderId="17" xfId="1" applyFont="1" applyFill="1" applyBorder="1" applyAlignment="1">
      <alignment wrapText="1"/>
    </xf>
    <xf numFmtId="0" fontId="5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/>
    <xf numFmtId="166" fontId="20" fillId="2" borderId="0" xfId="5" applyNumberFormat="1" applyFont="1" applyFill="1" applyBorder="1" applyAlignment="1" applyProtection="1">
      <alignment horizontal="right" vertical="center"/>
    </xf>
    <xf numFmtId="166" fontId="20" fillId="2" borderId="0" xfId="5" applyNumberFormat="1" applyFont="1" applyFill="1" applyBorder="1" applyAlignment="1" applyProtection="1">
      <alignment vertical="center"/>
    </xf>
    <xf numFmtId="170" fontId="20" fillId="2" borderId="0" xfId="5" applyNumberFormat="1" applyFont="1" applyFill="1"/>
    <xf numFmtId="0" fontId="21" fillId="2" borderId="0" xfId="5" quotePrefix="1" applyFont="1" applyFill="1" applyBorder="1" applyAlignment="1" applyProtection="1">
      <alignment horizontal="left" vertical="center"/>
    </xf>
    <xf numFmtId="0" fontId="5" fillId="2" borderId="12" xfId="1" applyFont="1" applyFill="1" applyBorder="1"/>
    <xf numFmtId="0" fontId="5" fillId="2" borderId="13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19" xfId="1" applyFont="1" applyFill="1" applyBorder="1"/>
    <xf numFmtId="166" fontId="18" fillId="2" borderId="0" xfId="5" applyNumberFormat="1" applyFont="1" applyFill="1" applyBorder="1" applyAlignment="1">
      <alignment horizontal="right" vertical="center"/>
    </xf>
    <xf numFmtId="166" fontId="18" fillId="2" borderId="0" xfId="5" applyNumberFormat="1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170" fontId="20" fillId="2" borderId="0" xfId="5" applyNumberFormat="1" applyFont="1" applyFill="1" applyBorder="1" applyAlignment="1" applyProtection="1">
      <alignment horizontal="right" vertical="center"/>
    </xf>
    <xf numFmtId="0" fontId="21" fillId="2" borderId="0" xfId="5" applyFont="1" applyFill="1" applyBorder="1" applyAlignment="1" applyProtection="1">
      <alignment horizontal="center" vertical="center"/>
    </xf>
    <xf numFmtId="0" fontId="5" fillId="2" borderId="0" xfId="1" quotePrefix="1" applyFont="1" applyFill="1" applyAlignment="1">
      <alignment horizontal="right"/>
    </xf>
    <xf numFmtId="0" fontId="5" fillId="2" borderId="13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 wrapText="1"/>
    </xf>
    <xf numFmtId="0" fontId="5" fillId="2" borderId="14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9628C230-46FE-4028-8BAB-7E0DB7E3E1E2}"/>
    <cellStyle name="Normal_04ÜKGRMX" xfId="4" xr:uid="{76270884-03B5-4E05-B6E6-9333113A6177}"/>
    <cellStyle name="Normal_t06" xfId="5" xr:uid="{941BD9F4-1A1A-41C3-BDA2-5130C9BEBC84}"/>
    <cellStyle name="Normal_t06_BOSSABLON" xfId="3" xr:uid="{E7F9D412-36AA-42F9-9900-C9588DD8E9F8}"/>
    <cellStyle name="Normal_t08" xfId="2" xr:uid="{D9EF7F83-DA54-4369-BE99-AFBDC707A9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5DBC-63A7-4911-8195-07E9A646A4E5}">
  <sheetPr transitionEvaluation="1">
    <pageSetUpPr fitToPage="1"/>
  </sheetPr>
  <dimension ref="A1:HR136"/>
  <sheetViews>
    <sheetView showGridLines="0" tabSelected="1" view="pageBreakPreview" zoomScale="70" zoomScaleNormal="85" zoomScaleSheetLayoutView="70" workbookViewId="0">
      <pane xSplit="1" ySplit="6" topLeftCell="F19" activePane="bottomRight" state="frozen"/>
      <selection pane="topRight" activeCell="B1" sqref="B1"/>
      <selection pane="bottomLeft" activeCell="A7" sqref="A7"/>
      <selection pane="bottomRight" activeCell="U14" sqref="U14"/>
    </sheetView>
  </sheetViews>
  <sheetFormatPr defaultColWidth="11.44140625" defaultRowHeight="17.399999999999999" x14ac:dyDescent="0.3"/>
  <cols>
    <col min="1" max="1" width="33.88671875" style="3" customWidth="1"/>
    <col min="2" max="9" width="10.44140625" style="3" customWidth="1"/>
    <col min="10" max="12" width="9.6640625" style="3" customWidth="1"/>
    <col min="13" max="13" width="10.88671875" style="3" bestFit="1" customWidth="1"/>
    <col min="14" max="19" width="6.6640625" style="3" hidden="1" customWidth="1"/>
    <col min="20" max="20" width="2.109375" style="3" hidden="1" customWidth="1"/>
    <col min="21" max="21" width="6" style="3" customWidth="1"/>
    <col min="22" max="22" width="6.6640625" style="3" hidden="1" customWidth="1"/>
    <col min="23" max="25" width="6.6640625" style="3" customWidth="1"/>
    <col min="26" max="26" width="8.33203125" style="3" bestFit="1" customWidth="1"/>
    <col min="27" max="30" width="8.33203125" style="3" customWidth="1"/>
    <col min="31" max="31" width="12.6640625" style="5" customWidth="1"/>
    <col min="32" max="32" width="15.109375" style="5" customWidth="1"/>
    <col min="33" max="33" width="15.33203125" style="5" customWidth="1"/>
    <col min="34" max="34" width="23.33203125" style="4" customWidth="1"/>
    <col min="35" max="35" width="3.5546875" style="3" customWidth="1"/>
    <col min="36" max="36" width="44.44140625" style="3" customWidth="1"/>
    <col min="37" max="37" width="1.6640625" style="1" customWidth="1"/>
    <col min="38" max="38" width="18.109375" style="1" customWidth="1"/>
    <col min="39" max="40" width="12.5546875" style="1" customWidth="1"/>
    <col min="41" max="41" width="17.33203125" style="1" customWidth="1"/>
    <col min="42" max="42" width="10" style="1" customWidth="1"/>
    <col min="43" max="43" width="25" style="1" customWidth="1"/>
    <col min="44" max="44" width="15" style="2" customWidth="1"/>
    <col min="45" max="45" width="5.5546875" style="1" customWidth="1"/>
    <col min="46" max="46" width="2.6640625" style="1" customWidth="1"/>
    <col min="47" max="47" width="3.33203125" style="1" customWidth="1"/>
    <col min="48" max="16384" width="11.44140625" style="1"/>
  </cols>
  <sheetData>
    <row r="1" spans="1:226" ht="21" customHeight="1" x14ac:dyDescent="0.3">
      <c r="A1" s="21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H1" s="16"/>
      <c r="AI1" s="12"/>
      <c r="AJ1" s="156" t="s">
        <v>97</v>
      </c>
      <c r="AQ1" s="155"/>
      <c r="AR1" s="154"/>
      <c r="AS1" s="142"/>
      <c r="AT1" s="142"/>
      <c r="AU1" s="142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</row>
    <row r="2" spans="1:226" ht="21" customHeight="1" x14ac:dyDescent="0.3">
      <c r="A2" s="12" t="s">
        <v>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H2" s="13"/>
      <c r="AI2" s="5"/>
      <c r="AJ2" s="20" t="s">
        <v>95</v>
      </c>
      <c r="AQ2" s="153"/>
      <c r="AR2" s="136"/>
      <c r="AS2" s="152"/>
      <c r="AT2" s="151"/>
      <c r="AU2" s="151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</row>
    <row r="3" spans="1:226" ht="18" customHeight="1" x14ac:dyDescent="0.3">
      <c r="A3" s="150"/>
      <c r="B3" s="165"/>
      <c r="C3" s="165"/>
      <c r="D3" s="165"/>
      <c r="E3" s="165"/>
      <c r="F3" s="165"/>
      <c r="G3" s="165"/>
      <c r="H3" s="165"/>
      <c r="I3" s="165"/>
      <c r="J3" s="165"/>
      <c r="K3" s="149"/>
      <c r="L3" s="149"/>
      <c r="M3" s="149"/>
      <c r="N3" s="148"/>
      <c r="O3" s="148"/>
      <c r="P3" s="148"/>
      <c r="Q3" s="148"/>
      <c r="R3" s="148"/>
      <c r="S3" s="148"/>
      <c r="T3" s="148"/>
      <c r="U3" s="148"/>
      <c r="V3" s="157" t="s">
        <v>93</v>
      </c>
      <c r="W3" s="157"/>
      <c r="X3" s="157"/>
      <c r="Y3" s="157"/>
      <c r="Z3" s="157"/>
      <c r="AA3" s="157"/>
      <c r="AB3" s="157"/>
      <c r="AC3" s="147"/>
      <c r="AD3" s="147"/>
      <c r="AE3" s="159" t="s">
        <v>99</v>
      </c>
      <c r="AF3" s="160"/>
      <c r="AG3" s="160"/>
      <c r="AH3" s="161"/>
      <c r="AI3" s="102"/>
      <c r="AJ3" s="146"/>
      <c r="AQ3" s="145"/>
      <c r="AR3" s="144"/>
      <c r="AS3" s="143"/>
      <c r="AT3" s="142"/>
      <c r="AU3" s="142"/>
    </row>
    <row r="4" spans="1:226" ht="18" customHeight="1" x14ac:dyDescent="0.3">
      <c r="A4" s="141"/>
      <c r="B4" s="166"/>
      <c r="C4" s="166"/>
      <c r="D4" s="166"/>
      <c r="E4" s="166"/>
      <c r="F4" s="166"/>
      <c r="G4" s="166"/>
      <c r="H4" s="166"/>
      <c r="I4" s="166"/>
      <c r="J4" s="166"/>
      <c r="K4" s="140"/>
      <c r="L4" s="140"/>
      <c r="M4" s="140"/>
      <c r="N4" s="139"/>
      <c r="O4" s="139"/>
      <c r="P4" s="139"/>
      <c r="Q4" s="139"/>
      <c r="R4" s="139"/>
      <c r="S4" s="139"/>
      <c r="T4" s="139"/>
      <c r="U4" s="139"/>
      <c r="V4" s="158" t="s">
        <v>94</v>
      </c>
      <c r="W4" s="158"/>
      <c r="X4" s="158"/>
      <c r="Y4" s="158"/>
      <c r="Z4" s="158"/>
      <c r="AA4" s="158"/>
      <c r="AB4" s="158"/>
      <c r="AC4" s="138"/>
      <c r="AD4" s="138"/>
      <c r="AE4" s="162" t="s">
        <v>100</v>
      </c>
      <c r="AF4" s="163"/>
      <c r="AG4" s="163"/>
      <c r="AH4" s="164"/>
      <c r="AI4" s="5"/>
      <c r="AJ4" s="84"/>
      <c r="AQ4" s="137"/>
      <c r="AR4" s="136"/>
      <c r="AS4" s="135"/>
      <c r="AT4" s="134"/>
      <c r="AU4" s="134"/>
    </row>
    <row r="5" spans="1:226" ht="21" customHeight="1" x14ac:dyDescent="0.3">
      <c r="A5" s="133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32"/>
      <c r="O5" s="132"/>
      <c r="P5" s="127"/>
      <c r="Q5" s="127"/>
      <c r="R5" s="127"/>
      <c r="S5" s="127"/>
      <c r="T5" s="127"/>
      <c r="U5" s="127"/>
      <c r="V5" s="110"/>
      <c r="W5" s="131"/>
      <c r="X5" s="130"/>
      <c r="Y5" s="130"/>
      <c r="Z5" s="130"/>
      <c r="AA5" s="130"/>
      <c r="AB5" s="130"/>
      <c r="AC5" s="129"/>
      <c r="AD5" s="110"/>
      <c r="AE5" s="125"/>
      <c r="AF5" s="128" t="s">
        <v>93</v>
      </c>
      <c r="AG5" s="127"/>
      <c r="AH5" s="126" t="s">
        <v>93</v>
      </c>
      <c r="AI5" s="125"/>
      <c r="AJ5" s="99"/>
    </row>
    <row r="6" spans="1:226" ht="21" customHeight="1" x14ac:dyDescent="0.3">
      <c r="A6" s="85"/>
      <c r="B6" s="121">
        <v>2013</v>
      </c>
      <c r="C6" s="121">
        <v>2014</v>
      </c>
      <c r="D6" s="121">
        <v>2015</v>
      </c>
      <c r="E6" s="121">
        <v>2016</v>
      </c>
      <c r="F6" s="121">
        <v>2017</v>
      </c>
      <c r="G6" s="121">
        <v>2018</v>
      </c>
      <c r="H6" s="121">
        <v>2019</v>
      </c>
      <c r="I6" s="121">
        <v>2020</v>
      </c>
      <c r="J6" s="121">
        <v>2021</v>
      </c>
      <c r="K6" s="121">
        <v>2022</v>
      </c>
      <c r="L6" s="121">
        <v>2023</v>
      </c>
      <c r="M6" s="121">
        <v>2024</v>
      </c>
      <c r="N6" s="124">
        <v>2010</v>
      </c>
      <c r="O6" s="121">
        <v>2011</v>
      </c>
      <c r="P6" s="118">
        <v>2012</v>
      </c>
      <c r="Q6" s="121">
        <v>2013</v>
      </c>
      <c r="R6" s="121">
        <v>2014</v>
      </c>
      <c r="S6" s="121">
        <v>2015</v>
      </c>
      <c r="T6" s="124">
        <v>2016</v>
      </c>
      <c r="U6" s="121"/>
      <c r="V6" s="121">
        <v>2017</v>
      </c>
      <c r="W6" s="124">
        <v>2018</v>
      </c>
      <c r="X6" s="121">
        <v>2019</v>
      </c>
      <c r="Y6" s="121">
        <v>2020</v>
      </c>
      <c r="Z6" s="123">
        <v>2021</v>
      </c>
      <c r="AA6" s="121">
        <v>2022</v>
      </c>
      <c r="AB6" s="121">
        <v>2023</v>
      </c>
      <c r="AC6" s="122">
        <v>2024</v>
      </c>
      <c r="AD6" s="121"/>
      <c r="AE6" s="120">
        <v>2024</v>
      </c>
      <c r="AF6" s="119" t="s">
        <v>92</v>
      </c>
      <c r="AG6" s="118">
        <v>2025</v>
      </c>
      <c r="AH6" s="117" t="s">
        <v>92</v>
      </c>
      <c r="AI6" s="116"/>
      <c r="AJ6" s="84"/>
      <c r="AL6" s="82"/>
    </row>
    <row r="7" spans="1:226" s="48" customFormat="1" ht="21" customHeight="1" x14ac:dyDescent="0.3">
      <c r="A7" s="115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O7" s="114"/>
      <c r="P7" s="114"/>
      <c r="Q7" s="114"/>
      <c r="R7" s="114"/>
      <c r="S7" s="114"/>
      <c r="T7" s="114"/>
      <c r="U7" s="113"/>
      <c r="V7" s="110"/>
      <c r="W7" s="113"/>
      <c r="X7" s="113"/>
      <c r="Y7" s="113"/>
      <c r="Z7" s="113"/>
      <c r="AA7" s="113"/>
      <c r="AB7" s="113"/>
      <c r="AC7" s="113"/>
      <c r="AD7" s="110"/>
      <c r="AE7" s="112"/>
      <c r="AF7" s="111" t="s">
        <v>91</v>
      </c>
      <c r="AG7" s="110"/>
      <c r="AH7" s="109" t="s">
        <v>91</v>
      </c>
      <c r="AI7" s="108"/>
      <c r="AJ7" s="107"/>
      <c r="AL7" s="82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</row>
    <row r="8" spans="1:226" s="48" customFormat="1" ht="21" customHeight="1" x14ac:dyDescent="0.3">
      <c r="A8" s="106"/>
      <c r="B8" s="8"/>
      <c r="C8" s="8"/>
      <c r="D8" s="8"/>
      <c r="E8" s="8"/>
      <c r="N8" s="8"/>
      <c r="O8" s="8"/>
      <c r="P8" s="8"/>
      <c r="Q8" s="105"/>
      <c r="R8" s="105"/>
      <c r="S8" s="105"/>
      <c r="T8" s="105"/>
      <c r="U8" s="8"/>
      <c r="V8" s="8"/>
      <c r="W8" s="50"/>
      <c r="X8" s="8"/>
      <c r="Y8" s="8"/>
      <c r="Z8" s="8"/>
      <c r="AA8" s="8"/>
      <c r="AB8" s="8"/>
      <c r="AC8" s="104"/>
      <c r="AD8" s="8"/>
      <c r="AE8" s="103"/>
      <c r="AF8" s="102"/>
      <c r="AG8" s="102"/>
      <c r="AH8" s="101"/>
      <c r="AI8" s="100"/>
      <c r="AJ8" s="99"/>
      <c r="AL8" s="82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</row>
    <row r="9" spans="1:226" ht="21" customHeight="1" x14ac:dyDescent="0.3">
      <c r="A9" s="85" t="s">
        <v>90</v>
      </c>
      <c r="B9" s="44">
        <v>90268.199167000013</v>
      </c>
      <c r="C9" s="44">
        <v>87132.342172000004</v>
      </c>
      <c r="D9" s="44">
        <v>76794.546235000016</v>
      </c>
      <c r="E9" s="44">
        <v>75267.734303000005</v>
      </c>
      <c r="F9" s="44">
        <v>81971.589603</v>
      </c>
      <c r="G9" s="44">
        <v>77051.249051999999</v>
      </c>
      <c r="H9" s="44">
        <v>67913.046642000001</v>
      </c>
      <c r="I9" s="44">
        <v>73337.528286000001</v>
      </c>
      <c r="J9" s="44">
        <v>85383.160231999995</v>
      </c>
      <c r="K9" s="44">
        <v>93286.795814999976</v>
      </c>
      <c r="L9" s="44">
        <v>106050.350804</v>
      </c>
      <c r="M9" s="44">
        <v>110399.29759700001</v>
      </c>
      <c r="N9" s="42">
        <v>39.015502461019899</v>
      </c>
      <c r="O9" s="42">
        <v>37.96660426535626</v>
      </c>
      <c r="P9" s="42">
        <v>37.057392616118968</v>
      </c>
      <c r="Q9" s="42">
        <v>34.609013524905578</v>
      </c>
      <c r="R9" s="42">
        <v>34.694393316103699</v>
      </c>
      <c r="S9" s="42">
        <v>35.949269596090225</v>
      </c>
      <c r="T9" s="42">
        <v>37.22637941117025</v>
      </c>
      <c r="U9" s="42"/>
      <c r="V9" s="42">
        <f>F9/F$55*100</f>
        <v>34.338665638827059</v>
      </c>
      <c r="W9" s="56">
        <f>G9/G$55*100</f>
        <v>33.33351568208505</v>
      </c>
      <c r="X9" s="55">
        <f>H9/H$55*100</f>
        <v>32.286472816137099</v>
      </c>
      <c r="Y9" s="55">
        <f>I9/I$55*100</f>
        <v>33.408616562157796</v>
      </c>
      <c r="Z9" s="42">
        <f>J9/$J$55*100</f>
        <v>31.457303587747948</v>
      </c>
      <c r="AA9" s="42">
        <f>K9/$K$55*100</f>
        <v>25.648634460460006</v>
      </c>
      <c r="AB9" s="42">
        <f>L9/$L$55*100</f>
        <v>29.314743226988067</v>
      </c>
      <c r="AC9" s="54">
        <v>32.091541553946882</v>
      </c>
      <c r="AD9" s="42"/>
      <c r="AE9" s="98">
        <v>27055.543034000002</v>
      </c>
      <c r="AF9" s="42">
        <f>AE9/$AE$55*100</f>
        <v>32.209863236104141</v>
      </c>
      <c r="AG9" s="97">
        <v>26138.210111</v>
      </c>
      <c r="AH9" s="54">
        <f>AG9/$AG$55*100</f>
        <v>29.768279454798531</v>
      </c>
      <c r="AI9" s="50"/>
      <c r="AJ9" s="84" t="s">
        <v>89</v>
      </c>
      <c r="AK9" s="96"/>
      <c r="AL9" s="82"/>
    </row>
    <row r="10" spans="1:226" ht="21" customHeight="1" x14ac:dyDescent="0.3">
      <c r="A10" s="89"/>
      <c r="B10" s="87"/>
      <c r="C10" s="87"/>
      <c r="D10" s="87"/>
      <c r="E10" s="87"/>
      <c r="F10" s="87"/>
      <c r="G10" s="87"/>
      <c r="H10" s="44"/>
      <c r="I10" s="44"/>
      <c r="J10" s="87"/>
      <c r="K10" s="87"/>
      <c r="L10" s="87"/>
      <c r="M10" s="87"/>
      <c r="N10" s="42"/>
      <c r="O10" s="42"/>
      <c r="P10" s="92"/>
      <c r="Q10" s="42"/>
      <c r="R10" s="42"/>
      <c r="S10" s="42"/>
      <c r="T10" s="42"/>
      <c r="U10" s="42"/>
      <c r="V10" s="42"/>
      <c r="W10" s="56"/>
      <c r="X10" s="9"/>
      <c r="Y10" s="9"/>
      <c r="Z10" s="42"/>
      <c r="AA10" s="42"/>
      <c r="AB10" s="67"/>
      <c r="AC10" s="95"/>
      <c r="AD10" s="42"/>
      <c r="AE10" s="94"/>
      <c r="AF10" s="42"/>
      <c r="AG10" s="93"/>
      <c r="AH10" s="54"/>
      <c r="AI10" s="50"/>
      <c r="AJ10" s="88"/>
      <c r="AK10" s="83"/>
      <c r="AL10" s="82"/>
    </row>
    <row r="11" spans="1:226" ht="21" customHeight="1" x14ac:dyDescent="0.3">
      <c r="A11" s="85" t="s">
        <v>88</v>
      </c>
      <c r="B11" s="87">
        <v>170554.60383500002</v>
      </c>
      <c r="C11" s="87">
        <v>164010.08703300002</v>
      </c>
      <c r="D11" s="87">
        <v>136824.66522</v>
      </c>
      <c r="E11" s="87">
        <v>126921.507556</v>
      </c>
      <c r="F11" s="87">
        <v>156743.538309</v>
      </c>
      <c r="G11" s="87">
        <v>154101.23359299998</v>
      </c>
      <c r="H11" s="44">
        <v>142432.15591000003</v>
      </c>
      <c r="I11" s="44">
        <v>146179.27855199997</v>
      </c>
      <c r="J11" s="87">
        <v>186042.39279999997</v>
      </c>
      <c r="K11" s="87">
        <v>270423.77894799993</v>
      </c>
      <c r="L11" s="87">
        <v>255916.56196400005</v>
      </c>
      <c r="M11" s="87">
        <v>233613.41836200003</v>
      </c>
      <c r="N11" s="42">
        <v>60.511210728095207</v>
      </c>
      <c r="O11" s="42">
        <v>61.602672157624703</v>
      </c>
      <c r="P11" s="42">
        <v>62.500528829241709</v>
      </c>
      <c r="Q11" s="42">
        <v>65.390986475094422</v>
      </c>
      <c r="R11" s="42">
        <v>65.305606683896286</v>
      </c>
      <c r="S11" s="42">
        <v>64.050730403909768</v>
      </c>
      <c r="T11" s="42">
        <v>62.773620588829736</v>
      </c>
      <c r="U11" s="42"/>
      <c r="V11" s="42">
        <f t="shared" ref="V11:V21" si="0">F11/F$55*100</f>
        <v>65.661334361172948</v>
      </c>
      <c r="W11" s="56">
        <f t="shared" ref="W11:W21" si="1">G11/G$55*100</f>
        <v>66.666484317914936</v>
      </c>
      <c r="X11" s="55">
        <f t="shared" ref="X11:X21" si="2">H11/H$55*100</f>
        <v>67.713527183862908</v>
      </c>
      <c r="Y11" s="55">
        <f t="shared" ref="Y11:Y21" si="3">I11/$I$55*100</f>
        <v>66.591383437842197</v>
      </c>
      <c r="Z11" s="42">
        <f t="shared" ref="Z11:Z21" si="4">J11/$J$55*100</f>
        <v>68.542696412252084</v>
      </c>
      <c r="AA11" s="42">
        <f t="shared" ref="AA11:AA21" si="5">K11/$K$55*100</f>
        <v>74.35136553953997</v>
      </c>
      <c r="AB11" s="42">
        <f t="shared" ref="AB11:AB21" si="6">L11/$L$55*100</f>
        <v>70.741192694152559</v>
      </c>
      <c r="AC11" s="54">
        <v>67.908458446053132</v>
      </c>
      <c r="AD11" s="42"/>
      <c r="AE11" s="94">
        <v>56942.153062000005</v>
      </c>
      <c r="AF11" s="42">
        <f t="shared" ref="AF11:AF21" si="7">AE11/$AE$55*100</f>
        <v>67.790136763895816</v>
      </c>
      <c r="AG11" s="93">
        <v>61667.368813000001</v>
      </c>
      <c r="AH11" s="54">
        <f t="shared" ref="AH11:AH21" si="8">AG11/$AG$55*100</f>
        <v>70.231720545201469</v>
      </c>
      <c r="AI11" s="50"/>
      <c r="AJ11" s="84" t="s">
        <v>87</v>
      </c>
      <c r="AK11" s="83"/>
      <c r="AL11" s="82"/>
    </row>
    <row r="12" spans="1:226" ht="21" customHeight="1" x14ac:dyDescent="0.3">
      <c r="A12" s="89" t="s">
        <v>86</v>
      </c>
      <c r="B12" s="87">
        <v>49250.273163999998</v>
      </c>
      <c r="C12" s="87">
        <v>43037.934141000012</v>
      </c>
      <c r="D12" s="87">
        <v>34549.918296999997</v>
      </c>
      <c r="E12" s="87">
        <v>27919.267911999999</v>
      </c>
      <c r="F12" s="87">
        <v>39057.502309000003</v>
      </c>
      <c r="G12" s="87">
        <v>38042.952000999998</v>
      </c>
      <c r="H12" s="44">
        <v>36934.692582999996</v>
      </c>
      <c r="I12" s="44">
        <v>35754.497810000001</v>
      </c>
      <c r="J12" s="87">
        <v>44757.746923999999</v>
      </c>
      <c r="K12" s="87">
        <v>87506.200311999986</v>
      </c>
      <c r="L12" s="87">
        <v>78330.280870000002</v>
      </c>
      <c r="M12" s="87">
        <v>67807.246815999999</v>
      </c>
      <c r="N12" s="42">
        <v>16.223131541420642</v>
      </c>
      <c r="O12" s="42">
        <v>14.809823974743091</v>
      </c>
      <c r="P12" s="42">
        <v>15.729110048518594</v>
      </c>
      <c r="Q12" s="42">
        <v>18.882656193071561</v>
      </c>
      <c r="R12" s="42">
        <v>17.136863045100768</v>
      </c>
      <c r="S12" s="42">
        <v>16.17360070832305</v>
      </c>
      <c r="T12" s="42">
        <v>13.808483406584985</v>
      </c>
      <c r="U12" s="42"/>
      <c r="V12" s="42">
        <f t="shared" si="0"/>
        <v>16.36155305724829</v>
      </c>
      <c r="W12" s="56">
        <f t="shared" si="1"/>
        <v>16.457946531954708</v>
      </c>
      <c r="X12" s="55">
        <f t="shared" si="2"/>
        <v>17.559084844765724</v>
      </c>
      <c r="Y12" s="55">
        <f t="shared" si="3"/>
        <v>16.287817923839548</v>
      </c>
      <c r="Z12" s="42">
        <f t="shared" si="4"/>
        <v>16.489879609353974</v>
      </c>
      <c r="AA12" s="42">
        <f t="shared" si="5"/>
        <v>24.05929505047262</v>
      </c>
      <c r="AB12" s="42">
        <f t="shared" si="6"/>
        <v>21.652281705750813</v>
      </c>
      <c r="AC12" s="54">
        <v>19.710665662687109</v>
      </c>
      <c r="AD12" s="42"/>
      <c r="AE12" s="94">
        <v>17935.063844</v>
      </c>
      <c r="AF12" s="42">
        <f t="shared" si="7"/>
        <v>21.351852107350915</v>
      </c>
      <c r="AG12" s="93">
        <v>17753.619862</v>
      </c>
      <c r="AH12" s="54">
        <f t="shared" si="8"/>
        <v>20.2192390045815</v>
      </c>
      <c r="AI12" s="50"/>
      <c r="AJ12" s="88" t="s">
        <v>85</v>
      </c>
      <c r="AK12" s="83"/>
      <c r="AL12" s="82"/>
    </row>
    <row r="13" spans="1:226" ht="21" customHeight="1" x14ac:dyDescent="0.3">
      <c r="A13" s="89" t="s">
        <v>84</v>
      </c>
      <c r="B13" s="87">
        <v>3630.8761700000005</v>
      </c>
      <c r="C13" s="87">
        <v>3584.2166050000001</v>
      </c>
      <c r="D13" s="87">
        <v>3173.4008720000002</v>
      </c>
      <c r="E13" s="87">
        <v>3252.5683800000002</v>
      </c>
      <c r="F13" s="87">
        <v>4203.4598669999996</v>
      </c>
      <c r="G13" s="87">
        <v>4685.5465830000003</v>
      </c>
      <c r="H13" s="44">
        <v>4009.9922179999999</v>
      </c>
      <c r="I13" s="44">
        <v>4757.3260319999999</v>
      </c>
      <c r="J13" s="87">
        <v>5417.7026029999997</v>
      </c>
      <c r="K13" s="87">
        <v>6099.1164860000008</v>
      </c>
      <c r="L13" s="87">
        <v>7291.3231659999983</v>
      </c>
      <c r="M13" s="87">
        <v>8153.7252320000007</v>
      </c>
      <c r="N13" s="42">
        <v>1.6697311031151314</v>
      </c>
      <c r="O13" s="42">
        <v>1.387656310445964</v>
      </c>
      <c r="P13" s="42">
        <v>1.3986096752132118</v>
      </c>
      <c r="Q13" s="42">
        <v>1.3920854036570407</v>
      </c>
      <c r="R13" s="42">
        <v>1.4271649025399493</v>
      </c>
      <c r="S13" s="42">
        <v>1.4855409541049136</v>
      </c>
      <c r="T13" s="42">
        <v>1.6086752935491155</v>
      </c>
      <c r="U13" s="42"/>
      <c r="V13" s="42">
        <f t="shared" si="0"/>
        <v>1.7608686570335683</v>
      </c>
      <c r="W13" s="56">
        <f t="shared" si="1"/>
        <v>2.0270371009581503</v>
      </c>
      <c r="X13" s="55">
        <f t="shared" si="2"/>
        <v>1.9063863446130553</v>
      </c>
      <c r="Y13" s="55">
        <f t="shared" si="3"/>
        <v>2.1671807733203923</v>
      </c>
      <c r="Z13" s="42">
        <f t="shared" si="4"/>
        <v>1.9960178923762852</v>
      </c>
      <c r="AA13" s="42">
        <f t="shared" si="5"/>
        <v>1.6769148078727953</v>
      </c>
      <c r="AB13" s="42">
        <f t="shared" si="6"/>
        <v>2.0154885370564717</v>
      </c>
      <c r="AC13" s="54">
        <v>2.3701346407941548</v>
      </c>
      <c r="AD13" s="42"/>
      <c r="AE13" s="94">
        <v>1890.5676090000002</v>
      </c>
      <c r="AF13" s="42">
        <f t="shared" si="7"/>
        <v>2.2507374569408323</v>
      </c>
      <c r="AG13" s="93">
        <v>1799.8127880000002</v>
      </c>
      <c r="AH13" s="54">
        <f t="shared" si="8"/>
        <v>2.0497704246763471</v>
      </c>
      <c r="AI13" s="50"/>
      <c r="AJ13" s="88" t="s">
        <v>83</v>
      </c>
      <c r="AK13" s="83"/>
      <c r="AL13" s="82"/>
    </row>
    <row r="14" spans="1:226" ht="21" customHeight="1" x14ac:dyDescent="0.3">
      <c r="A14" s="89" t="s">
        <v>82</v>
      </c>
      <c r="B14" s="87">
        <v>2559.9461470000006</v>
      </c>
      <c r="C14" s="87">
        <v>2590.4197519999998</v>
      </c>
      <c r="D14" s="87">
        <v>2151.9154399999993</v>
      </c>
      <c r="E14" s="87">
        <v>2151.9869990000002</v>
      </c>
      <c r="F14" s="87">
        <v>2978.6292090000002</v>
      </c>
      <c r="G14" s="87">
        <v>2451.8758160000002</v>
      </c>
      <c r="H14" s="44">
        <v>1810.756128</v>
      </c>
      <c r="I14" s="44">
        <v>2552.457934</v>
      </c>
      <c r="J14" s="87">
        <v>2814.8914749999994</v>
      </c>
      <c r="K14" s="87">
        <v>3411.5890429999995</v>
      </c>
      <c r="L14" s="87">
        <v>3076.1843220000001</v>
      </c>
      <c r="M14" s="87">
        <v>3161.3292670000001</v>
      </c>
      <c r="N14" s="42">
        <v>0.93019037971835294</v>
      </c>
      <c r="O14" s="42">
        <v>1.4219542186311003</v>
      </c>
      <c r="P14" s="42">
        <v>1.1048407521528436</v>
      </c>
      <c r="Q14" s="42">
        <v>0.98148862658314817</v>
      </c>
      <c r="R14" s="42">
        <v>1.0314544460687356</v>
      </c>
      <c r="S14" s="42">
        <v>1.0073604454126128</v>
      </c>
      <c r="T14" s="42">
        <v>1.0643429784957221</v>
      </c>
      <c r="U14" s="42"/>
      <c r="V14" s="42">
        <f t="shared" si="0"/>
        <v>1.2477756374527058</v>
      </c>
      <c r="W14" s="56">
        <f t="shared" si="1"/>
        <v>1.0607179243519302</v>
      </c>
      <c r="X14" s="55">
        <f t="shared" si="2"/>
        <v>0.8608497393955814</v>
      </c>
      <c r="Y14" s="55">
        <f t="shared" si="3"/>
        <v>1.1627619637724023</v>
      </c>
      <c r="Z14" s="42">
        <f t="shared" si="4"/>
        <v>1.0370768129808825</v>
      </c>
      <c r="AA14" s="42">
        <f t="shared" si="5"/>
        <v>0.93799556012993268</v>
      </c>
      <c r="AB14" s="42">
        <f t="shared" si="6"/>
        <v>0.85032772484629116</v>
      </c>
      <c r="AC14" s="54">
        <v>0.91893768830521616</v>
      </c>
      <c r="AD14" s="42"/>
      <c r="AE14" s="94">
        <v>840.42698399999995</v>
      </c>
      <c r="AF14" s="42">
        <f t="shared" si="7"/>
        <v>1.0005357564087058</v>
      </c>
      <c r="AG14" s="93">
        <v>1047.3983499999999</v>
      </c>
      <c r="AH14" s="54">
        <f t="shared" si="8"/>
        <v>1.1928608214138352</v>
      </c>
      <c r="AI14" s="50"/>
      <c r="AJ14" s="88" t="s">
        <v>81</v>
      </c>
      <c r="AL14" s="91"/>
    </row>
    <row r="15" spans="1:226" ht="21" customHeight="1" x14ac:dyDescent="0.3">
      <c r="A15" s="89" t="s">
        <v>80</v>
      </c>
      <c r="B15" s="87">
        <v>14797.499682999998</v>
      </c>
      <c r="C15" s="87">
        <v>14674.084896</v>
      </c>
      <c r="D15" s="87">
        <v>12587.920605999998</v>
      </c>
      <c r="E15" s="87">
        <v>12421.410163999999</v>
      </c>
      <c r="F15" s="87">
        <v>14524.063524000003</v>
      </c>
      <c r="G15" s="87">
        <v>14978.318567</v>
      </c>
      <c r="H15" s="44">
        <v>13479.195131999999</v>
      </c>
      <c r="I15" s="44">
        <v>12603.356588999999</v>
      </c>
      <c r="J15" s="87">
        <v>14227.39795</v>
      </c>
      <c r="K15" s="87">
        <v>16544.551603000004</v>
      </c>
      <c r="L15" s="87">
        <v>17084.589055999997</v>
      </c>
      <c r="M15" s="87">
        <v>17444.390071999998</v>
      </c>
      <c r="N15" s="42">
        <v>7.1325645541983977</v>
      </c>
      <c r="O15" s="42">
        <v>7.2021048671269989</v>
      </c>
      <c r="P15" s="42">
        <v>6.3769089870262796</v>
      </c>
      <c r="Q15" s="42">
        <v>5.6733918632438467</v>
      </c>
      <c r="R15" s="42">
        <v>5.8429334073303814</v>
      </c>
      <c r="S15" s="42">
        <v>5.8926912613623745</v>
      </c>
      <c r="T15" s="42">
        <v>6.1434575102973437</v>
      </c>
      <c r="U15" s="42"/>
      <c r="V15" s="42">
        <f t="shared" si="0"/>
        <v>6.0842660668552844</v>
      </c>
      <c r="W15" s="56">
        <f t="shared" si="1"/>
        <v>6.4798432600022906</v>
      </c>
      <c r="X15" s="55">
        <f t="shared" si="2"/>
        <v>6.4081305247110505</v>
      </c>
      <c r="Y15" s="55">
        <f t="shared" si="3"/>
        <v>5.7414084919252133</v>
      </c>
      <c r="Z15" s="42">
        <f t="shared" si="4"/>
        <v>5.2417312191393615</v>
      </c>
      <c r="AA15" s="42">
        <f t="shared" si="5"/>
        <v>4.5488233642314944</v>
      </c>
      <c r="AB15" s="42">
        <f t="shared" si="6"/>
        <v>4.722571283529974</v>
      </c>
      <c r="AC15" s="54">
        <v>5.070708674320568</v>
      </c>
      <c r="AD15" s="42"/>
      <c r="AE15" s="94">
        <v>4461.8294329999999</v>
      </c>
      <c r="AF15" s="42">
        <f t="shared" si="7"/>
        <v>5.3118473962674218</v>
      </c>
      <c r="AG15" s="93">
        <v>4286.6088229999996</v>
      </c>
      <c r="AH15" s="54">
        <f t="shared" si="8"/>
        <v>4.8819321910174613</v>
      </c>
      <c r="AI15" s="50"/>
      <c r="AJ15" s="88" t="s">
        <v>79</v>
      </c>
      <c r="AL15" s="91"/>
    </row>
    <row r="16" spans="1:226" ht="21" customHeight="1" x14ac:dyDescent="0.3">
      <c r="A16" s="89" t="s">
        <v>78</v>
      </c>
      <c r="B16" s="87">
        <v>1550.9228150000001</v>
      </c>
      <c r="C16" s="87">
        <v>1345.394262</v>
      </c>
      <c r="D16" s="87">
        <v>1128.1407120000001</v>
      </c>
      <c r="E16" s="87">
        <v>1116.7289169999999</v>
      </c>
      <c r="F16" s="87">
        <v>1071.317967</v>
      </c>
      <c r="G16" s="87">
        <v>845.11656500000004</v>
      </c>
      <c r="H16" s="44">
        <v>941.25835000000018</v>
      </c>
      <c r="I16" s="44">
        <v>1030.9803630000001</v>
      </c>
      <c r="J16" s="87">
        <v>1098.9547090000003</v>
      </c>
      <c r="K16" s="87">
        <v>1420.7144170000001</v>
      </c>
      <c r="L16" s="87">
        <v>1495.908232</v>
      </c>
      <c r="M16" s="87">
        <v>1622.0241659999999</v>
      </c>
      <c r="N16" s="42">
        <v>0.33564096180353736</v>
      </c>
      <c r="O16" s="42">
        <v>0.37512421852277761</v>
      </c>
      <c r="P16" s="42">
        <v>0.45197560173569473</v>
      </c>
      <c r="Q16" s="42">
        <v>0.59462700237452293</v>
      </c>
      <c r="R16" s="42">
        <v>0.53570966334079495</v>
      </c>
      <c r="S16" s="42">
        <v>0.52810826531753619</v>
      </c>
      <c r="T16" s="42">
        <v>0.5523186628192458</v>
      </c>
      <c r="U16" s="42"/>
      <c r="V16" s="42">
        <f t="shared" si="0"/>
        <v>0.44878511737845572</v>
      </c>
      <c r="W16" s="56">
        <f t="shared" si="1"/>
        <v>0.36560998840662046</v>
      </c>
      <c r="X16" s="55">
        <f t="shared" si="2"/>
        <v>0.44748268017536996</v>
      </c>
      <c r="Y16" s="55">
        <f t="shared" si="3"/>
        <v>0.46965896500164001</v>
      </c>
      <c r="Z16" s="42">
        <f t="shared" si="4"/>
        <v>0.40488255314356436</v>
      </c>
      <c r="AA16" s="42">
        <f t="shared" si="5"/>
        <v>0.39061674737550917</v>
      </c>
      <c r="AB16" s="42">
        <f t="shared" si="6"/>
        <v>0.41350325934578308</v>
      </c>
      <c r="AC16" s="54">
        <v>0.47149155863752262</v>
      </c>
      <c r="AD16" s="42"/>
      <c r="AE16" s="94">
        <v>360.18480999999997</v>
      </c>
      <c r="AF16" s="42">
        <f t="shared" si="7"/>
        <v>0.42880320144536904</v>
      </c>
      <c r="AG16" s="93">
        <v>393.97661199999999</v>
      </c>
      <c r="AH16" s="54">
        <f t="shared" si="8"/>
        <v>0.4486920043440587</v>
      </c>
      <c r="AI16" s="50"/>
      <c r="AJ16" s="88" t="s">
        <v>77</v>
      </c>
      <c r="AK16" s="83"/>
      <c r="AL16" s="91"/>
    </row>
    <row r="17" spans="1:38" ht="21" customHeight="1" x14ac:dyDescent="0.3">
      <c r="A17" s="89" t="s">
        <v>76</v>
      </c>
      <c r="B17" s="87">
        <v>4002.1157410000005</v>
      </c>
      <c r="C17" s="87">
        <v>4333.9584379999988</v>
      </c>
      <c r="D17" s="87">
        <v>3966.5617709999997</v>
      </c>
      <c r="E17" s="87">
        <v>4374.3928089999999</v>
      </c>
      <c r="F17" s="87">
        <v>6319.4949640000004</v>
      </c>
      <c r="G17" s="87">
        <v>8162.4975080000013</v>
      </c>
      <c r="H17" s="44">
        <v>5574.6335690000005</v>
      </c>
      <c r="I17" s="44">
        <v>5997.9994379999998</v>
      </c>
      <c r="J17" s="87">
        <v>7771.6534240000001</v>
      </c>
      <c r="K17" s="87">
        <v>9919.1045609999965</v>
      </c>
      <c r="L17" s="87">
        <v>7160.7293140000002</v>
      </c>
      <c r="M17" s="87">
        <v>8244.5996939999986</v>
      </c>
      <c r="N17" s="42">
        <v>1.5857822805101685</v>
      </c>
      <c r="O17" s="42">
        <v>1.8685998144606986</v>
      </c>
      <c r="P17" s="42">
        <v>1.7246518513645694</v>
      </c>
      <c r="Q17" s="42">
        <v>1.5344194199804346</v>
      </c>
      <c r="R17" s="42">
        <v>1.725697426643237</v>
      </c>
      <c r="S17" s="42">
        <v>1.8568375681115068</v>
      </c>
      <c r="T17" s="42">
        <v>2.1635141260634203</v>
      </c>
      <c r="U17" s="42"/>
      <c r="V17" s="42">
        <f t="shared" si="0"/>
        <v>2.6472955523495858</v>
      </c>
      <c r="W17" s="56">
        <f t="shared" si="1"/>
        <v>3.5312177548773387</v>
      </c>
      <c r="X17" s="55">
        <f t="shared" si="2"/>
        <v>2.6502309067980194</v>
      </c>
      <c r="Y17" s="55">
        <f t="shared" si="3"/>
        <v>2.7323645621478225</v>
      </c>
      <c r="Z17" s="42">
        <f t="shared" si="4"/>
        <v>2.8632725759183613</v>
      </c>
      <c r="AA17" s="42">
        <f t="shared" si="5"/>
        <v>2.7271971862416851</v>
      </c>
      <c r="AB17" s="42">
        <f t="shared" si="6"/>
        <v>1.9793894085823129</v>
      </c>
      <c r="AC17" s="54">
        <v>2.3965487916289003</v>
      </c>
      <c r="AD17" s="42"/>
      <c r="AE17" s="94">
        <v>1817.9913930000002</v>
      </c>
      <c r="AF17" s="42">
        <f t="shared" si="7"/>
        <v>2.1643348299960965</v>
      </c>
      <c r="AG17" s="93">
        <v>2173.5154389999998</v>
      </c>
      <c r="AH17" s="54">
        <f t="shared" si="8"/>
        <v>2.4753728244093502</v>
      </c>
      <c r="AI17" s="50"/>
      <c r="AJ17" s="88" t="s">
        <v>75</v>
      </c>
      <c r="AK17" s="83"/>
      <c r="AL17" s="91"/>
    </row>
    <row r="18" spans="1:38" ht="21" customHeight="1" x14ac:dyDescent="0.3">
      <c r="A18" s="89" t="s">
        <v>74</v>
      </c>
      <c r="B18" s="87">
        <v>23171.011631999998</v>
      </c>
      <c r="C18" s="87">
        <v>21627.220546</v>
      </c>
      <c r="D18" s="87">
        <v>14428.614126</v>
      </c>
      <c r="E18" s="87">
        <v>14236.600391</v>
      </c>
      <c r="F18" s="87">
        <v>20465.558109000005</v>
      </c>
      <c r="G18" s="87">
        <v>18923.720910999997</v>
      </c>
      <c r="H18" s="44">
        <v>16088.786180999999</v>
      </c>
      <c r="I18" s="44">
        <v>20275.716875999999</v>
      </c>
      <c r="J18" s="87">
        <v>16125.834725999999</v>
      </c>
      <c r="K18" s="87">
        <v>21345.977542999997</v>
      </c>
      <c r="L18" s="87">
        <v>24823.595997999997</v>
      </c>
      <c r="M18" s="87">
        <v>20015.320948</v>
      </c>
      <c r="N18" s="42">
        <v>7.0122475389752834</v>
      </c>
      <c r="O18" s="42">
        <v>8.486659302166025</v>
      </c>
      <c r="P18" s="42">
        <v>9.0511298704869727</v>
      </c>
      <c r="Q18" s="42">
        <v>8.8838135950185002</v>
      </c>
      <c r="R18" s="42">
        <v>8.6115359377790952</v>
      </c>
      <c r="S18" s="42">
        <v>6.7543616642548372</v>
      </c>
      <c r="T18" s="42">
        <v>7.0412254678357851</v>
      </c>
      <c r="U18" s="42"/>
      <c r="V18" s="42">
        <f t="shared" si="0"/>
        <v>8.5732137246636633</v>
      </c>
      <c r="W18" s="56">
        <f t="shared" si="1"/>
        <v>8.1866829611614946</v>
      </c>
      <c r="X18" s="55">
        <f t="shared" si="2"/>
        <v>7.6487535659495958</v>
      </c>
      <c r="Y18" s="55">
        <f t="shared" si="3"/>
        <v>9.2365214163137708</v>
      </c>
      <c r="Z18" s="42">
        <f t="shared" si="4"/>
        <v>5.9411630724756543</v>
      </c>
      <c r="AA18" s="42">
        <f t="shared" si="5"/>
        <v>5.868946086296611</v>
      </c>
      <c r="AB18" s="42">
        <f t="shared" si="6"/>
        <v>6.861809858571549</v>
      </c>
      <c r="AC18" s="54">
        <v>5.8180663505579853</v>
      </c>
      <c r="AD18" s="42"/>
      <c r="AE18" s="94">
        <v>4707.7967679999992</v>
      </c>
      <c r="AF18" s="42">
        <f t="shared" si="7"/>
        <v>5.6046736836918836</v>
      </c>
      <c r="AG18" s="93">
        <v>5202.7605880000001</v>
      </c>
      <c r="AH18" s="54">
        <f t="shared" si="8"/>
        <v>5.9253189282007268</v>
      </c>
      <c r="AI18" s="50"/>
      <c r="AJ18" s="88" t="s">
        <v>73</v>
      </c>
      <c r="AK18" s="83"/>
      <c r="AL18" s="91"/>
    </row>
    <row r="19" spans="1:38" ht="21" customHeight="1" x14ac:dyDescent="0.3">
      <c r="A19" s="89" t="s">
        <v>72</v>
      </c>
      <c r="B19" s="87">
        <v>56904.237139999997</v>
      </c>
      <c r="C19" s="87">
        <v>58521.720130999987</v>
      </c>
      <c r="D19" s="87">
        <v>54430.908787</v>
      </c>
      <c r="E19" s="87">
        <v>54012.227492000005</v>
      </c>
      <c r="F19" s="87">
        <v>57619.976960999993</v>
      </c>
      <c r="G19" s="87">
        <v>53875.139245000006</v>
      </c>
      <c r="H19" s="44">
        <v>47340.717825</v>
      </c>
      <c r="I19" s="44">
        <v>49030.863373</v>
      </c>
      <c r="J19" s="87">
        <v>68242.145122000002</v>
      </c>
      <c r="K19" s="87">
        <v>87935.400189000007</v>
      </c>
      <c r="L19" s="87">
        <v>90837.085416000002</v>
      </c>
      <c r="M19" s="87">
        <v>87937.488540999999</v>
      </c>
      <c r="N19" s="42">
        <v>21.743285735174091</v>
      </c>
      <c r="O19" s="42">
        <v>22.065925664601078</v>
      </c>
      <c r="P19" s="42">
        <v>20.969368459393596</v>
      </c>
      <c r="Q19" s="42">
        <v>21.817201749635228</v>
      </c>
      <c r="R19" s="42">
        <v>23.302203580753954</v>
      </c>
      <c r="S19" s="42">
        <v>25.480343465487493</v>
      </c>
      <c r="T19" s="42">
        <v>26.713699994812934</v>
      </c>
      <c r="U19" s="42"/>
      <c r="V19" s="42">
        <f t="shared" si="0"/>
        <v>24.137547320520479</v>
      </c>
      <c r="W19" s="56">
        <f t="shared" si="1"/>
        <v>23.30718607411217</v>
      </c>
      <c r="X19" s="55">
        <f t="shared" si="2"/>
        <v>22.506202780306708</v>
      </c>
      <c r="Y19" s="55">
        <f t="shared" si="3"/>
        <v>22.335812951754541</v>
      </c>
      <c r="Z19" s="42">
        <f t="shared" si="4"/>
        <v>25.142122530355334</v>
      </c>
      <c r="AA19" s="42">
        <f t="shared" si="5"/>
        <v>24.177300933936333</v>
      </c>
      <c r="AB19" s="42">
        <f t="shared" si="6"/>
        <v>25.109448618227336</v>
      </c>
      <c r="AC19" s="54">
        <v>25.562899820013048</v>
      </c>
      <c r="AD19" s="42"/>
      <c r="AE19" s="94">
        <v>19940.333314</v>
      </c>
      <c r="AF19" s="42">
        <f t="shared" si="7"/>
        <v>23.739143144129109</v>
      </c>
      <c r="AG19" s="93">
        <v>21811.360720000001</v>
      </c>
      <c r="AH19" s="54">
        <f t="shared" si="8"/>
        <v>24.840518093820432</v>
      </c>
      <c r="AI19" s="50"/>
      <c r="AJ19" s="88" t="s">
        <v>71</v>
      </c>
      <c r="AK19" s="83"/>
      <c r="AL19" s="91"/>
    </row>
    <row r="20" spans="1:38" ht="21" customHeight="1" x14ac:dyDescent="0.3">
      <c r="A20" s="89" t="s">
        <v>70</v>
      </c>
      <c r="B20" s="87">
        <v>1317.486817</v>
      </c>
      <c r="C20" s="87">
        <v>677.33500599999991</v>
      </c>
      <c r="D20" s="87">
        <v>625.53280700000005</v>
      </c>
      <c r="E20" s="87">
        <v>708.20578200000011</v>
      </c>
      <c r="F20" s="87">
        <v>2277.9577469999999</v>
      </c>
      <c r="G20" s="87">
        <v>1116.0133900000001</v>
      </c>
      <c r="H20" s="44">
        <v>1083.9569799999999</v>
      </c>
      <c r="I20" s="44">
        <v>442.41607699999997</v>
      </c>
      <c r="J20" s="87">
        <v>1157.6077940000002</v>
      </c>
      <c r="K20" s="87">
        <v>1689.66705</v>
      </c>
      <c r="L20" s="87">
        <v>1219.7030579999998</v>
      </c>
      <c r="M20" s="87">
        <v>1196.3399079999999</v>
      </c>
      <c r="N20" s="42">
        <v>0.26572224011309004</v>
      </c>
      <c r="O20" s="42">
        <v>0.33504233465057942</v>
      </c>
      <c r="P20" s="42">
        <v>0.36399919554096405</v>
      </c>
      <c r="Q20" s="42">
        <v>0.5051271598326843</v>
      </c>
      <c r="R20" s="42">
        <v>0.26970154272383484</v>
      </c>
      <c r="S20" s="42">
        <v>0.29282610058307967</v>
      </c>
      <c r="T20" s="42">
        <v>0.350268775671991</v>
      </c>
      <c r="U20" s="42"/>
      <c r="V20" s="42">
        <f t="shared" si="0"/>
        <v>0.95425780800944759</v>
      </c>
      <c r="W20" s="56">
        <f t="shared" si="1"/>
        <v>0.48280398169633937</v>
      </c>
      <c r="X20" s="55">
        <f t="shared" si="2"/>
        <v>0.51532289153684507</v>
      </c>
      <c r="Y20" s="55">
        <f t="shared" si="3"/>
        <v>0.2015408675867339</v>
      </c>
      <c r="Z20" s="42">
        <f t="shared" si="4"/>
        <v>0.4264918247632799</v>
      </c>
      <c r="AA20" s="42">
        <f t="shared" si="5"/>
        <v>0.4645636303263978</v>
      </c>
      <c r="AB20" s="42">
        <f t="shared" si="6"/>
        <v>0.33715383011343619</v>
      </c>
      <c r="AC20" s="54">
        <v>0.34775305240746157</v>
      </c>
      <c r="AD20" s="42"/>
      <c r="AE20" s="94">
        <v>356.91951699999998</v>
      </c>
      <c r="AF20" s="42">
        <f t="shared" si="7"/>
        <v>0.42491584125364651</v>
      </c>
      <c r="AG20" s="93">
        <v>177.436699</v>
      </c>
      <c r="AH20" s="54">
        <f t="shared" si="8"/>
        <v>0.202079071938675</v>
      </c>
      <c r="AI20" s="50"/>
      <c r="AJ20" s="88" t="s">
        <v>69</v>
      </c>
      <c r="AK20" s="83"/>
      <c r="AL20" s="91"/>
    </row>
    <row r="21" spans="1:38" ht="21" customHeight="1" x14ac:dyDescent="0.3">
      <c r="A21" s="89" t="s">
        <v>68</v>
      </c>
      <c r="B21" s="87">
        <v>13370.234525999998</v>
      </c>
      <c r="C21" s="87">
        <v>13617.803255999999</v>
      </c>
      <c r="D21" s="87">
        <v>9781.7518020000007</v>
      </c>
      <c r="E21" s="87">
        <v>6728.1187100000006</v>
      </c>
      <c r="F21" s="87">
        <v>8225.5776519999981</v>
      </c>
      <c r="G21" s="87">
        <v>11020.053006999999</v>
      </c>
      <c r="H21" s="44">
        <v>15168.166943999999</v>
      </c>
      <c r="I21" s="44">
        <v>13733.664059999999</v>
      </c>
      <c r="J21" s="87">
        <v>24428.458073000002</v>
      </c>
      <c r="K21" s="87">
        <v>34551.457743999999</v>
      </c>
      <c r="L21" s="87">
        <v>24597.162532000006</v>
      </c>
      <c r="M21" s="87">
        <v>18030.953717999997</v>
      </c>
      <c r="N21" s="42">
        <v>3.6129143930665117</v>
      </c>
      <c r="O21" s="42">
        <v>3.6497814522763918</v>
      </c>
      <c r="P21" s="42">
        <v>5.3299343878089802</v>
      </c>
      <c r="Q21" s="42">
        <v>5.1261754616974473</v>
      </c>
      <c r="R21" s="42">
        <v>5.4223427316155304</v>
      </c>
      <c r="S21" s="42">
        <v>4.5790599709523674</v>
      </c>
      <c r="T21" s="42">
        <v>3.3276343726991988</v>
      </c>
      <c r="U21" s="42"/>
      <c r="V21" s="42">
        <f t="shared" si="0"/>
        <v>3.4457714196614622</v>
      </c>
      <c r="W21" s="56">
        <f t="shared" si="1"/>
        <v>4.7674387403938914</v>
      </c>
      <c r="X21" s="55">
        <f t="shared" si="2"/>
        <v>7.2110829056109491</v>
      </c>
      <c r="Y21" s="55">
        <f t="shared" si="3"/>
        <v>6.2563155221801452</v>
      </c>
      <c r="Z21" s="42">
        <f t="shared" si="4"/>
        <v>9.00005832174541</v>
      </c>
      <c r="AA21" s="42">
        <f t="shared" si="5"/>
        <v>9.4997121726566007</v>
      </c>
      <c r="AB21" s="42">
        <f t="shared" si="6"/>
        <v>6.7992184681285828</v>
      </c>
      <c r="AC21" s="54">
        <v>5.2412522067011604</v>
      </c>
      <c r="AD21" s="42"/>
      <c r="AE21" s="94">
        <v>4631.0393900000008</v>
      </c>
      <c r="AF21" s="42">
        <f t="shared" si="7"/>
        <v>5.5132933464118308</v>
      </c>
      <c r="AG21" s="93">
        <v>7020.8789319999996</v>
      </c>
      <c r="AH21" s="54">
        <f t="shared" si="8"/>
        <v>7.9959371807990829</v>
      </c>
      <c r="AI21" s="50"/>
      <c r="AJ21" s="88" t="s">
        <v>67</v>
      </c>
      <c r="AK21" s="83"/>
      <c r="AL21" s="91"/>
    </row>
    <row r="22" spans="1:38" ht="21" customHeight="1" x14ac:dyDescent="0.3">
      <c r="A22" s="89"/>
      <c r="B22" s="87"/>
      <c r="C22" s="87"/>
      <c r="D22" s="87"/>
      <c r="E22" s="87"/>
      <c r="F22" s="87"/>
      <c r="G22" s="87"/>
      <c r="H22" s="44"/>
      <c r="I22" s="44"/>
      <c r="J22" s="87"/>
      <c r="K22" s="87"/>
      <c r="L22" s="87"/>
      <c r="M22" s="87"/>
      <c r="N22" s="42"/>
      <c r="O22" s="42"/>
      <c r="P22" s="92"/>
      <c r="Q22" s="42"/>
      <c r="R22" s="42"/>
      <c r="S22" s="42"/>
      <c r="T22" s="42"/>
      <c r="U22" s="42"/>
      <c r="V22" s="42"/>
      <c r="W22" s="56"/>
      <c r="X22" s="9"/>
      <c r="Y22" s="9"/>
      <c r="Z22" s="42"/>
      <c r="AA22" s="42"/>
      <c r="AB22" s="42"/>
      <c r="AC22" s="54"/>
      <c r="AD22" s="42"/>
      <c r="AE22" s="85"/>
      <c r="AF22" s="42"/>
      <c r="AH22" s="54"/>
      <c r="AI22" s="50"/>
      <c r="AJ22" s="88"/>
      <c r="AK22" s="83"/>
      <c r="AL22" s="91"/>
    </row>
    <row r="23" spans="1:38" ht="21" customHeight="1" x14ac:dyDescent="0.3">
      <c r="A23" s="85" t="s">
        <v>66</v>
      </c>
      <c r="B23" s="87"/>
      <c r="C23" s="87"/>
      <c r="D23" s="87"/>
      <c r="E23" s="87"/>
      <c r="F23" s="87"/>
      <c r="G23" s="87"/>
      <c r="H23" s="44"/>
      <c r="I23" s="44"/>
      <c r="J23" s="87"/>
      <c r="K23" s="87"/>
      <c r="L23" s="87"/>
      <c r="M23" s="87"/>
      <c r="N23" s="42"/>
      <c r="O23" s="42"/>
      <c r="P23" s="92"/>
      <c r="Q23" s="42"/>
      <c r="R23" s="42"/>
      <c r="S23" s="42"/>
      <c r="T23" s="42"/>
      <c r="U23" s="42"/>
      <c r="V23" s="42"/>
      <c r="W23" s="56"/>
      <c r="X23" s="9"/>
      <c r="Y23" s="9"/>
      <c r="Z23" s="42"/>
      <c r="AA23" s="42"/>
      <c r="AB23" s="42"/>
      <c r="AC23" s="54"/>
      <c r="AD23" s="42"/>
      <c r="AE23" s="85"/>
      <c r="AF23" s="42"/>
      <c r="AH23" s="54"/>
      <c r="AI23" s="50"/>
      <c r="AJ23" s="84" t="s">
        <v>65</v>
      </c>
      <c r="AL23" s="91"/>
    </row>
    <row r="24" spans="1:38" ht="21" customHeight="1" x14ac:dyDescent="0.3">
      <c r="A24" s="89" t="s">
        <v>64</v>
      </c>
      <c r="B24" s="87">
        <v>131277.08214399999</v>
      </c>
      <c r="C24" s="87">
        <v>123630.49481</v>
      </c>
      <c r="D24" s="87">
        <v>107404.455078</v>
      </c>
      <c r="E24" s="87">
        <v>105457.24493399999</v>
      </c>
      <c r="F24" s="87">
        <v>123324.64537699999</v>
      </c>
      <c r="G24" s="87">
        <v>115052.41318</v>
      </c>
      <c r="H24" s="44">
        <v>100295.859075</v>
      </c>
      <c r="I24" s="44">
        <v>108318.12034599998</v>
      </c>
      <c r="J24" s="87">
        <v>120833.411532</v>
      </c>
      <c r="K24" s="87">
        <v>147333.068715</v>
      </c>
      <c r="L24" s="87">
        <v>164205.10799399999</v>
      </c>
      <c r="M24" s="87">
        <v>157933.82363899998</v>
      </c>
      <c r="N24" s="42">
        <v>50.749467694927596</v>
      </c>
      <c r="O24" s="42">
        <v>50.376507831214553</v>
      </c>
      <c r="P24" s="42">
        <v>48.076900736570174</v>
      </c>
      <c r="Q24" s="42">
        <v>50.33190374194136</v>
      </c>
      <c r="R24" s="42">
        <v>49.227243362006398</v>
      </c>
      <c r="S24" s="42">
        <v>50.278462478373719</v>
      </c>
      <c r="T24" s="42">
        <v>52.157693438280127</v>
      </c>
      <c r="U24" s="42"/>
      <c r="V24" s="42">
        <f t="shared" ref="V24:X30" si="9">F24/F$55*100</f>
        <v>51.661847514943595</v>
      </c>
      <c r="W24" s="56">
        <f t="shared" si="9"/>
        <v>49.77338415901658</v>
      </c>
      <c r="X24" s="42">
        <f t="shared" si="9"/>
        <v>47.681552922608532</v>
      </c>
      <c r="Y24" s="55">
        <f t="shared" ref="Y24:Y30" si="10">I24/$I$55*100</f>
        <v>49.343884828799048</v>
      </c>
      <c r="Z24" s="42">
        <f t="shared" ref="Z24:Z30" si="11">J24/$J$55*100</f>
        <v>44.518067728779492</v>
      </c>
      <c r="AA24" s="42">
        <f t="shared" ref="AA24:AA30" si="12">K24/$K$55*100</f>
        <v>40.508326933030396</v>
      </c>
      <c r="AB24" s="42">
        <f t="shared" ref="AB24:AB30" si="13">L24/$L$55*100</f>
        <v>45.390048603426159</v>
      </c>
      <c r="AC24" s="54">
        <v>45.908635105773946</v>
      </c>
      <c r="AD24" s="42"/>
      <c r="AE24" s="90">
        <v>38921.580155999996</v>
      </c>
      <c r="AF24" s="42">
        <f t="shared" ref="AF24:AF30" si="14">AE24/$AE$55*100</f>
        <v>46.336485362071059</v>
      </c>
      <c r="AG24" s="87">
        <v>37486.802992999998</v>
      </c>
      <c r="AH24" s="54">
        <f t="shared" ref="AH24:AH30" si="15">AG24/$AG$55*100</f>
        <v>42.692962625355101</v>
      </c>
      <c r="AI24" s="50"/>
      <c r="AJ24" s="88" t="s">
        <v>63</v>
      </c>
      <c r="AL24" s="91"/>
    </row>
    <row r="25" spans="1:38" ht="21" customHeight="1" x14ac:dyDescent="0.3">
      <c r="A25" s="89" t="s">
        <v>62</v>
      </c>
      <c r="B25" s="87">
        <v>10862.752115999998</v>
      </c>
      <c r="C25" s="87">
        <v>5891.8242579999996</v>
      </c>
      <c r="D25" s="87">
        <v>3228.6051129999996</v>
      </c>
      <c r="E25" s="87">
        <v>3222.5141569999996</v>
      </c>
      <c r="F25" s="87">
        <v>7801.789553999999</v>
      </c>
      <c r="G25" s="87">
        <v>3682.9312549999995</v>
      </c>
      <c r="H25" s="44">
        <v>4179.4967000000006</v>
      </c>
      <c r="I25" s="44">
        <v>8479.7707310000005</v>
      </c>
      <c r="J25" s="87">
        <v>3955.5877800000003</v>
      </c>
      <c r="K25" s="87">
        <v>16435.19167</v>
      </c>
      <c r="L25" s="87">
        <v>20819.877625000001</v>
      </c>
      <c r="M25" s="87">
        <v>12037.539372999998</v>
      </c>
      <c r="N25" s="42">
        <v>2.1571164298311909</v>
      </c>
      <c r="O25" s="42">
        <v>2.4272026729084319</v>
      </c>
      <c r="P25" s="42">
        <v>2.2144883314323431</v>
      </c>
      <c r="Q25" s="42">
        <v>4.164801539962248</v>
      </c>
      <c r="R25" s="42">
        <v>2.3460091059287635</v>
      </c>
      <c r="S25" s="42">
        <v>1.5113833119265687</v>
      </c>
      <c r="T25" s="42">
        <v>1.5938108909114326</v>
      </c>
      <c r="U25" s="42"/>
      <c r="V25" s="42">
        <f t="shared" si="9"/>
        <v>3.2682426213373681</v>
      </c>
      <c r="W25" s="56">
        <f t="shared" si="9"/>
        <v>1.5932908065089575</v>
      </c>
      <c r="X25" s="42">
        <f t="shared" si="9"/>
        <v>1.9869702989621434</v>
      </c>
      <c r="Y25" s="55">
        <f t="shared" si="10"/>
        <v>3.8629255104179521</v>
      </c>
      <c r="Z25" s="42">
        <f t="shared" si="11"/>
        <v>1.4573380198782</v>
      </c>
      <c r="AA25" s="42">
        <f t="shared" si="12"/>
        <v>4.5187555189203534</v>
      </c>
      <c r="AB25" s="42">
        <f t="shared" si="13"/>
        <v>5.755090501512691</v>
      </c>
      <c r="AC25" s="54">
        <v>3.4990810297810246</v>
      </c>
      <c r="AD25" s="42"/>
      <c r="AE25" s="90">
        <v>2782.2047699999998</v>
      </c>
      <c r="AF25" s="42">
        <f t="shared" si="14"/>
        <v>3.3122393819233431</v>
      </c>
      <c r="AG25" s="87">
        <v>3349.877258</v>
      </c>
      <c r="AH25" s="54">
        <f t="shared" si="15"/>
        <v>3.81510753536456</v>
      </c>
      <c r="AI25" s="50"/>
      <c r="AJ25" s="88" t="s">
        <v>61</v>
      </c>
      <c r="AL25" s="91"/>
    </row>
    <row r="26" spans="1:38" ht="21" customHeight="1" x14ac:dyDescent="0.3">
      <c r="A26" s="89" t="s">
        <v>60</v>
      </c>
      <c r="B26" s="87">
        <v>42713.347059999993</v>
      </c>
      <c r="C26" s="87">
        <v>41995.651343000005</v>
      </c>
      <c r="D26" s="87">
        <v>32397.417524</v>
      </c>
      <c r="E26" s="87">
        <v>25023.970758000003</v>
      </c>
      <c r="F26" s="87">
        <v>31627.319576999998</v>
      </c>
      <c r="G26" s="87">
        <v>34075.763656000003</v>
      </c>
      <c r="H26" s="44">
        <v>33881.584989000003</v>
      </c>
      <c r="I26" s="44">
        <v>28044.302640999998</v>
      </c>
      <c r="J26" s="87">
        <v>43741.732505</v>
      </c>
      <c r="K26" s="87">
        <v>74179.429034000001</v>
      </c>
      <c r="L26" s="87">
        <v>60341.968222999989</v>
      </c>
      <c r="M26" s="87">
        <v>58660.078366999995</v>
      </c>
      <c r="N26" s="42">
        <v>17.774568902113568</v>
      </c>
      <c r="O26" s="42">
        <v>16.09778054355181</v>
      </c>
      <c r="P26" s="42">
        <v>17.548244217355908</v>
      </c>
      <c r="Q26" s="42">
        <v>16.376385257876574</v>
      </c>
      <c r="R26" s="42">
        <v>16.721846434287777</v>
      </c>
      <c r="S26" s="42">
        <v>15.165966255251664</v>
      </c>
      <c r="T26" s="42">
        <v>12.376509515501757</v>
      </c>
      <c r="U26" s="42"/>
      <c r="V26" s="42">
        <f t="shared" si="9"/>
        <v>13.248980009620128</v>
      </c>
      <c r="W26" s="56">
        <f t="shared" si="9"/>
        <v>14.741681882920968</v>
      </c>
      <c r="X26" s="42">
        <f t="shared" si="9"/>
        <v>16.10761005144581</v>
      </c>
      <c r="Y26" s="55">
        <f t="shared" si="10"/>
        <v>12.775469470862092</v>
      </c>
      <c r="Z26" s="42">
        <f t="shared" si="11"/>
        <v>16.115554344967308</v>
      </c>
      <c r="AA26" s="42">
        <f t="shared" si="12"/>
        <v>20.395180723666499</v>
      </c>
      <c r="AB26" s="42">
        <f t="shared" si="13"/>
        <v>16.679900545898036</v>
      </c>
      <c r="AC26" s="54">
        <v>17.05191159513458</v>
      </c>
      <c r="AD26" s="42"/>
      <c r="AE26" s="90">
        <v>15758.011790999999</v>
      </c>
      <c r="AF26" s="42">
        <f t="shared" si="14"/>
        <v>18.760052386425386</v>
      </c>
      <c r="AG26" s="87">
        <v>15168.491993999998</v>
      </c>
      <c r="AH26" s="54">
        <f t="shared" si="15"/>
        <v>17.2750891001232</v>
      </c>
      <c r="AI26" s="50"/>
      <c r="AJ26" s="88" t="s">
        <v>59</v>
      </c>
      <c r="AL26" s="91"/>
    </row>
    <row r="27" spans="1:38" ht="21" customHeight="1" x14ac:dyDescent="0.3">
      <c r="A27" s="89" t="s">
        <v>58</v>
      </c>
      <c r="B27" s="87">
        <v>15563.564728999998</v>
      </c>
      <c r="C27" s="87">
        <v>14226.202792000002</v>
      </c>
      <c r="D27" s="87">
        <v>9637.6343780000007</v>
      </c>
      <c r="E27" s="87">
        <v>8076.4404539999996</v>
      </c>
      <c r="F27" s="87">
        <v>11562.104886999998</v>
      </c>
      <c r="G27" s="87">
        <v>10998.888367000001</v>
      </c>
      <c r="H27" s="44">
        <v>7513.7975969999998</v>
      </c>
      <c r="I27" s="44">
        <v>4609.6058500000008</v>
      </c>
      <c r="J27" s="87">
        <v>8311.6849189999994</v>
      </c>
      <c r="K27" s="87">
        <v>11109.425455000001</v>
      </c>
      <c r="L27" s="87">
        <v>10875.141191999999</v>
      </c>
      <c r="M27" s="87">
        <v>10751.294111000001</v>
      </c>
      <c r="N27" s="42">
        <v>6.255860141962553</v>
      </c>
      <c r="O27" s="42">
        <v>7.1855656386943387</v>
      </c>
      <c r="P27" s="42">
        <v>6.9455968331729485</v>
      </c>
      <c r="Q27" s="42">
        <v>5.9671027800742769</v>
      </c>
      <c r="R27" s="42">
        <v>5.6645955193766078</v>
      </c>
      <c r="S27" s="42">
        <v>4.5115953346874971</v>
      </c>
      <c r="T27" s="42">
        <v>3.9944956416782245</v>
      </c>
      <c r="U27" s="42"/>
      <c r="V27" s="42">
        <f t="shared" si="9"/>
        <v>4.8434738879482557</v>
      </c>
      <c r="W27" s="56">
        <f t="shared" si="9"/>
        <v>4.7582826025242841</v>
      </c>
      <c r="X27" s="42">
        <f t="shared" si="9"/>
        <v>3.5721269160595632</v>
      </c>
      <c r="Y27" s="55">
        <f t="shared" si="10"/>
        <v>2.099887437503507</v>
      </c>
      <c r="Z27" s="42">
        <f t="shared" si="11"/>
        <v>3.0622337602900966</v>
      </c>
      <c r="AA27" s="42">
        <f t="shared" si="12"/>
        <v>3.0544686423371359</v>
      </c>
      <c r="AB27" s="42">
        <f t="shared" si="13"/>
        <v>3.0061378315468645</v>
      </c>
      <c r="AC27" s="54">
        <v>3.1251822580569724</v>
      </c>
      <c r="AD27" s="42"/>
      <c r="AE27" s="90">
        <v>2609.7188259999998</v>
      </c>
      <c r="AF27" s="42">
        <f t="shared" si="14"/>
        <v>3.1068933402856445</v>
      </c>
      <c r="AG27" s="87">
        <v>2552.934941</v>
      </c>
      <c r="AH27" s="54">
        <f t="shared" si="15"/>
        <v>2.9074860302551953</v>
      </c>
      <c r="AI27" s="50"/>
      <c r="AJ27" s="88" t="s">
        <v>57</v>
      </c>
      <c r="AL27" s="82"/>
    </row>
    <row r="28" spans="1:38" ht="21" customHeight="1" x14ac:dyDescent="0.3">
      <c r="A28" s="89" t="s">
        <v>56</v>
      </c>
      <c r="B28" s="87">
        <v>30276.565375999995</v>
      </c>
      <c r="C28" s="87">
        <v>28734.932257</v>
      </c>
      <c r="D28" s="87">
        <v>23721.812983000003</v>
      </c>
      <c r="E28" s="87">
        <v>18222.582367999996</v>
      </c>
      <c r="F28" s="87">
        <v>23597.412978</v>
      </c>
      <c r="G28" s="87">
        <v>26288.573314000001</v>
      </c>
      <c r="H28" s="44">
        <v>26777.748697999999</v>
      </c>
      <c r="I28" s="44">
        <v>20991.493868000001</v>
      </c>
      <c r="J28" s="87">
        <v>34042.204544</v>
      </c>
      <c r="K28" s="87">
        <v>65767.695321000007</v>
      </c>
      <c r="L28" s="87">
        <v>52528.564895000003</v>
      </c>
      <c r="M28" s="87">
        <v>51171.987484999998</v>
      </c>
      <c r="N28" s="42">
        <v>15.580499571422715</v>
      </c>
      <c r="O28" s="42">
        <v>13.768035920525476</v>
      </c>
      <c r="P28" s="42">
        <v>14.901253469653867</v>
      </c>
      <c r="Q28" s="42">
        <v>11.608097538836674</v>
      </c>
      <c r="R28" s="42">
        <v>11.441687630386236</v>
      </c>
      <c r="S28" s="42">
        <v>11.104718916162241</v>
      </c>
      <c r="T28" s="42">
        <v>9.0126369733894212</v>
      </c>
      <c r="U28" s="42"/>
      <c r="V28" s="42">
        <f t="shared" si="9"/>
        <v>9.8851770243480157</v>
      </c>
      <c r="W28" s="56">
        <f t="shared" si="9"/>
        <v>11.372827586876294</v>
      </c>
      <c r="X28" s="42">
        <f t="shared" si="9"/>
        <v>12.730382425232731</v>
      </c>
      <c r="Y28" s="55">
        <f t="shared" si="10"/>
        <v>9.5625907511908199</v>
      </c>
      <c r="Z28" s="42">
        <f t="shared" si="11"/>
        <v>12.542004304210289</v>
      </c>
      <c r="AA28" s="42">
        <f t="shared" si="12"/>
        <v>18.082425940971156</v>
      </c>
      <c r="AB28" s="42">
        <f t="shared" si="13"/>
        <v>14.520097107694093</v>
      </c>
      <c r="AC28" s="54">
        <v>14.875075076924796</v>
      </c>
      <c r="AD28" s="42"/>
      <c r="AE28" s="90">
        <v>13866.382215</v>
      </c>
      <c r="AF28" s="42">
        <f t="shared" si="14"/>
        <v>16.508050648380003</v>
      </c>
      <c r="AG28" s="87">
        <v>13283.17805</v>
      </c>
      <c r="AH28" s="54">
        <f t="shared" si="15"/>
        <v>15.127943136161356</v>
      </c>
      <c r="AI28" s="50"/>
      <c r="AJ28" s="88" t="s">
        <v>55</v>
      </c>
      <c r="AK28" s="83"/>
      <c r="AL28" s="82"/>
    </row>
    <row r="29" spans="1:38" ht="21" customHeight="1" x14ac:dyDescent="0.3">
      <c r="A29" s="89" t="s">
        <v>54</v>
      </c>
      <c r="B29" s="87">
        <v>4119.9904729999998</v>
      </c>
      <c r="C29" s="87">
        <v>3435.8757510000005</v>
      </c>
      <c r="D29" s="87">
        <v>2946.9669630000003</v>
      </c>
      <c r="E29" s="87">
        <v>2827.0535909999999</v>
      </c>
      <c r="F29" s="87">
        <v>3358.7291770000002</v>
      </c>
      <c r="G29" s="87">
        <v>3323.2499670000007</v>
      </c>
      <c r="H29" s="44">
        <v>3377.1887539999993</v>
      </c>
      <c r="I29" s="44">
        <v>2971.785715</v>
      </c>
      <c r="J29" s="87">
        <v>4943.9731190000011</v>
      </c>
      <c r="K29" s="87">
        <v>7120.5275260000008</v>
      </c>
      <c r="L29" s="87">
        <v>8084.387302000001</v>
      </c>
      <c r="M29" s="87">
        <v>7575.1851930000003</v>
      </c>
      <c r="N29" s="42">
        <v>1.5757246151459225</v>
      </c>
      <c r="O29" s="42">
        <v>1.5122364303163516</v>
      </c>
      <c r="P29" s="42">
        <v>1.5041705170214397</v>
      </c>
      <c r="Q29" s="42">
        <v>1.5796128350665746</v>
      </c>
      <c r="R29" s="42">
        <v>1.3680984777746965</v>
      </c>
      <c r="S29" s="42">
        <v>1.3795421034127326</v>
      </c>
      <c r="T29" s="42">
        <v>1.3982215695588254</v>
      </c>
      <c r="U29" s="42"/>
      <c r="V29" s="42">
        <f t="shared" si="9"/>
        <v>1.4070030694653599</v>
      </c>
      <c r="W29" s="56">
        <f t="shared" si="9"/>
        <v>1.4376873347727743</v>
      </c>
      <c r="X29" s="42">
        <f t="shared" si="9"/>
        <v>1.6055458898165818</v>
      </c>
      <c r="Y29" s="55">
        <f t="shared" si="10"/>
        <v>1.3537850508153264</v>
      </c>
      <c r="Z29" s="42">
        <f t="shared" si="11"/>
        <v>1.8214840363306284</v>
      </c>
      <c r="AA29" s="42">
        <f t="shared" si="12"/>
        <v>1.9577455317706554</v>
      </c>
      <c r="AB29" s="42">
        <f t="shared" si="13"/>
        <v>2.2347096083034739</v>
      </c>
      <c r="AC29" s="54">
        <v>2.2019482085690703</v>
      </c>
      <c r="AD29" s="42"/>
      <c r="AE29" s="90">
        <v>1936.7561579999999</v>
      </c>
      <c r="AF29" s="42">
        <f t="shared" si="14"/>
        <v>2.305725332974017</v>
      </c>
      <c r="AG29" s="87">
        <v>1739.251542</v>
      </c>
      <c r="AH29" s="54">
        <f t="shared" si="15"/>
        <v>1.9807984450571265</v>
      </c>
      <c r="AI29" s="50"/>
      <c r="AJ29" s="88" t="s">
        <v>53</v>
      </c>
      <c r="AK29" s="83"/>
      <c r="AL29" s="82"/>
    </row>
    <row r="30" spans="1:38" ht="21" customHeight="1" x14ac:dyDescent="0.3">
      <c r="A30" s="89" t="s">
        <v>52</v>
      </c>
      <c r="B30" s="87">
        <v>33350.921352000005</v>
      </c>
      <c r="C30" s="87">
        <v>30654.103905</v>
      </c>
      <c r="D30" s="87">
        <v>23242.084101</v>
      </c>
      <c r="E30" s="87">
        <v>23762.738915999998</v>
      </c>
      <c r="F30" s="87">
        <v>32673.008637000003</v>
      </c>
      <c r="G30" s="87">
        <v>29916.583626000011</v>
      </c>
      <c r="H30" s="44">
        <v>26221.791624000001</v>
      </c>
      <c r="I30" s="44">
        <v>30992.576353999993</v>
      </c>
      <c r="J30" s="87">
        <v>30548.77594</v>
      </c>
      <c r="K30" s="87">
        <v>40293.259331000001</v>
      </c>
      <c r="L30" s="87">
        <v>44872.184883000002</v>
      </c>
      <c r="M30" s="87">
        <v>42796.470055999991</v>
      </c>
      <c r="N30" s="42">
        <v>11.965081126115091</v>
      </c>
      <c r="O30" s="42">
        <v>13.044990017116778</v>
      </c>
      <c r="P30" s="42">
        <v>13.397140300248816</v>
      </c>
      <c r="Q30" s="42">
        <v>12.786811953609847</v>
      </c>
      <c r="R30" s="42">
        <v>12.205864218975908</v>
      </c>
      <c r="S30" s="42">
        <v>10.880146941229611</v>
      </c>
      <c r="T30" s="42">
        <v>11.752721706415683</v>
      </c>
      <c r="U30" s="42"/>
      <c r="V30" s="42">
        <f t="shared" si="9"/>
        <v>13.687028938126028</v>
      </c>
      <c r="W30" s="56">
        <f t="shared" si="9"/>
        <v>12.942358777061191</v>
      </c>
      <c r="X30" s="42">
        <f t="shared" si="9"/>
        <v>12.466075434982949</v>
      </c>
      <c r="Y30" s="55">
        <f t="shared" si="10"/>
        <v>14.118543723566477</v>
      </c>
      <c r="Z30" s="42">
        <f t="shared" si="11"/>
        <v>11.254937347921121</v>
      </c>
      <c r="AA30" s="42">
        <f t="shared" si="12"/>
        <v>11.078385432498292</v>
      </c>
      <c r="AB30" s="42">
        <f t="shared" si="13"/>
        <v>12.403698506478356</v>
      </c>
      <c r="AC30" s="54">
        <v>12.440239062020501</v>
      </c>
      <c r="AD30" s="42"/>
      <c r="AE30" s="90">
        <v>9718.9614389999988</v>
      </c>
      <c r="AF30" s="42">
        <f t="shared" si="14"/>
        <v>11.570509538609612</v>
      </c>
      <c r="AG30" s="87">
        <v>11048.405279000001</v>
      </c>
      <c r="AH30" s="54">
        <f t="shared" si="15"/>
        <v>12.582805573849621</v>
      </c>
      <c r="AI30" s="50"/>
      <c r="AJ30" s="88" t="s">
        <v>51</v>
      </c>
      <c r="AL30" s="82"/>
    </row>
    <row r="31" spans="1:38" ht="21" customHeight="1" x14ac:dyDescent="0.3">
      <c r="A31" s="89"/>
      <c r="B31" s="87"/>
      <c r="C31" s="87"/>
      <c r="D31" s="87"/>
      <c r="E31" s="87"/>
      <c r="F31" s="9"/>
      <c r="G31" s="9"/>
      <c r="H31" s="44"/>
      <c r="I31" s="44"/>
      <c r="J31" s="9"/>
      <c r="K31" s="9"/>
      <c r="L31" s="9"/>
      <c r="M31" s="9"/>
      <c r="N31" s="86"/>
      <c r="O31" s="42"/>
      <c r="P31" s="41"/>
      <c r="Q31" s="8"/>
      <c r="R31" s="8"/>
      <c r="S31" s="8"/>
      <c r="T31" s="8"/>
      <c r="U31" s="8"/>
      <c r="V31" s="8"/>
      <c r="W31" s="50"/>
      <c r="X31" s="9"/>
      <c r="Y31" s="9"/>
      <c r="Z31" s="8"/>
      <c r="AA31" s="42"/>
      <c r="AB31" s="42"/>
      <c r="AC31" s="54"/>
      <c r="AD31" s="8"/>
      <c r="AE31" s="85"/>
      <c r="AH31" s="51"/>
      <c r="AI31" s="50"/>
      <c r="AJ31" s="88"/>
      <c r="AL31" s="82"/>
    </row>
    <row r="32" spans="1:38" ht="21" customHeight="1" x14ac:dyDescent="0.3">
      <c r="A32" s="85" t="s">
        <v>50</v>
      </c>
      <c r="B32" s="87"/>
      <c r="C32" s="87"/>
      <c r="D32" s="87"/>
      <c r="E32" s="87"/>
      <c r="F32" s="9"/>
      <c r="G32" s="9"/>
      <c r="H32" s="44"/>
      <c r="I32" s="44"/>
      <c r="J32" s="9"/>
      <c r="K32" s="9"/>
      <c r="L32" s="9"/>
      <c r="M32" s="9"/>
      <c r="N32" s="86"/>
      <c r="O32" s="42"/>
      <c r="P32" s="41"/>
      <c r="Q32" s="8"/>
      <c r="R32" s="8"/>
      <c r="S32" s="8"/>
      <c r="T32" s="8"/>
      <c r="U32" s="8"/>
      <c r="V32" s="8"/>
      <c r="W32" s="50"/>
      <c r="X32" s="9"/>
      <c r="Y32" s="9"/>
      <c r="Z32" s="8"/>
      <c r="AA32" s="42"/>
      <c r="AB32" s="42"/>
      <c r="AC32" s="54"/>
      <c r="AD32" s="8"/>
      <c r="AE32" s="85"/>
      <c r="AH32" s="51"/>
      <c r="AI32" s="50"/>
      <c r="AJ32" s="84" t="s">
        <v>49</v>
      </c>
      <c r="AK32" s="83"/>
      <c r="AL32" s="82"/>
    </row>
    <row r="33" spans="1:44" s="58" customFormat="1" ht="21" customHeight="1" x14ac:dyDescent="0.3">
      <c r="A33" s="73" t="s">
        <v>48</v>
      </c>
      <c r="B33" s="66">
        <v>26046.540612999997</v>
      </c>
      <c r="C33" s="66">
        <v>25732.865100000003</v>
      </c>
      <c r="D33" s="66">
        <v>25283.734392999995</v>
      </c>
      <c r="E33" s="66">
        <v>24852.474112999993</v>
      </c>
      <c r="F33" s="66">
        <v>23753.643672999999</v>
      </c>
      <c r="G33" s="66">
        <v>21506.001135999999</v>
      </c>
      <c r="H33" s="44">
        <v>19128.159865000001</v>
      </c>
      <c r="I33" s="44">
        <v>23041.354104999999</v>
      </c>
      <c r="J33" s="66">
        <v>32238.051683000002</v>
      </c>
      <c r="K33" s="66">
        <v>41354.561249000006</v>
      </c>
      <c r="L33" s="66">
        <v>45047.968463000005</v>
      </c>
      <c r="M33" s="66">
        <v>44930.730139000007</v>
      </c>
      <c r="N33" s="67">
        <v>11.641768424502354</v>
      </c>
      <c r="O33" s="67">
        <v>9.9455022451136443</v>
      </c>
      <c r="P33" s="67">
        <v>11.255900651217715</v>
      </c>
      <c r="Q33" s="67">
        <v>9.9862973302990969</v>
      </c>
      <c r="R33" s="67">
        <v>10.11844165298616</v>
      </c>
      <c r="S33" s="67">
        <v>9.7107603687460671</v>
      </c>
      <c r="T33" s="67">
        <v>7.6498811676569485</v>
      </c>
      <c r="U33" s="67"/>
      <c r="V33" s="67">
        <f t="shared" ref="V33:V53" si="16">F33/F$55*100</f>
        <v>9.9506235238499627</v>
      </c>
      <c r="W33" s="69">
        <f t="shared" ref="W33:W53" si="17">G33/G$55*100</f>
        <v>9.3038157712666845</v>
      </c>
      <c r="X33" s="67">
        <f t="shared" ref="X33:X53" si="18">H33/H$55*100</f>
        <v>9.0936991350070251</v>
      </c>
      <c r="Y33" s="55">
        <f t="shared" ref="Y33:Y53" si="19">I33/I$55*100</f>
        <v>10.496396352013338</v>
      </c>
      <c r="Z33" s="67">
        <f t="shared" ref="Z33:Z53" si="20">J33/J$55*100</f>
        <v>11.877309016369317</v>
      </c>
      <c r="AA33" s="42">
        <f t="shared" ref="AA33:AA53" si="21">K33/$K$55*100</f>
        <v>11.370183909540529</v>
      </c>
      <c r="AB33" s="42">
        <f t="shared" ref="AB33:AB53" si="22">L33/$L$55*100</f>
        <v>12.452289109641418</v>
      </c>
      <c r="AC33" s="54">
        <f t="shared" ref="AC33:AC53" si="23">M33/$M$55*100</f>
        <v>13.060500968101271</v>
      </c>
      <c r="AD33" s="67"/>
      <c r="AE33" s="68">
        <v>10248.104828</v>
      </c>
      <c r="AF33" s="67">
        <f t="shared" ref="AF33:AF53" si="24">AE33/$AE$55*100</f>
        <v>12.200459422467437</v>
      </c>
      <c r="AG33" s="66">
        <v>11634.580134</v>
      </c>
      <c r="AH33" s="65">
        <f t="shared" ref="AH33:AH53" si="25">AG33/$AG$55*100</f>
        <v>13.250388274383221</v>
      </c>
      <c r="AI33" s="72"/>
      <c r="AJ33" s="74" t="s">
        <v>47</v>
      </c>
      <c r="AK33" s="77" t="s">
        <v>14</v>
      </c>
      <c r="AL33" s="61"/>
      <c r="AR33" s="59"/>
    </row>
    <row r="34" spans="1:44" s="58" customFormat="1" ht="21" customHeight="1" x14ac:dyDescent="0.3">
      <c r="A34" s="73" t="s">
        <v>46</v>
      </c>
      <c r="B34" s="66">
        <v>25260.751245999996</v>
      </c>
      <c r="C34" s="66">
        <v>25411.700164999998</v>
      </c>
      <c r="D34" s="66">
        <v>20744.049726000005</v>
      </c>
      <c r="E34" s="66">
        <v>15467.236735999997</v>
      </c>
      <c r="F34" s="66">
        <v>20097.026963999997</v>
      </c>
      <c r="G34" s="66">
        <v>22710.751224</v>
      </c>
      <c r="H34" s="44">
        <v>23115.236225999997</v>
      </c>
      <c r="I34" s="44">
        <v>17829.308593000002</v>
      </c>
      <c r="J34" s="66">
        <v>28959.361179000003</v>
      </c>
      <c r="K34" s="66">
        <v>58848.948370999999</v>
      </c>
      <c r="L34" s="66">
        <v>45599.586713999997</v>
      </c>
      <c r="M34" s="66">
        <v>44019.837064000007</v>
      </c>
      <c r="N34" s="67">
        <v>9.2596773366832466</v>
      </c>
      <c r="O34" s="67">
        <v>9.0073013311533341</v>
      </c>
      <c r="P34" s="67">
        <v>9.0026122490473721</v>
      </c>
      <c r="Q34" s="67">
        <v>9.8144994821651803</v>
      </c>
      <c r="R34" s="67">
        <v>9.3501324118483495</v>
      </c>
      <c r="S34" s="67">
        <v>10.643178503067093</v>
      </c>
      <c r="T34" s="67">
        <v>11.201165888338235</v>
      </c>
      <c r="U34" s="67"/>
      <c r="V34" s="67">
        <f t="shared" si="16"/>
        <v>8.4188325808193305</v>
      </c>
      <c r="W34" s="69">
        <f t="shared" si="17"/>
        <v>9.8250085675604772</v>
      </c>
      <c r="X34" s="67">
        <f t="shared" si="18"/>
        <v>10.989191075221036</v>
      </c>
      <c r="Y34" s="55">
        <f t="shared" si="19"/>
        <v>8.1220699452674499</v>
      </c>
      <c r="Z34" s="67">
        <f t="shared" si="20"/>
        <v>10.669356976712441</v>
      </c>
      <c r="AA34" s="42">
        <f t="shared" si="21"/>
        <v>16.180158745548429</v>
      </c>
      <c r="AB34" s="42">
        <f t="shared" si="22"/>
        <v>12.60476901437338</v>
      </c>
      <c r="AC34" s="54">
        <f t="shared" si="23"/>
        <v>12.795721832505876</v>
      </c>
      <c r="AD34" s="67"/>
      <c r="AE34" s="68">
        <v>11999.218997</v>
      </c>
      <c r="AF34" s="67">
        <f t="shared" si="24"/>
        <v>14.285176325891397</v>
      </c>
      <c r="AG34" s="66">
        <v>11541.316778</v>
      </c>
      <c r="AH34" s="65">
        <f t="shared" si="25"/>
        <v>13.144172522328645</v>
      </c>
      <c r="AI34" s="72"/>
      <c r="AJ34" s="74" t="s">
        <v>45</v>
      </c>
      <c r="AK34" s="77"/>
      <c r="AL34" s="61"/>
      <c r="AR34" s="59"/>
    </row>
    <row r="35" spans="1:44" s="58" customFormat="1" ht="21" customHeight="1" x14ac:dyDescent="0.3">
      <c r="A35" s="73" t="s">
        <v>44</v>
      </c>
      <c r="B35" s="66">
        <v>25598.452306999996</v>
      </c>
      <c r="C35" s="66">
        <v>23482.149673</v>
      </c>
      <c r="D35" s="66">
        <v>22735.873991999997</v>
      </c>
      <c r="E35" s="66">
        <v>22647.552389000004</v>
      </c>
      <c r="F35" s="66">
        <v>22281.368503000005</v>
      </c>
      <c r="G35" s="66">
        <v>21535.223037</v>
      </c>
      <c r="H35" s="44">
        <v>19280.398509999999</v>
      </c>
      <c r="I35" s="44">
        <v>21732.759010999998</v>
      </c>
      <c r="J35" s="66">
        <v>21726.304884000005</v>
      </c>
      <c r="K35" s="66">
        <v>24033.073968000001</v>
      </c>
      <c r="L35" s="66">
        <v>28687.775485999999</v>
      </c>
      <c r="M35" s="66">
        <v>27084.192660999997</v>
      </c>
      <c r="N35" s="67">
        <v>9.4581774985172302</v>
      </c>
      <c r="O35" s="67">
        <v>9.5438493584681137</v>
      </c>
      <c r="P35" s="67">
        <v>9.0471584940452896</v>
      </c>
      <c r="Q35" s="67">
        <v>9.6850240681625905</v>
      </c>
      <c r="R35" s="67">
        <v>10.24632342987932</v>
      </c>
      <c r="S35" s="67">
        <v>11.835889768896628</v>
      </c>
      <c r="T35" s="67">
        <v>12.291689649012723</v>
      </c>
      <c r="U35" s="67"/>
      <c r="V35" s="67">
        <f t="shared" si="16"/>
        <v>9.333873683620844</v>
      </c>
      <c r="W35" s="69">
        <f t="shared" si="17"/>
        <v>9.3164576000135035</v>
      </c>
      <c r="X35" s="67">
        <f t="shared" si="18"/>
        <v>9.1660747552507829</v>
      </c>
      <c r="Y35" s="55">
        <f t="shared" si="19"/>
        <v>9.90027111092156</v>
      </c>
      <c r="Z35" s="67">
        <f t="shared" si="20"/>
        <v>8.004517128657584</v>
      </c>
      <c r="AA35" s="42">
        <f t="shared" si="21"/>
        <v>6.6077468282742009</v>
      </c>
      <c r="AB35" s="42">
        <f t="shared" si="22"/>
        <v>7.9299574753868036</v>
      </c>
      <c r="AC35" s="54">
        <f t="shared" si="23"/>
        <v>7.8728550231635426</v>
      </c>
      <c r="AD35" s="67"/>
      <c r="AE35" s="68">
        <v>6274.426117</v>
      </c>
      <c r="AF35" s="67">
        <f t="shared" si="24"/>
        <v>7.4697597774932154</v>
      </c>
      <c r="AG35" s="66">
        <v>6483.845945</v>
      </c>
      <c r="AH35" s="65">
        <f t="shared" si="25"/>
        <v>7.3843211609732489</v>
      </c>
      <c r="AI35" s="72"/>
      <c r="AJ35" s="74" t="s">
        <v>43</v>
      </c>
      <c r="AK35" s="62" t="s">
        <v>14</v>
      </c>
      <c r="AL35" s="61"/>
      <c r="AR35" s="59"/>
    </row>
    <row r="36" spans="1:44" s="58" customFormat="1" ht="21" customHeight="1" x14ac:dyDescent="0.3">
      <c r="A36" s="73" t="s">
        <v>42</v>
      </c>
      <c r="B36" s="66">
        <v>9797.0133010000009</v>
      </c>
      <c r="C36" s="66">
        <v>12945.259545999999</v>
      </c>
      <c r="D36" s="66">
        <v>11342.851905999998</v>
      </c>
      <c r="E36" s="66">
        <v>10701.289088</v>
      </c>
      <c r="F36" s="66">
        <v>12119.734060999997</v>
      </c>
      <c r="G36" s="66">
        <v>10791.918747000002</v>
      </c>
      <c r="H36" s="44">
        <v>9349.5928179999992</v>
      </c>
      <c r="I36" s="44">
        <v>9199.6171350000004</v>
      </c>
      <c r="J36" s="66">
        <v>11562.694068000001</v>
      </c>
      <c r="K36" s="66">
        <v>14082.251867000001</v>
      </c>
      <c r="L36" s="66">
        <v>14994.186139000001</v>
      </c>
      <c r="M36" s="66">
        <v>19312.493752000006</v>
      </c>
      <c r="N36" s="67">
        <v>6.6392462723281058</v>
      </c>
      <c r="O36" s="67">
        <v>6.657535716018832</v>
      </c>
      <c r="P36" s="67">
        <v>5.9737207243821917</v>
      </c>
      <c r="Q36" s="67">
        <v>5.1185834100163499</v>
      </c>
      <c r="R36" s="67">
        <v>5.3614799588519411</v>
      </c>
      <c r="S36" s="67">
        <v>5.431679387808364</v>
      </c>
      <c r="T36" s="67">
        <v>5.576888783659129</v>
      </c>
      <c r="U36" s="67"/>
      <c r="V36" s="67">
        <f t="shared" si="16"/>
        <v>5.0770699649449194</v>
      </c>
      <c r="W36" s="69">
        <f t="shared" si="17"/>
        <v>4.668744468375035</v>
      </c>
      <c r="X36" s="67">
        <f t="shared" si="18"/>
        <v>4.444880465333485</v>
      </c>
      <c r="Y36" s="55">
        <f t="shared" si="19"/>
        <v>4.1908486495930015</v>
      </c>
      <c r="Z36" s="67">
        <f t="shared" si="20"/>
        <v>4.259987292588038</v>
      </c>
      <c r="AA36" s="42">
        <f t="shared" si="21"/>
        <v>3.8718290982263119</v>
      </c>
      <c r="AB36" s="42">
        <f t="shared" si="22"/>
        <v>4.1447360921494436</v>
      </c>
      <c r="AC36" s="54">
        <f t="shared" si="23"/>
        <v>5.6137713000463503</v>
      </c>
      <c r="AD36" s="67"/>
      <c r="AE36" s="68">
        <v>4635.759078</v>
      </c>
      <c r="AF36" s="67">
        <f t="shared" si="24"/>
        <v>5.518912176712373</v>
      </c>
      <c r="AG36" s="66">
        <v>3678.7512390000002</v>
      </c>
      <c r="AH36" s="65">
        <f t="shared" si="25"/>
        <v>4.1896554684573495</v>
      </c>
      <c r="AI36" s="72"/>
      <c r="AJ36" s="74" t="s">
        <v>41</v>
      </c>
      <c r="AK36" s="62"/>
      <c r="AL36" s="61"/>
      <c r="AR36" s="59"/>
    </row>
    <row r="37" spans="1:44" s="58" customFormat="1" ht="21" customHeight="1" x14ac:dyDescent="0.3">
      <c r="A37" s="73" t="s">
        <v>40</v>
      </c>
      <c r="B37" s="66">
        <v>13350.432701999998</v>
      </c>
      <c r="C37" s="66">
        <v>13464.951010000001</v>
      </c>
      <c r="D37" s="66">
        <v>11603.110676999999</v>
      </c>
      <c r="E37" s="66">
        <v>11275.869151000001</v>
      </c>
      <c r="F37" s="66">
        <v>12288.503154000002</v>
      </c>
      <c r="G37" s="66">
        <v>12995.754408000003</v>
      </c>
      <c r="H37" s="44">
        <v>11847.373366999998</v>
      </c>
      <c r="I37" s="44">
        <v>11524.950889</v>
      </c>
      <c r="J37" s="66">
        <v>13147.623328</v>
      </c>
      <c r="K37" s="66">
        <v>15228.077616999999</v>
      </c>
      <c r="L37" s="66">
        <v>15779.725299999998</v>
      </c>
      <c r="M37" s="66">
        <v>16227.350099000001</v>
      </c>
      <c r="N37" s="67">
        <v>5.4649407895079811</v>
      </c>
      <c r="O37" s="67">
        <v>5.584523768925445</v>
      </c>
      <c r="P37" s="67">
        <v>5.6414044041317579</v>
      </c>
      <c r="Q37" s="67">
        <v>5.1877549479047067</v>
      </c>
      <c r="R37" s="67">
        <v>5.1545490282062909</v>
      </c>
      <c r="S37" s="67">
        <v>5.3098463517123458</v>
      </c>
      <c r="T37" s="67">
        <v>5.2927094387458657</v>
      </c>
      <c r="U37" s="67"/>
      <c r="V37" s="67">
        <f t="shared" si="16"/>
        <v>5.1477689166520015</v>
      </c>
      <c r="W37" s="69">
        <f t="shared" si="17"/>
        <v>5.62215653463634</v>
      </c>
      <c r="X37" s="67">
        <f t="shared" si="18"/>
        <v>5.6323477898532897</v>
      </c>
      <c r="Y37" s="55">
        <f t="shared" si="19"/>
        <v>5.2501451050648873</v>
      </c>
      <c r="Z37" s="67">
        <f t="shared" si="20"/>
        <v>4.8439150924194507</v>
      </c>
      <c r="AA37" s="42">
        <f t="shared" si="21"/>
        <v>4.186866886376035</v>
      </c>
      <c r="AB37" s="42">
        <f t="shared" si="22"/>
        <v>4.3618770881468842</v>
      </c>
      <c r="AC37" s="54">
        <f t="shared" si="23"/>
        <v>4.7169792483239776</v>
      </c>
      <c r="AD37" s="67"/>
      <c r="AE37" s="68">
        <v>4140.7482900000005</v>
      </c>
      <c r="AF37" s="67">
        <f t="shared" si="24"/>
        <v>4.9295974561821128</v>
      </c>
      <c r="AG37" s="66">
        <v>3969.5529680000004</v>
      </c>
      <c r="AH37" s="65">
        <f t="shared" si="25"/>
        <v>4.5208436828778744</v>
      </c>
      <c r="AI37" s="72"/>
      <c r="AJ37" s="74" t="s">
        <v>39</v>
      </c>
      <c r="AK37" s="77" t="s">
        <v>14</v>
      </c>
      <c r="AL37" s="61"/>
      <c r="AR37" s="59"/>
    </row>
    <row r="38" spans="1:44" s="58" customFormat="1" ht="21" customHeight="1" x14ac:dyDescent="0.3">
      <c r="A38" s="73" t="s">
        <v>38</v>
      </c>
      <c r="B38" s="66">
        <v>13530.847867999999</v>
      </c>
      <c r="C38" s="66">
        <v>8584.3035330000002</v>
      </c>
      <c r="D38" s="66">
        <v>7983.1097959999988</v>
      </c>
      <c r="E38" s="66">
        <v>7679.1382389999999</v>
      </c>
      <c r="F38" s="66">
        <v>8425.0891110000011</v>
      </c>
      <c r="G38" s="66">
        <v>7836.5280179999991</v>
      </c>
      <c r="H38" s="44">
        <v>6760.0639110000011</v>
      </c>
      <c r="I38" s="44">
        <v>6988.0737429999999</v>
      </c>
      <c r="J38" s="66">
        <v>7931.536075</v>
      </c>
      <c r="K38" s="66">
        <v>9429.7019110000001</v>
      </c>
      <c r="L38" s="66">
        <v>11547.686286</v>
      </c>
      <c r="M38" s="66">
        <v>12499.835738000002</v>
      </c>
      <c r="N38" s="67">
        <v>1.8378020794081424</v>
      </c>
      <c r="O38" s="67">
        <v>2.6983085288804567</v>
      </c>
      <c r="P38" s="67">
        <v>2.4704112092702304</v>
      </c>
      <c r="Q38" s="67">
        <v>3.3165063002308393</v>
      </c>
      <c r="R38" s="67">
        <v>3.4181016565675133</v>
      </c>
      <c r="S38" s="67">
        <v>3.7370748359314505</v>
      </c>
      <c r="T38" s="67">
        <v>3.7979954662252373</v>
      </c>
      <c r="U38" s="67"/>
      <c r="V38" s="67">
        <f t="shared" si="16"/>
        <v>3.5293486360469908</v>
      </c>
      <c r="W38" s="69">
        <f t="shared" si="17"/>
        <v>3.3901985080710566</v>
      </c>
      <c r="X38" s="67">
        <f t="shared" si="18"/>
        <v>3.2137951467321098</v>
      </c>
      <c r="Y38" s="55">
        <f t="shared" si="19"/>
        <v>3.1833889366644672</v>
      </c>
      <c r="Z38" s="67">
        <f t="shared" si="20"/>
        <v>2.9221773655426273</v>
      </c>
      <c r="AA38" s="42">
        <f t="shared" si="21"/>
        <v>2.592638918223523</v>
      </c>
      <c r="AB38" s="42">
        <f t="shared" si="22"/>
        <v>3.192044682299469</v>
      </c>
      <c r="AC38" s="54">
        <f t="shared" si="23"/>
        <v>3.6334623597748044</v>
      </c>
      <c r="AD38" s="67"/>
      <c r="AE38" s="68">
        <v>3252.489939</v>
      </c>
      <c r="AF38" s="67">
        <f t="shared" si="24"/>
        <v>3.8721180343836634</v>
      </c>
      <c r="AG38" s="66">
        <v>3187.0154809999995</v>
      </c>
      <c r="AH38" s="65">
        <f t="shared" si="25"/>
        <v>3.6296275476510624</v>
      </c>
      <c r="AI38" s="81"/>
      <c r="AJ38" s="74" t="s">
        <v>37</v>
      </c>
      <c r="AK38" s="77" t="s">
        <v>14</v>
      </c>
      <c r="AL38" s="61"/>
      <c r="AQ38" s="76"/>
      <c r="AR38" s="59"/>
    </row>
    <row r="39" spans="1:44" s="58" customFormat="1" ht="21" customHeight="1" x14ac:dyDescent="0.3">
      <c r="A39" s="73" t="s">
        <v>36</v>
      </c>
      <c r="B39" s="66">
        <v>6739.6523269999998</v>
      </c>
      <c r="C39" s="66">
        <v>4993.3773309999997</v>
      </c>
      <c r="D39" s="66">
        <v>2527.6333119999999</v>
      </c>
      <c r="E39" s="66">
        <v>2568.9621929999998</v>
      </c>
      <c r="F39" s="66">
        <v>6946.016353</v>
      </c>
      <c r="G39" s="66">
        <v>2884.3488670000002</v>
      </c>
      <c r="H39" s="44">
        <v>3374.8003970000004</v>
      </c>
      <c r="I39" s="44">
        <v>7770.8036849999999</v>
      </c>
      <c r="J39" s="66">
        <v>3054.8689779999995</v>
      </c>
      <c r="K39" s="66">
        <v>15335.897014</v>
      </c>
      <c r="L39" s="66">
        <v>19905.176554000001</v>
      </c>
      <c r="M39" s="66">
        <v>11173.797613000001</v>
      </c>
      <c r="N39" s="67">
        <v>2.5226377342173425</v>
      </c>
      <c r="O39" s="67">
        <v>2.4249871825985529</v>
      </c>
      <c r="P39" s="67">
        <v>2.3798648365242365</v>
      </c>
      <c r="Q39" s="67">
        <v>2.5839966434791823</v>
      </c>
      <c r="R39" s="67">
        <v>2.8654456348854684</v>
      </c>
      <c r="S39" s="67">
        <v>2.6208778142500515</v>
      </c>
      <c r="T39" s="67">
        <v>2.8015093414070606</v>
      </c>
      <c r="U39" s="67"/>
      <c r="V39" s="67">
        <f t="shared" si="16"/>
        <v>2.9097512226207054</v>
      </c>
      <c r="W39" s="69">
        <f t="shared" si="17"/>
        <v>1.2478121947882053</v>
      </c>
      <c r="X39" s="67">
        <f t="shared" si="18"/>
        <v>1.6044104434308204</v>
      </c>
      <c r="Y39" s="55">
        <f t="shared" si="19"/>
        <v>3.539958419099424</v>
      </c>
      <c r="Z39" s="67">
        <f t="shared" si="20"/>
        <v>1.1254905604410224</v>
      </c>
      <c r="AA39" s="42">
        <f t="shared" si="21"/>
        <v>4.2165111707277498</v>
      </c>
      <c r="AB39" s="42">
        <f t="shared" si="22"/>
        <v>5.5022461985704636</v>
      </c>
      <c r="AC39" s="54">
        <f t="shared" si="23"/>
        <v>3.2480085253562754</v>
      </c>
      <c r="AD39" s="67"/>
      <c r="AE39" s="68">
        <v>2537.0933970000001</v>
      </c>
      <c r="AF39" s="67">
        <f t="shared" si="24"/>
        <v>3.0204321248292141</v>
      </c>
      <c r="AG39" s="66">
        <v>3161.7380470000003</v>
      </c>
      <c r="AH39" s="65">
        <f t="shared" si="25"/>
        <v>3.6008395887197993</v>
      </c>
      <c r="AI39" s="72"/>
      <c r="AJ39" s="74" t="s">
        <v>35</v>
      </c>
      <c r="AK39" s="62" t="s">
        <v>14</v>
      </c>
      <c r="AL39" s="61"/>
      <c r="AQ39" s="60"/>
      <c r="AR39" s="59"/>
    </row>
    <row r="40" spans="1:44" s="58" customFormat="1" ht="21" customHeight="1" x14ac:dyDescent="0.3">
      <c r="A40" s="73" t="s">
        <v>34</v>
      </c>
      <c r="B40" s="66">
        <v>8650.2046870000013</v>
      </c>
      <c r="C40" s="66">
        <v>6293.257043999999</v>
      </c>
      <c r="D40" s="66">
        <v>5706.4830600000005</v>
      </c>
      <c r="E40" s="66">
        <v>5800.683145</v>
      </c>
      <c r="F40" s="66">
        <v>6531.6309699999993</v>
      </c>
      <c r="G40" s="66">
        <v>5682.7498779999996</v>
      </c>
      <c r="H40" s="44">
        <v>4446.1129340000016</v>
      </c>
      <c r="I40" s="44">
        <v>5039.4277919999995</v>
      </c>
      <c r="J40" s="66">
        <v>6311.610815</v>
      </c>
      <c r="K40" s="66">
        <v>7004.0131220000003</v>
      </c>
      <c r="L40" s="66">
        <v>9507.2433829999991</v>
      </c>
      <c r="M40" s="66">
        <v>9362.3198449999982</v>
      </c>
      <c r="N40" s="67">
        <v>4.406817324671545</v>
      </c>
      <c r="O40" s="67">
        <v>3.8322095215363587</v>
      </c>
      <c r="P40" s="67">
        <v>3.6313981754140405</v>
      </c>
      <c r="Q40" s="67">
        <v>2.4376226176632447</v>
      </c>
      <c r="R40" s="67">
        <v>3.0785676950225467</v>
      </c>
      <c r="S40" s="67">
        <v>3.3924366280729368</v>
      </c>
      <c r="T40" s="67">
        <v>3.1991337677158804</v>
      </c>
      <c r="U40" s="67"/>
      <c r="V40" s="67">
        <f t="shared" si="16"/>
        <v>2.7361613095621746</v>
      </c>
      <c r="W40" s="69">
        <f t="shared" si="17"/>
        <v>2.4584420694834015</v>
      </c>
      <c r="X40" s="67">
        <f t="shared" si="18"/>
        <v>2.1137220531097523</v>
      </c>
      <c r="Y40" s="55">
        <f t="shared" si="19"/>
        <v>2.2956910974561593</v>
      </c>
      <c r="Z40" s="67">
        <f t="shared" si="20"/>
        <v>2.3253561591733738</v>
      </c>
      <c r="AA40" s="42">
        <f t="shared" si="21"/>
        <v>1.9257106083769862</v>
      </c>
      <c r="AB40" s="42">
        <f t="shared" si="22"/>
        <v>2.6280195817948604</v>
      </c>
      <c r="AC40" s="54">
        <f t="shared" si="23"/>
        <v>2.7214467029806797</v>
      </c>
      <c r="AD40" s="67"/>
      <c r="AE40" s="68">
        <v>2230.5787639999999</v>
      </c>
      <c r="AF40" s="67">
        <f t="shared" si="24"/>
        <v>2.6555237437116084</v>
      </c>
      <c r="AG40" s="66">
        <v>2259.1929219999997</v>
      </c>
      <c r="AH40" s="65">
        <f t="shared" si="25"/>
        <v>2.572949178953015</v>
      </c>
      <c r="AI40" s="72"/>
      <c r="AJ40" s="74" t="s">
        <v>33</v>
      </c>
      <c r="AK40" s="62"/>
      <c r="AL40" s="61"/>
      <c r="AQ40" s="80"/>
      <c r="AR40" s="59"/>
    </row>
    <row r="41" spans="1:44" s="58" customFormat="1" ht="21" customHeight="1" x14ac:dyDescent="0.3">
      <c r="A41" s="79" t="s">
        <v>32</v>
      </c>
      <c r="B41" s="66">
        <v>6357.8756379999995</v>
      </c>
      <c r="C41" s="66">
        <v>7731.5896940000002</v>
      </c>
      <c r="D41" s="66">
        <v>7246.896373999999</v>
      </c>
      <c r="E41" s="66">
        <v>6468.3043109999999</v>
      </c>
      <c r="F41" s="66">
        <v>6822.6289939999997</v>
      </c>
      <c r="G41" s="66">
        <v>6638.4379109999991</v>
      </c>
      <c r="H41" s="44">
        <v>5777.0223489999998</v>
      </c>
      <c r="I41" s="44">
        <v>5734.2684559999989</v>
      </c>
      <c r="J41" s="66">
        <v>7597.0231740000008</v>
      </c>
      <c r="K41" s="66">
        <v>9004.3992899999994</v>
      </c>
      <c r="L41" s="66">
        <v>9487.9781670000011</v>
      </c>
      <c r="M41" s="66">
        <v>9245.6172750000023</v>
      </c>
      <c r="N41" s="67">
        <v>4.1203133459760251</v>
      </c>
      <c r="O41" s="67">
        <v>5.1741594522962897</v>
      </c>
      <c r="P41" s="67">
        <v>5.0581375652112435</v>
      </c>
      <c r="Q41" s="67">
        <v>2.5238319699177234</v>
      </c>
      <c r="R41" s="67">
        <v>2.4670723452079462</v>
      </c>
      <c r="S41" s="67">
        <v>2.7115490477410535</v>
      </c>
      <c r="T41" s="67">
        <v>2.7103149972843479</v>
      </c>
      <c r="U41" s="67"/>
      <c r="V41" s="67">
        <f t="shared" si="16"/>
        <v>2.8580631037824697</v>
      </c>
      <c r="W41" s="69">
        <f t="shared" si="17"/>
        <v>2.8718869185563523</v>
      </c>
      <c r="X41" s="67">
        <f t="shared" si="18"/>
        <v>2.7464483519997782</v>
      </c>
      <c r="Y41" s="55">
        <f t="shared" si="19"/>
        <v>2.6122229721716939</v>
      </c>
      <c r="Z41" s="67">
        <f t="shared" si="20"/>
        <v>2.7989343999252516</v>
      </c>
      <c r="AA41" s="42">
        <f t="shared" si="21"/>
        <v>2.4757045614820021</v>
      </c>
      <c r="AB41" s="42">
        <f t="shared" si="22"/>
        <v>2.6226942353347042</v>
      </c>
      <c r="AC41" s="54">
        <f t="shared" si="23"/>
        <v>2.6875235055665816</v>
      </c>
      <c r="AD41" s="67"/>
      <c r="AE41" s="68">
        <v>1956.1380100000003</v>
      </c>
      <c r="AF41" s="67">
        <f t="shared" si="24"/>
        <v>2.3287995991751389</v>
      </c>
      <c r="AG41" s="66">
        <v>2284.4900250000001</v>
      </c>
      <c r="AH41" s="65">
        <f t="shared" si="25"/>
        <v>2.601759538511029</v>
      </c>
      <c r="AI41" s="72"/>
      <c r="AJ41" s="74" t="s">
        <v>31</v>
      </c>
      <c r="AK41" s="62" t="s">
        <v>14</v>
      </c>
      <c r="AL41" s="61"/>
      <c r="AQ41" s="76"/>
      <c r="AR41" s="59"/>
    </row>
    <row r="42" spans="1:44" s="58" customFormat="1" ht="21" customHeight="1" x14ac:dyDescent="0.3">
      <c r="A42" s="78" t="s">
        <v>30</v>
      </c>
      <c r="B42" s="66">
        <v>6624.0057890000007</v>
      </c>
      <c r="C42" s="66">
        <v>3485.2875140000006</v>
      </c>
      <c r="D42" s="66">
        <v>2107.6792680000003</v>
      </c>
      <c r="E42" s="66">
        <v>3761.0606470000002</v>
      </c>
      <c r="F42" s="66">
        <v>5588.3904110000003</v>
      </c>
      <c r="G42" s="66">
        <v>3810.1849999999999</v>
      </c>
      <c r="H42" s="44">
        <v>4388.9963830000006</v>
      </c>
      <c r="I42" s="44">
        <v>5603.8013040000005</v>
      </c>
      <c r="J42" s="66">
        <v>2442.6596400000003</v>
      </c>
      <c r="K42" s="66">
        <v>4470.9509950000001</v>
      </c>
      <c r="L42" s="66">
        <v>11530.204868999999</v>
      </c>
      <c r="M42" s="66">
        <v>7363.3878100000002</v>
      </c>
      <c r="N42" s="67">
        <v>2.5676110282905675</v>
      </c>
      <c r="O42" s="67">
        <v>2.615196364450795</v>
      </c>
      <c r="P42" s="67">
        <v>2.3928173076180248</v>
      </c>
      <c r="Q42" s="67">
        <v>2.5396574658195075</v>
      </c>
      <c r="R42" s="67">
        <v>2.505851784551707</v>
      </c>
      <c r="S42" s="67">
        <v>2.6713342031047147</v>
      </c>
      <c r="T42" s="67">
        <v>2.8689375812810067</v>
      </c>
      <c r="U42" s="67"/>
      <c r="V42" s="67">
        <f t="shared" si="16"/>
        <v>2.3410290164183083</v>
      </c>
      <c r="W42" s="69">
        <f t="shared" si="17"/>
        <v>1.6483426681822042</v>
      </c>
      <c r="X42" s="67">
        <f t="shared" si="18"/>
        <v>2.086568331367094</v>
      </c>
      <c r="Y42" s="55">
        <f t="shared" si="19"/>
        <v>2.5527891849007807</v>
      </c>
      <c r="Z42" s="67">
        <f t="shared" si="20"/>
        <v>0.89993724345917481</v>
      </c>
      <c r="AA42" s="42">
        <f t="shared" si="21"/>
        <v>1.2292606553750458</v>
      </c>
      <c r="AB42" s="42">
        <f t="shared" si="22"/>
        <v>3.1872124186934201</v>
      </c>
      <c r="AC42" s="54">
        <f t="shared" si="23"/>
        <v>2.1403955226967182</v>
      </c>
      <c r="AD42" s="67"/>
      <c r="AE42" s="68">
        <v>1609.307303</v>
      </c>
      <c r="AF42" s="67">
        <f t="shared" si="24"/>
        <v>1.9158945754425698</v>
      </c>
      <c r="AG42" s="66">
        <v>2348.6414009999999</v>
      </c>
      <c r="AH42" s="65">
        <f t="shared" si="25"/>
        <v>2.6748202446599243</v>
      </c>
      <c r="AI42" s="72"/>
      <c r="AJ42" s="74" t="s">
        <v>29</v>
      </c>
      <c r="AK42" s="62"/>
      <c r="AL42" s="61"/>
      <c r="AQ42" s="75"/>
      <c r="AR42" s="59"/>
    </row>
    <row r="43" spans="1:44" s="58" customFormat="1" ht="21" customHeight="1" x14ac:dyDescent="0.3">
      <c r="A43" s="73" t="s">
        <v>28</v>
      </c>
      <c r="B43" s="66">
        <v>6582.7292870000001</v>
      </c>
      <c r="C43" s="66">
        <v>7196.3497749999997</v>
      </c>
      <c r="D43" s="66">
        <v>5598.6985199999999</v>
      </c>
      <c r="E43" s="66">
        <v>5664.3504979999998</v>
      </c>
      <c r="F43" s="66">
        <v>6116.450758</v>
      </c>
      <c r="G43" s="66">
        <v>7524.7051730000003</v>
      </c>
      <c r="H43" s="44">
        <v>6635.2168029999993</v>
      </c>
      <c r="I43" s="44">
        <v>4830.1148219999995</v>
      </c>
      <c r="J43" s="66">
        <v>7936.1460490000009</v>
      </c>
      <c r="K43" s="66">
        <v>10697.076767999997</v>
      </c>
      <c r="L43" s="66">
        <v>7932.0084000000006</v>
      </c>
      <c r="M43" s="66">
        <v>7021.2340330000006</v>
      </c>
      <c r="N43" s="69">
        <v>2.6085742893297814</v>
      </c>
      <c r="O43" s="67">
        <v>2.572831999786632</v>
      </c>
      <c r="P43" s="67">
        <v>2.5465013611576635</v>
      </c>
      <c r="Q43" s="67">
        <v>2.0847889687614103</v>
      </c>
      <c r="R43" s="67">
        <v>1.3877732747241465</v>
      </c>
      <c r="S43" s="67">
        <v>0.98665248956037543</v>
      </c>
      <c r="T43" s="67">
        <v>1.8601685294526389</v>
      </c>
      <c r="U43" s="67"/>
      <c r="V43" s="67">
        <f t="shared" si="16"/>
        <v>2.562238435200793</v>
      </c>
      <c r="W43" s="69">
        <f t="shared" si="17"/>
        <v>3.2552993101771315</v>
      </c>
      <c r="X43" s="67">
        <f t="shared" si="18"/>
        <v>3.1544417093894452</v>
      </c>
      <c r="Y43" s="55">
        <f t="shared" si="19"/>
        <v>2.2003394143595347</v>
      </c>
      <c r="Z43" s="67">
        <f t="shared" si="20"/>
        <v>2.9238757959035513</v>
      </c>
      <c r="AA43" s="42">
        <f t="shared" si="21"/>
        <v>2.9410958905911366</v>
      </c>
      <c r="AB43" s="42">
        <f t="shared" si="22"/>
        <v>2.1925885936017298</v>
      </c>
      <c r="AC43" s="54">
        <f t="shared" si="23"/>
        <v>2.0409379861304657</v>
      </c>
      <c r="AD43" s="67"/>
      <c r="AE43" s="68">
        <v>1478.285314</v>
      </c>
      <c r="AF43" s="67">
        <f t="shared" si="24"/>
        <v>1.759911738901129</v>
      </c>
      <c r="AG43" s="66">
        <v>1435.1243570000001</v>
      </c>
      <c r="AH43" s="65">
        <f t="shared" si="25"/>
        <v>1.6344341379972791</v>
      </c>
      <c r="AI43" s="72"/>
      <c r="AJ43" s="74" t="s">
        <v>27</v>
      </c>
      <c r="AK43" s="77" t="s">
        <v>14</v>
      </c>
      <c r="AL43" s="61"/>
      <c r="AQ43" s="60"/>
      <c r="AR43" s="59"/>
    </row>
    <row r="44" spans="1:44" s="58" customFormat="1" ht="21" customHeight="1" x14ac:dyDescent="0.3">
      <c r="A44" s="73" t="s">
        <v>26</v>
      </c>
      <c r="B44" s="66">
        <v>1485.0049180000001</v>
      </c>
      <c r="C44" s="66">
        <v>6195.8654179999994</v>
      </c>
      <c r="D44" s="66">
        <v>5792.3896940000004</v>
      </c>
      <c r="E44" s="66">
        <v>5479.9653450000005</v>
      </c>
      <c r="F44" s="66">
        <v>6806.3750930000006</v>
      </c>
      <c r="G44" s="66">
        <v>7637.4677949999996</v>
      </c>
      <c r="H44" s="44">
        <v>5638.2963289999998</v>
      </c>
      <c r="I44" s="44">
        <v>5582.6664639999999</v>
      </c>
      <c r="J44" s="66">
        <v>5558.1940780000004</v>
      </c>
      <c r="K44" s="66">
        <v>5904.5556539999989</v>
      </c>
      <c r="L44" s="66">
        <v>6523.0780100000002</v>
      </c>
      <c r="M44" s="66">
        <v>6845.5243899999987</v>
      </c>
      <c r="N44" s="69">
        <v>1.7773629461397384</v>
      </c>
      <c r="O44" s="67">
        <v>1.7703457723609488</v>
      </c>
      <c r="P44" s="67">
        <v>1.5225116952985667</v>
      </c>
      <c r="Q44" s="67">
        <v>1.4391678326420012</v>
      </c>
      <c r="R44" s="67">
        <v>1.386427596890776</v>
      </c>
      <c r="S44" s="67">
        <v>1.5298855406029097</v>
      </c>
      <c r="T44" s="67">
        <v>2.0094533955636122</v>
      </c>
      <c r="U44" s="67"/>
      <c r="V44" s="67">
        <f t="shared" si="16"/>
        <v>2.8512541926161901</v>
      </c>
      <c r="W44" s="69">
        <f t="shared" si="17"/>
        <v>3.3040820966346662</v>
      </c>
      <c r="X44" s="67">
        <f t="shared" si="18"/>
        <v>2.6804967551404655</v>
      </c>
      <c r="Y44" s="55">
        <f t="shared" si="19"/>
        <v>2.5431612933946881</v>
      </c>
      <c r="Z44" s="67">
        <f t="shared" si="20"/>
        <v>2.0477784850804799</v>
      </c>
      <c r="AA44" s="42">
        <f t="shared" si="21"/>
        <v>1.6234214960198798</v>
      </c>
      <c r="AB44" s="42">
        <f t="shared" si="22"/>
        <v>1.8031279997005891</v>
      </c>
      <c r="AC44" s="54">
        <f t="shared" si="23"/>
        <v>1.989862565023202</v>
      </c>
      <c r="AD44" s="67"/>
      <c r="AE44" s="68">
        <v>1761.951153</v>
      </c>
      <c r="AF44" s="67">
        <f t="shared" si="24"/>
        <v>2.097618428708194</v>
      </c>
      <c r="AG44" s="66">
        <v>1557.531579</v>
      </c>
      <c r="AH44" s="65">
        <f t="shared" si="25"/>
        <v>1.7738412502787773</v>
      </c>
      <c r="AI44" s="72"/>
      <c r="AJ44" s="74" t="s">
        <v>25</v>
      </c>
      <c r="AK44" s="62" t="s">
        <v>14</v>
      </c>
      <c r="AL44" s="61"/>
      <c r="AQ44" s="76"/>
      <c r="AR44" s="59"/>
    </row>
    <row r="45" spans="1:44" s="58" customFormat="1" ht="21" customHeight="1" x14ac:dyDescent="0.3">
      <c r="A45" s="73" t="s">
        <v>24</v>
      </c>
      <c r="B45" s="66">
        <v>3753.6778809999996</v>
      </c>
      <c r="C45" s="66">
        <v>3252.3003859999999</v>
      </c>
      <c r="D45" s="66">
        <v>3148.4866440000001</v>
      </c>
      <c r="E45" s="66">
        <v>3368.7283609999999</v>
      </c>
      <c r="F45" s="66">
        <v>3604.5849010000002</v>
      </c>
      <c r="G45" s="66">
        <v>3229.8711900000003</v>
      </c>
      <c r="H45" s="44">
        <v>2603.2432039999999</v>
      </c>
      <c r="I45" s="44">
        <v>3005.1082930000002</v>
      </c>
      <c r="J45" s="66">
        <v>3635.8260529999998</v>
      </c>
      <c r="K45" s="66">
        <v>4294.369267</v>
      </c>
      <c r="L45" s="66">
        <v>5074.1334860000006</v>
      </c>
      <c r="M45" s="66">
        <v>5574.9063709999991</v>
      </c>
      <c r="N45" s="69">
        <v>0.37641709344001806</v>
      </c>
      <c r="O45" s="67">
        <v>0.68487143484396473</v>
      </c>
      <c r="P45" s="67">
        <v>1.5204478110094031</v>
      </c>
      <c r="Q45" s="67">
        <v>4.0432132868072648</v>
      </c>
      <c r="R45" s="67">
        <v>4.0121021103029904</v>
      </c>
      <c r="S45" s="67">
        <v>2.8845856943433494</v>
      </c>
      <c r="T45" s="67">
        <v>2.3743292050858988</v>
      </c>
      <c r="U45" s="67"/>
      <c r="V45" s="67">
        <f t="shared" si="16"/>
        <v>1.5099943319590516</v>
      </c>
      <c r="W45" s="69">
        <f t="shared" si="17"/>
        <v>1.3972902877969</v>
      </c>
      <c r="X45" s="67">
        <f t="shared" si="18"/>
        <v>1.2376052186673692</v>
      </c>
      <c r="Y45" s="55">
        <f t="shared" si="19"/>
        <v>1.3689650174338239</v>
      </c>
      <c r="Z45" s="67">
        <f t="shared" si="20"/>
        <v>1.3395297577495779</v>
      </c>
      <c r="AA45" s="42">
        <f t="shared" si="21"/>
        <v>1.1807105883017792</v>
      </c>
      <c r="AB45" s="42">
        <f t="shared" si="22"/>
        <v>1.4026065837015733</v>
      </c>
      <c r="AC45" s="54">
        <f t="shared" si="23"/>
        <v>1.6205182918298318</v>
      </c>
      <c r="AD45" s="67"/>
      <c r="AE45" s="68">
        <v>1436.9506979999999</v>
      </c>
      <c r="AF45" s="67">
        <f t="shared" si="24"/>
        <v>1.7107025130281248</v>
      </c>
      <c r="AG45" s="66">
        <v>1324.058029</v>
      </c>
      <c r="AH45" s="65">
        <f t="shared" si="25"/>
        <v>1.5079429407851599</v>
      </c>
      <c r="AI45" s="72"/>
      <c r="AJ45" s="74" t="s">
        <v>23</v>
      </c>
      <c r="AK45" s="62" t="s">
        <v>14</v>
      </c>
      <c r="AL45" s="61"/>
      <c r="AQ45" s="76"/>
      <c r="AR45" s="59"/>
    </row>
    <row r="46" spans="1:44" s="58" customFormat="1" ht="21" customHeight="1" x14ac:dyDescent="0.3">
      <c r="A46" s="73" t="s">
        <v>22</v>
      </c>
      <c r="B46" s="66">
        <v>3512.1077110000001</v>
      </c>
      <c r="C46" s="66">
        <v>3618.1745539999997</v>
      </c>
      <c r="D46" s="66">
        <v>3033.9615309999999</v>
      </c>
      <c r="E46" s="66">
        <v>3052.3938330000005</v>
      </c>
      <c r="F46" s="66">
        <v>3856.9223500000003</v>
      </c>
      <c r="G46" s="66">
        <v>3448.9089970000005</v>
      </c>
      <c r="H46" s="44">
        <v>3202.9850350000002</v>
      </c>
      <c r="I46" s="44">
        <v>3628.5860999999995</v>
      </c>
      <c r="J46" s="66">
        <v>4508.5869910000001</v>
      </c>
      <c r="K46" s="66">
        <v>4497.0873229999997</v>
      </c>
      <c r="L46" s="66">
        <v>4420.4922329999999</v>
      </c>
      <c r="M46" s="66">
        <v>5020.7434330000006</v>
      </c>
      <c r="N46" s="69">
        <v>1.7319884783995143</v>
      </c>
      <c r="O46" s="67">
        <v>1.6439344079699978</v>
      </c>
      <c r="P46" s="67">
        <v>1.56008667555749</v>
      </c>
      <c r="Q46" s="67">
        <v>3.7561950827301231</v>
      </c>
      <c r="R46" s="67">
        <v>1.9882651238210556</v>
      </c>
      <c r="S46" s="67">
        <v>1.1832425065067047</v>
      </c>
      <c r="T46" s="67">
        <v>1.2705731370176006</v>
      </c>
      <c r="U46" s="67"/>
      <c r="V46" s="67">
        <f t="shared" si="16"/>
        <v>1.6157008496846572</v>
      </c>
      <c r="W46" s="69">
        <f t="shared" si="17"/>
        <v>1.4920492990320917</v>
      </c>
      <c r="X46" s="67">
        <f t="shared" si="18"/>
        <v>1.5227278759581795</v>
      </c>
      <c r="Y46" s="55">
        <f t="shared" si="19"/>
        <v>1.6529878291632767</v>
      </c>
      <c r="Z46" s="67">
        <f t="shared" si="20"/>
        <v>1.6610768369581099</v>
      </c>
      <c r="AA46" s="42">
        <f t="shared" si="21"/>
        <v>1.2364466790470356</v>
      </c>
      <c r="AB46" s="42">
        <f t="shared" si="22"/>
        <v>1.2219251870914356</v>
      </c>
      <c r="AC46" s="54">
        <f t="shared" si="23"/>
        <v>1.4594337609120374</v>
      </c>
      <c r="AD46" s="67"/>
      <c r="AE46" s="68">
        <v>1226.9319250000001</v>
      </c>
      <c r="AF46" s="67">
        <f t="shared" si="24"/>
        <v>1.4606733065604003</v>
      </c>
      <c r="AG46" s="66">
        <v>1238.2506939999998</v>
      </c>
      <c r="AH46" s="65">
        <f t="shared" si="25"/>
        <v>1.4102187004219471</v>
      </c>
      <c r="AI46" s="72"/>
      <c r="AJ46" s="74" t="s">
        <v>21</v>
      </c>
      <c r="AK46" s="62"/>
      <c r="AL46" s="61"/>
      <c r="AQ46" s="60"/>
      <c r="AR46" s="59"/>
    </row>
    <row r="47" spans="1:44" s="58" customFormat="1" ht="19.5" customHeight="1" x14ac:dyDescent="0.3">
      <c r="A47" s="73" t="s">
        <v>20</v>
      </c>
      <c r="B47" s="66">
        <v>5437.6050250000017</v>
      </c>
      <c r="C47" s="66">
        <v>3481.9079460000003</v>
      </c>
      <c r="D47" s="66">
        <v>3268.1293819999996</v>
      </c>
      <c r="E47" s="66">
        <v>4062.8985860000003</v>
      </c>
      <c r="F47" s="66">
        <v>4434.1861760000002</v>
      </c>
      <c r="G47" s="66">
        <v>4515.2217510000009</v>
      </c>
      <c r="H47" s="44">
        <v>3647.9616449999999</v>
      </c>
      <c r="I47" s="44">
        <v>3743.3734900000004</v>
      </c>
      <c r="J47" s="66">
        <v>4389.291768</v>
      </c>
      <c r="K47" s="66">
        <v>4640.8147719999997</v>
      </c>
      <c r="L47" s="66">
        <v>5466.8469110000005</v>
      </c>
      <c r="M47" s="66">
        <v>4737.258757999999</v>
      </c>
      <c r="N47" s="69">
        <v>1.7009410228264976</v>
      </c>
      <c r="O47" s="67">
        <v>1.6628994233720811</v>
      </c>
      <c r="P47" s="67">
        <v>1.5475415212220578</v>
      </c>
      <c r="Q47" s="67">
        <v>1.5273912219896864</v>
      </c>
      <c r="R47" s="67">
        <v>1.5996375434119667</v>
      </c>
      <c r="S47" s="67">
        <v>1.5216060488476817</v>
      </c>
      <c r="T47" s="67">
        <v>1.6111940650491108</v>
      </c>
      <c r="U47" s="67"/>
      <c r="V47" s="67">
        <f t="shared" si="16"/>
        <v>1.8575220660647109</v>
      </c>
      <c r="W47" s="69">
        <f t="shared" si="17"/>
        <v>1.9533520468107624</v>
      </c>
      <c r="X47" s="67">
        <f t="shared" si="18"/>
        <v>1.7342737560644756</v>
      </c>
      <c r="Y47" s="55">
        <f t="shared" si="19"/>
        <v>1.7052787638089835</v>
      </c>
      <c r="Z47" s="67">
        <f t="shared" si="20"/>
        <v>1.6171254765694527</v>
      </c>
      <c r="AA47" s="42">
        <f t="shared" si="21"/>
        <v>1.2759636628723356</v>
      </c>
      <c r="AB47" s="42">
        <f t="shared" si="22"/>
        <v>1.5111615590353449</v>
      </c>
      <c r="AC47" s="54">
        <f t="shared" si="23"/>
        <v>1.377030206355383</v>
      </c>
      <c r="AD47" s="67"/>
      <c r="AE47" s="68">
        <v>1128.1095800000001</v>
      </c>
      <c r="AF47" s="67">
        <f t="shared" si="24"/>
        <v>1.3430244309447441</v>
      </c>
      <c r="AG47" s="66">
        <v>1023.16405</v>
      </c>
      <c r="AH47" s="65">
        <f t="shared" si="25"/>
        <v>1.1652608667219178</v>
      </c>
      <c r="AI47" s="72"/>
      <c r="AJ47" s="74" t="s">
        <v>19</v>
      </c>
      <c r="AK47" s="62" t="s">
        <v>14</v>
      </c>
      <c r="AL47" s="61"/>
      <c r="AQ47" s="60"/>
      <c r="AR47" s="59"/>
    </row>
    <row r="48" spans="1:44" s="58" customFormat="1" ht="21" customHeight="1" x14ac:dyDescent="0.3">
      <c r="A48" s="73" t="s">
        <v>18</v>
      </c>
      <c r="B48" s="66">
        <v>4607.6462369999999</v>
      </c>
      <c r="C48" s="66">
        <v>1286.531624</v>
      </c>
      <c r="D48" s="66">
        <v>1408.4964640000001</v>
      </c>
      <c r="E48" s="66">
        <v>2046.1672580000002</v>
      </c>
      <c r="F48" s="66">
        <v>3097.171214</v>
      </c>
      <c r="G48" s="66">
        <v>2251.5705669999998</v>
      </c>
      <c r="H48" s="44">
        <v>1847.8308969999998</v>
      </c>
      <c r="I48" s="44">
        <v>1989.9633820000001</v>
      </c>
      <c r="J48" s="66">
        <v>3098.0594820000001</v>
      </c>
      <c r="K48" s="66">
        <v>4288.7546120000006</v>
      </c>
      <c r="L48" s="66">
        <v>4139.1843869999993</v>
      </c>
      <c r="M48" s="66">
        <v>4668.9168730000001</v>
      </c>
      <c r="N48" s="69">
        <v>0.72625497451189047</v>
      </c>
      <c r="O48" s="67">
        <v>0.8612935946518061</v>
      </c>
      <c r="P48" s="67">
        <v>0.7483113426882706</v>
      </c>
      <c r="Q48" s="67">
        <v>1.3465493371655348</v>
      </c>
      <c r="R48" s="67">
        <v>1.4406862932135585</v>
      </c>
      <c r="S48" s="67">
        <v>1.4202662346401929</v>
      </c>
      <c r="T48" s="67">
        <v>1.5096717337357826</v>
      </c>
      <c r="U48" s="67"/>
      <c r="V48" s="67">
        <f t="shared" si="16"/>
        <v>1.2974339921773796</v>
      </c>
      <c r="W48" s="69">
        <f t="shared" si="17"/>
        <v>0.97406289616102582</v>
      </c>
      <c r="X48" s="67">
        <f t="shared" si="18"/>
        <v>0.87847541782807825</v>
      </c>
      <c r="Y48" s="55">
        <f t="shared" si="19"/>
        <v>0.90651982901179973</v>
      </c>
      <c r="Z48" s="67">
        <f t="shared" si="20"/>
        <v>1.1414030283415331</v>
      </c>
      <c r="AA48" s="42">
        <f t="shared" si="21"/>
        <v>1.179166873219077</v>
      </c>
      <c r="AB48" s="42">
        <f t="shared" si="22"/>
        <v>1.1441652625772012</v>
      </c>
      <c r="AC48" s="54">
        <f t="shared" si="23"/>
        <v>1.3571645319618661</v>
      </c>
      <c r="AD48" s="67"/>
      <c r="AE48" s="68">
        <v>967.11464100000001</v>
      </c>
      <c r="AF48" s="67">
        <f t="shared" si="24"/>
        <v>1.1513585323753348</v>
      </c>
      <c r="AG48" s="66">
        <v>1286.1221849999999</v>
      </c>
      <c r="AH48" s="65">
        <f t="shared" si="25"/>
        <v>1.4647385744283985</v>
      </c>
      <c r="AI48" s="64"/>
      <c r="AJ48" s="74" t="s">
        <v>17</v>
      </c>
      <c r="AK48" s="62" t="s">
        <v>14</v>
      </c>
      <c r="AL48" s="61"/>
      <c r="AQ48" s="75"/>
      <c r="AR48" s="59"/>
    </row>
    <row r="49" spans="1:44" s="58" customFormat="1" ht="21" customHeight="1" x14ac:dyDescent="0.3">
      <c r="A49" s="73" t="s">
        <v>16</v>
      </c>
      <c r="B49" s="66">
        <v>3983.7845979999997</v>
      </c>
      <c r="C49" s="66">
        <v>1535.2799880000002</v>
      </c>
      <c r="D49" s="66">
        <v>1313.1843180000001</v>
      </c>
      <c r="E49" s="66">
        <v>1445.1126180000001</v>
      </c>
      <c r="F49" s="66">
        <v>2013.9621309999998</v>
      </c>
      <c r="G49" s="66">
        <v>2168.4781419999999</v>
      </c>
      <c r="H49" s="44">
        <v>1903.8048260000003</v>
      </c>
      <c r="I49" s="44">
        <v>1722.9438119999998</v>
      </c>
      <c r="J49" s="66">
        <v>2211.7598929999995</v>
      </c>
      <c r="K49" s="66">
        <v>2550.8030960000006</v>
      </c>
      <c r="L49" s="66">
        <v>3647.4476240000004</v>
      </c>
      <c r="M49" s="66">
        <v>4410.5825059999997</v>
      </c>
      <c r="N49" s="69">
        <v>1.4125769630573328</v>
      </c>
      <c r="O49" s="67">
        <v>1.4516544130105071</v>
      </c>
      <c r="P49" s="67">
        <v>1.2928096549556498</v>
      </c>
      <c r="Q49" s="67">
        <v>1.4250661764307082</v>
      </c>
      <c r="R49" s="67">
        <v>1.4098009819399764</v>
      </c>
      <c r="S49" s="67">
        <v>1.2723800652042812</v>
      </c>
      <c r="T49" s="67">
        <v>1.1815612982346515</v>
      </c>
      <c r="U49" s="67"/>
      <c r="V49" s="67">
        <f t="shared" si="16"/>
        <v>0.84366757507820245</v>
      </c>
      <c r="W49" s="69">
        <f t="shared" si="17"/>
        <v>0.93811587796368645</v>
      </c>
      <c r="X49" s="67">
        <f t="shared" si="18"/>
        <v>0.90508592680137567</v>
      </c>
      <c r="Y49" s="55">
        <f t="shared" si="19"/>
        <v>0.78488013597587791</v>
      </c>
      <c r="Z49" s="67">
        <f t="shared" si="20"/>
        <v>0.81486796961199992</v>
      </c>
      <c r="AA49" s="42">
        <f t="shared" si="21"/>
        <v>0.70132772401851318</v>
      </c>
      <c r="AB49" s="42">
        <f t="shared" si="22"/>
        <v>1.0082379711224376</v>
      </c>
      <c r="AC49" s="54">
        <f t="shared" si="23"/>
        <v>1.2820716892713639</v>
      </c>
      <c r="AD49" s="67"/>
      <c r="AE49" s="68">
        <v>1044.269137</v>
      </c>
      <c r="AF49" s="67">
        <f t="shared" si="24"/>
        <v>1.2432116421461326</v>
      </c>
      <c r="AG49" s="66">
        <v>962.54599699999994</v>
      </c>
      <c r="AH49" s="65">
        <f t="shared" si="25"/>
        <v>1.0962241907580046</v>
      </c>
      <c r="AI49" s="72"/>
      <c r="AJ49" s="74" t="s">
        <v>15</v>
      </c>
      <c r="AK49" s="62" t="s">
        <v>14</v>
      </c>
      <c r="AL49" s="61"/>
      <c r="AQ49" s="60"/>
      <c r="AR49" s="59"/>
    </row>
    <row r="50" spans="1:44" s="58" customFormat="1" ht="21" customHeight="1" x14ac:dyDescent="0.3">
      <c r="A50" s="73" t="s">
        <v>13</v>
      </c>
      <c r="B50" s="66">
        <v>3387.7258350000002</v>
      </c>
      <c r="C50" s="66">
        <v>3540.6084330000003</v>
      </c>
      <c r="D50" s="66">
        <v>2718.0482619999998</v>
      </c>
      <c r="E50" s="66">
        <v>2388.9898310000003</v>
      </c>
      <c r="F50" s="66">
        <v>2596.4774059999995</v>
      </c>
      <c r="G50" s="66">
        <v>2720.9560859999997</v>
      </c>
      <c r="H50" s="44">
        <v>2770.9077889999999</v>
      </c>
      <c r="I50" s="44">
        <v>2769.2529369999997</v>
      </c>
      <c r="J50" s="66">
        <v>3434.4343349999999</v>
      </c>
      <c r="K50" s="66">
        <v>3335.6463960000001</v>
      </c>
      <c r="L50" s="66">
        <v>3685.5205670000005</v>
      </c>
      <c r="M50" s="66">
        <v>3985.1219929999997</v>
      </c>
      <c r="N50" s="69">
        <v>1.6997024358122454</v>
      </c>
      <c r="O50" s="67">
        <v>2.0839322041962651</v>
      </c>
      <c r="P50" s="67">
        <v>1.8198910598870002</v>
      </c>
      <c r="Q50" s="67">
        <v>1.7665810596187281</v>
      </c>
      <c r="R50" s="67">
        <v>1.71058050668663</v>
      </c>
      <c r="S50" s="67">
        <v>1.6474429331658447</v>
      </c>
      <c r="T50" s="67">
        <v>1.2841614915449695</v>
      </c>
      <c r="U50" s="67"/>
      <c r="V50" s="67">
        <f t="shared" si="16"/>
        <v>1.0876886725658901</v>
      </c>
      <c r="W50" s="69">
        <f t="shared" si="17"/>
        <v>1.1771260489461395</v>
      </c>
      <c r="X50" s="67">
        <f t="shared" si="18"/>
        <v>1.3173144694445771</v>
      </c>
      <c r="Y50" s="55">
        <f t="shared" si="19"/>
        <v>1.2615220569619827</v>
      </c>
      <c r="Z50" s="67">
        <f t="shared" si="20"/>
        <v>1.2653319839031867</v>
      </c>
      <c r="AA50" s="42">
        <f t="shared" si="21"/>
        <v>0.91711559340103432</v>
      </c>
      <c r="AB50" s="42">
        <f t="shared" si="22"/>
        <v>1.018762203616524</v>
      </c>
      <c r="AC50" s="54">
        <f t="shared" si="23"/>
        <v>1.1583984833222332</v>
      </c>
      <c r="AD50" s="67"/>
      <c r="AE50" s="68">
        <v>976.71112199999993</v>
      </c>
      <c r="AF50" s="67">
        <f t="shared" si="24"/>
        <v>1.1627832278682115</v>
      </c>
      <c r="AG50" s="66">
        <v>1076.0383589999999</v>
      </c>
      <c r="AH50" s="65">
        <f t="shared" si="25"/>
        <v>1.22547834908231</v>
      </c>
      <c r="AI50" s="72"/>
      <c r="AJ50" s="74" t="s">
        <v>12</v>
      </c>
      <c r="AK50" s="62"/>
      <c r="AL50" s="61"/>
      <c r="AQ50" s="60"/>
      <c r="AR50" s="59"/>
    </row>
    <row r="51" spans="1:44" s="58" customFormat="1" ht="21" customHeight="1" x14ac:dyDescent="0.3">
      <c r="A51" s="73" t="s">
        <v>11</v>
      </c>
      <c r="B51" s="66">
        <v>1352.5189969999999</v>
      </c>
      <c r="C51" s="66">
        <v>4017.3685850000002</v>
      </c>
      <c r="D51" s="66">
        <v>3250.4428430000003</v>
      </c>
      <c r="E51" s="66">
        <v>3257.6610649999993</v>
      </c>
      <c r="F51" s="66">
        <v>3871.2776530000001</v>
      </c>
      <c r="G51" s="66">
        <v>3646.3312849999998</v>
      </c>
      <c r="H51" s="44">
        <v>3229.2797030000002</v>
      </c>
      <c r="I51" s="44">
        <v>3716.0875599999999</v>
      </c>
      <c r="J51" s="66">
        <v>5628.3852339999994</v>
      </c>
      <c r="K51" s="66">
        <v>4420.5849339999995</v>
      </c>
      <c r="L51" s="66">
        <v>4302.4752609999996</v>
      </c>
      <c r="M51" s="66">
        <v>3874.6946710000002</v>
      </c>
      <c r="N51" s="69">
        <v>0.71555494945489428</v>
      </c>
      <c r="O51" s="67">
        <v>0.72888203285998698</v>
      </c>
      <c r="P51" s="67">
        <v>0.84776306175380867</v>
      </c>
      <c r="Q51" s="67">
        <v>6.1727627012261442E-2</v>
      </c>
      <c r="R51" s="67">
        <v>0.11273619471478905</v>
      </c>
      <c r="S51" s="67">
        <v>0.1538475063930434</v>
      </c>
      <c r="T51" s="67">
        <v>0.44260732706247363</v>
      </c>
      <c r="U51" s="67"/>
      <c r="V51" s="67">
        <f t="shared" si="16"/>
        <v>1.6217144203894398</v>
      </c>
      <c r="W51" s="69">
        <f t="shared" si="17"/>
        <v>1.5774571154401018</v>
      </c>
      <c r="X51" s="67">
        <f t="shared" si="18"/>
        <v>1.5352285974773687</v>
      </c>
      <c r="Y51" s="55">
        <f t="shared" si="19"/>
        <v>1.6928487679498796</v>
      </c>
      <c r="Z51" s="67">
        <f t="shared" si="20"/>
        <v>2.0736386722352695</v>
      </c>
      <c r="AA51" s="42">
        <f t="shared" si="21"/>
        <v>1.2154128146756602</v>
      </c>
      <c r="AB51" s="42">
        <f t="shared" si="22"/>
        <v>1.1893025959884542</v>
      </c>
      <c r="AC51" s="54">
        <f t="shared" si="23"/>
        <v>1.1262993800709828</v>
      </c>
      <c r="AD51" s="67"/>
      <c r="AE51" s="68">
        <v>1160.564705</v>
      </c>
      <c r="AF51" s="67">
        <f t="shared" si="24"/>
        <v>1.3816625442602657</v>
      </c>
      <c r="AG51" s="66">
        <v>956.31858699999998</v>
      </c>
      <c r="AH51" s="65">
        <f t="shared" si="25"/>
        <v>1.0891319193143072</v>
      </c>
      <c r="AI51" s="72"/>
      <c r="AJ51" s="71" t="s">
        <v>10</v>
      </c>
      <c r="AK51" s="62"/>
      <c r="AL51" s="61"/>
      <c r="AQ51" s="60"/>
      <c r="AR51" s="59"/>
    </row>
    <row r="52" spans="1:44" s="58" customFormat="1" ht="21" customHeight="1" x14ac:dyDescent="0.3">
      <c r="A52" s="70" t="s">
        <v>9</v>
      </c>
      <c r="B52" s="66">
        <v>1984.239883</v>
      </c>
      <c r="C52" s="66">
        <v>1839.0581440000001</v>
      </c>
      <c r="D52" s="66">
        <v>1815.583842</v>
      </c>
      <c r="E52" s="66">
        <v>1764.4430440000003</v>
      </c>
      <c r="F52" s="66">
        <v>2603.6112029999999</v>
      </c>
      <c r="G52" s="66">
        <v>3303.7347100000006</v>
      </c>
      <c r="H52" s="44">
        <v>2655.1091200000005</v>
      </c>
      <c r="I52" s="44">
        <v>3228.3465100000003</v>
      </c>
      <c r="J52" s="66">
        <v>3827.0726250000002</v>
      </c>
      <c r="K52" s="66">
        <v>4830.9039599999996</v>
      </c>
      <c r="L52" s="66">
        <v>4139.999154000001</v>
      </c>
      <c r="M52" s="66">
        <v>3864.4569680000004</v>
      </c>
      <c r="N52" s="69">
        <v>2.0656756171119257</v>
      </c>
      <c r="O52" s="67">
        <v>1.9980180321969823</v>
      </c>
      <c r="P52" s="67">
        <v>1.8576580267571288</v>
      </c>
      <c r="Q52" s="67">
        <v>0.56935394486524749</v>
      </c>
      <c r="R52" s="67">
        <v>0.73227695926236036</v>
      </c>
      <c r="S52" s="67">
        <v>0.84991599287054853</v>
      </c>
      <c r="T52" s="67">
        <v>0.8726691033494568</v>
      </c>
      <c r="U52" s="67"/>
      <c r="V52" s="67">
        <f t="shared" si="16"/>
        <v>1.0906770868580209</v>
      </c>
      <c r="W52" s="69">
        <f t="shared" si="17"/>
        <v>1.4292447445065166</v>
      </c>
      <c r="X52" s="67">
        <f t="shared" si="18"/>
        <v>1.2622627413352219</v>
      </c>
      <c r="Y52" s="55">
        <f t="shared" si="19"/>
        <v>1.470660290891745</v>
      </c>
      <c r="Z52" s="67">
        <f t="shared" si="20"/>
        <v>1.4099898046624983</v>
      </c>
      <c r="AA52" s="42">
        <f t="shared" si="21"/>
        <v>1.3282275235323853</v>
      </c>
      <c r="AB52" s="42">
        <f t="shared" si="22"/>
        <v>1.1443904828165856</v>
      </c>
      <c r="AC52" s="54">
        <f t="shared" si="23"/>
        <v>1.123323476284666</v>
      </c>
      <c r="AD52" s="67"/>
      <c r="AE52" s="68">
        <v>861.56986199999994</v>
      </c>
      <c r="AF52" s="67">
        <f t="shared" si="24"/>
        <v>1.0257065396357077</v>
      </c>
      <c r="AG52" s="66">
        <v>1052.7982960000002</v>
      </c>
      <c r="AH52" s="65">
        <f t="shared" si="25"/>
        <v>1.1990107108242498</v>
      </c>
      <c r="AI52" s="64"/>
      <c r="AJ52" s="63" t="s">
        <v>8</v>
      </c>
      <c r="AK52" s="62"/>
      <c r="AL52" s="61"/>
      <c r="AQ52" s="60"/>
      <c r="AR52" s="59"/>
    </row>
    <row r="53" spans="1:44" ht="21" customHeight="1" thickBot="1" x14ac:dyDescent="0.35">
      <c r="A53" s="57" t="s">
        <v>7</v>
      </c>
      <c r="B53" s="52">
        <v>82779.986152000041</v>
      </c>
      <c r="C53" s="52">
        <v>83054.243741999948</v>
      </c>
      <c r="D53" s="52">
        <v>64990.367450999889</v>
      </c>
      <c r="E53" s="52">
        <v>58435.961408000025</v>
      </c>
      <c r="F53" s="52">
        <v>74860.07683300013</v>
      </c>
      <c r="G53" s="52">
        <v>74313.338723000197</v>
      </c>
      <c r="H53" s="44">
        <v>68742.810440999951</v>
      </c>
      <c r="I53" s="44">
        <v>70835.998754999993</v>
      </c>
      <c r="J53" s="52">
        <v>92226.062699999806</v>
      </c>
      <c r="K53" s="52">
        <v>115458.10257700003</v>
      </c>
      <c r="L53" s="52">
        <v>100548.19537400019</v>
      </c>
      <c r="M53" s="52">
        <v>92796.957492999907</v>
      </c>
      <c r="N53" s="56">
        <v>27.265959395813631</v>
      </c>
      <c r="O53" s="42">
        <v>27.057763215309027</v>
      </c>
      <c r="P53" s="42">
        <v>27.883052172850864</v>
      </c>
      <c r="Q53" s="42">
        <v>28.786191226318607</v>
      </c>
      <c r="R53" s="42">
        <v>29.653747817024506</v>
      </c>
      <c r="S53" s="42">
        <v>28.485548078534361</v>
      </c>
      <c r="T53" s="42">
        <v>28.193384632577374</v>
      </c>
      <c r="U53" s="42"/>
      <c r="V53" s="42">
        <f t="shared" si="16"/>
        <v>31.359586419088014</v>
      </c>
      <c r="W53" s="56">
        <f t="shared" si="17"/>
        <v>32.149054975597785</v>
      </c>
      <c r="X53" s="42">
        <f t="shared" si="18"/>
        <v>32.680949984588246</v>
      </c>
      <c r="Y53" s="55">
        <f t="shared" si="19"/>
        <v>32.269054827895644</v>
      </c>
      <c r="Z53" s="42">
        <f t="shared" si="20"/>
        <v>33.978400953696045</v>
      </c>
      <c r="AA53" s="42">
        <f t="shared" si="21"/>
        <v>31.744499772170354</v>
      </c>
      <c r="AB53" s="42">
        <f t="shared" si="22"/>
        <v>27.793821585497945</v>
      </c>
      <c r="AC53" s="54">
        <f t="shared" si="23"/>
        <v>26.974294640321904</v>
      </c>
      <c r="AD53" s="42"/>
      <c r="AE53" s="53">
        <f>AE55-(SUM(AE33:AE52))</f>
        <v>23071.37323600005</v>
      </c>
      <c r="AF53" s="42">
        <f t="shared" si="24"/>
        <v>27.466673859283038</v>
      </c>
      <c r="AG53" s="52">
        <f>AG55-(SUM(AG33:AG52))</f>
        <v>25344.501850999986</v>
      </c>
      <c r="AH53" s="51">
        <f t="shared" si="25"/>
        <v>28.864341151872463</v>
      </c>
      <c r="AI53" s="50"/>
      <c r="AJ53" s="49" t="s">
        <v>6</v>
      </c>
      <c r="AK53" s="48"/>
      <c r="AL53" s="7"/>
      <c r="AQ53" s="11"/>
    </row>
    <row r="54" spans="1:44" ht="15" customHeight="1" x14ac:dyDescent="0.3">
      <c r="A54" s="47"/>
      <c r="B54" s="46"/>
      <c r="C54" s="46"/>
      <c r="D54" s="46"/>
      <c r="E54" s="46"/>
      <c r="F54" s="9"/>
      <c r="G54" s="9"/>
      <c r="H54" s="45"/>
      <c r="I54" s="44"/>
      <c r="J54" s="9"/>
      <c r="K54" s="9"/>
      <c r="L54" s="9"/>
      <c r="M54" s="9"/>
      <c r="N54" s="43"/>
      <c r="O54" s="42"/>
      <c r="P54" s="41"/>
      <c r="Q54" s="40"/>
      <c r="R54" s="40"/>
      <c r="S54" s="8"/>
      <c r="T54" s="8"/>
      <c r="U54" s="8"/>
      <c r="V54" s="8"/>
      <c r="W54" s="33"/>
      <c r="X54" s="40"/>
      <c r="Y54" s="40"/>
      <c r="Z54" s="40"/>
      <c r="AA54" s="40"/>
      <c r="AB54" s="39"/>
      <c r="AC54" s="38"/>
      <c r="AD54" s="8"/>
      <c r="AE54" s="37"/>
      <c r="AF54" s="36"/>
      <c r="AG54" s="35"/>
      <c r="AH54" s="34"/>
      <c r="AI54" s="33"/>
      <c r="AJ54" s="32"/>
      <c r="AL54" s="7"/>
      <c r="AQ54" s="19"/>
    </row>
    <row r="55" spans="1:44" ht="21" customHeight="1" x14ac:dyDescent="0.3">
      <c r="A55" s="31" t="s">
        <v>5</v>
      </c>
      <c r="B55" s="30">
        <v>260822.80300200006</v>
      </c>
      <c r="C55" s="30">
        <v>251142.42920500002</v>
      </c>
      <c r="D55" s="30">
        <v>213619.21145500001</v>
      </c>
      <c r="E55" s="30">
        <v>202189.241859</v>
      </c>
      <c r="F55" s="29">
        <v>238715.127912</v>
      </c>
      <c r="G55" s="29">
        <v>231152.48264500004</v>
      </c>
      <c r="H55" s="29">
        <v>210345.202552</v>
      </c>
      <c r="I55" s="29">
        <v>219516.80683799999</v>
      </c>
      <c r="J55" s="29">
        <v>271425.55303199985</v>
      </c>
      <c r="K55" s="29">
        <v>363710.57476300001</v>
      </c>
      <c r="L55" s="29">
        <v>361764.55643100006</v>
      </c>
      <c r="M55" s="29">
        <v>344019.95948499988</v>
      </c>
      <c r="N55" s="27">
        <v>100</v>
      </c>
      <c r="O55" s="27">
        <v>100</v>
      </c>
      <c r="P55" s="27">
        <v>100</v>
      </c>
      <c r="Q55" s="27">
        <v>100</v>
      </c>
      <c r="R55" s="27">
        <v>100</v>
      </c>
      <c r="S55" s="27">
        <v>100</v>
      </c>
      <c r="T55" s="27">
        <v>100</v>
      </c>
      <c r="U55" s="27"/>
      <c r="V55" s="28">
        <f t="shared" ref="V55:AA55" si="26">F55/F$55*100</f>
        <v>100</v>
      </c>
      <c r="W55" s="28">
        <f t="shared" si="26"/>
        <v>100</v>
      </c>
      <c r="X55" s="28">
        <f t="shared" si="26"/>
        <v>100</v>
      </c>
      <c r="Y55" s="28">
        <f t="shared" si="26"/>
        <v>100</v>
      </c>
      <c r="Z55" s="28">
        <f t="shared" si="26"/>
        <v>100</v>
      </c>
      <c r="AA55" s="28">
        <f t="shared" si="26"/>
        <v>100</v>
      </c>
      <c r="AB55" s="28">
        <f>K55/K$55*100</f>
        <v>100</v>
      </c>
      <c r="AC55" s="28">
        <f>L55/L$55*100</f>
        <v>100</v>
      </c>
      <c r="AD55" s="27"/>
      <c r="AE55" s="26">
        <v>83997.696096000043</v>
      </c>
      <c r="AF55" s="27">
        <v>100</v>
      </c>
      <c r="AG55" s="26">
        <v>87805.578924000001</v>
      </c>
      <c r="AH55" s="25">
        <v>100</v>
      </c>
      <c r="AI55" s="24"/>
      <c r="AJ55" s="23" t="s">
        <v>4</v>
      </c>
      <c r="AL55" s="7"/>
      <c r="AQ55" s="22"/>
    </row>
    <row r="56" spans="1:44" ht="21" customHeight="1" x14ac:dyDescent="0.3">
      <c r="A56" s="21" t="s">
        <v>3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G56" s="17"/>
      <c r="AH56" s="16"/>
      <c r="AI56" s="12"/>
      <c r="AJ56" s="20" t="s">
        <v>2</v>
      </c>
      <c r="AL56" s="7"/>
      <c r="AQ56" s="19"/>
    </row>
    <row r="57" spans="1:44" ht="21" customHeight="1" x14ac:dyDescent="0.3">
      <c r="A57" s="18" t="s">
        <v>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G57" s="17"/>
      <c r="AH57" s="16"/>
      <c r="AI57" s="12"/>
      <c r="AJ57" s="15" t="s">
        <v>0</v>
      </c>
      <c r="AL57" s="7"/>
      <c r="AQ57" s="14"/>
    </row>
    <row r="58" spans="1:44" ht="21" customHeight="1" x14ac:dyDescent="0.3">
      <c r="A58" s="12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H58" s="13"/>
      <c r="AI58" s="5"/>
      <c r="AJ58" s="12"/>
      <c r="AL58" s="7"/>
      <c r="AQ58" s="11"/>
    </row>
    <row r="59" spans="1:44" ht="21" customHeigh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H59" s="10"/>
      <c r="AI59" s="9"/>
      <c r="AL59" s="7"/>
    </row>
    <row r="60" spans="1:44" ht="21" customHeight="1" x14ac:dyDescent="0.3"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L60" s="7"/>
    </row>
    <row r="61" spans="1:44" ht="21" customHeight="1" x14ac:dyDescent="0.3"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L61" s="7"/>
    </row>
    <row r="62" spans="1:44" ht="21" customHeight="1" x14ac:dyDescent="0.3"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L62" s="7"/>
    </row>
    <row r="63" spans="1:44" ht="21" customHeight="1" x14ac:dyDescent="0.3"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L63" s="7"/>
    </row>
    <row r="64" spans="1:44" ht="21" customHeight="1" x14ac:dyDescent="0.3"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L64" s="7"/>
    </row>
    <row r="65" spans="16:38" ht="21" customHeight="1" x14ac:dyDescent="0.3"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L65" s="7"/>
    </row>
    <row r="66" spans="16:38" ht="21" customHeight="1" x14ac:dyDescent="0.3"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L66" s="7"/>
    </row>
    <row r="67" spans="16:38" ht="21" customHeight="1" x14ac:dyDescent="0.3"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L67" s="7"/>
    </row>
    <row r="68" spans="16:38" ht="21" customHeight="1" x14ac:dyDescent="0.3"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L68" s="7"/>
    </row>
    <row r="69" spans="16:38" ht="21" customHeight="1" x14ac:dyDescent="0.3"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L69" s="7"/>
    </row>
    <row r="70" spans="16:38" ht="21" customHeight="1" x14ac:dyDescent="0.3"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L70" s="7"/>
    </row>
    <row r="71" spans="16:38" ht="21" customHeight="1" x14ac:dyDescent="0.3"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L71" s="7"/>
    </row>
    <row r="72" spans="16:38" ht="21" customHeight="1" x14ac:dyDescent="0.3"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L72" s="7"/>
    </row>
    <row r="73" spans="16:38" ht="21" customHeight="1" x14ac:dyDescent="0.3"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L73" s="7"/>
    </row>
    <row r="74" spans="16:38" ht="21" customHeight="1" x14ac:dyDescent="0.3"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L74" s="7"/>
    </row>
    <row r="75" spans="16:38" ht="21" customHeight="1" x14ac:dyDescent="0.3"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L75" s="7"/>
    </row>
    <row r="76" spans="16:38" ht="21" customHeight="1" x14ac:dyDescent="0.3"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L76" s="7"/>
    </row>
    <row r="77" spans="16:38" ht="21" customHeight="1" x14ac:dyDescent="0.3">
      <c r="AL77" s="7"/>
    </row>
    <row r="78" spans="16:38" ht="21" customHeight="1" x14ac:dyDescent="0.3">
      <c r="AL78" s="7"/>
    </row>
    <row r="79" spans="16:38" ht="21" customHeight="1" x14ac:dyDescent="0.3">
      <c r="AL79" s="7"/>
    </row>
    <row r="80" spans="16:38" ht="21" customHeight="1" x14ac:dyDescent="0.3">
      <c r="AL80" s="7"/>
    </row>
    <row r="81" spans="38:38" ht="21" customHeight="1" x14ac:dyDescent="0.3">
      <c r="AL81" s="7"/>
    </row>
    <row r="82" spans="38:38" ht="21" customHeight="1" x14ac:dyDescent="0.3">
      <c r="AL82" s="7"/>
    </row>
    <row r="83" spans="38:38" ht="21" customHeight="1" x14ac:dyDescent="0.3">
      <c r="AL83" s="7"/>
    </row>
    <row r="84" spans="38:38" ht="21" customHeight="1" x14ac:dyDescent="0.3">
      <c r="AL84" s="7"/>
    </row>
    <row r="85" spans="38:38" ht="21" customHeight="1" x14ac:dyDescent="0.3">
      <c r="AL85" s="6"/>
    </row>
    <row r="86" spans="38:38" ht="21" customHeight="1" x14ac:dyDescent="0.3"/>
    <row r="87" spans="38:38" ht="21" customHeight="1" x14ac:dyDescent="0.3"/>
    <row r="88" spans="38:38" ht="21" customHeight="1" x14ac:dyDescent="0.3"/>
    <row r="89" spans="38:38" ht="21" customHeight="1" x14ac:dyDescent="0.3"/>
    <row r="90" spans="38:38" ht="21" customHeight="1" x14ac:dyDescent="0.3"/>
    <row r="91" spans="38:38" ht="21" customHeight="1" x14ac:dyDescent="0.3"/>
    <row r="92" spans="38:38" ht="21" customHeight="1" x14ac:dyDescent="0.3"/>
    <row r="93" spans="38:38" ht="21" customHeight="1" x14ac:dyDescent="0.3"/>
    <row r="94" spans="38:38" ht="21" customHeight="1" x14ac:dyDescent="0.3"/>
    <row r="95" spans="38:38" ht="21" customHeight="1" x14ac:dyDescent="0.3"/>
    <row r="96" spans="38:38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</sheetData>
  <mergeCells count="5">
    <mergeCell ref="V3:AB3"/>
    <mergeCell ref="V4:AB4"/>
    <mergeCell ref="AE3:AH3"/>
    <mergeCell ref="AE4:AH4"/>
    <mergeCell ref="B3:J4"/>
  </mergeCells>
  <printOptions horizontalCentered="1" verticalCentered="1"/>
  <pageMargins left="0" right="0" top="0.39370078740157483" bottom="0.39370078740157483" header="0" footer="0"/>
  <pageSetup paperSize="9" scale="2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 5.9</vt:lpstr>
      <vt:lpstr>'T 5.9'!Print_Area_MI</vt:lpstr>
      <vt:lpstr>'T 5.9'!Yazdırma_Alanı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2025-03-17T20:34:19Z</dcterms:created>
  <dcterms:modified xsi:type="dcterms:W3CDTF">2025-06-29T21:23:13Z</dcterms:modified>
</cp:coreProperties>
</file>