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fe\Desktop\main ekon 1. çeyrek 2025\"/>
    </mc:Choice>
  </mc:AlternateContent>
  <xr:revisionPtr revIDLastSave="0" documentId="13_ncr:1_{0B561128-CEFB-46EE-A01A-137CEC4302FD}" xr6:coauthVersionLast="36" xr6:coauthVersionMax="36" xr10:uidLastSave="{00000000-0000-0000-0000-000000000000}"/>
  <bookViews>
    <workbookView xWindow="0" yWindow="0" windowWidth="21576" windowHeight="6840" xr2:uid="{8FCE5551-0E8F-46A8-9083-CDDEF2E51E93}"/>
  </bookViews>
  <sheets>
    <sheet name="T 5.5" sheetId="2" r:id="rId1"/>
  </sheets>
  <definedNames>
    <definedName name="_xlnm.Print_Area" localSheetId="0">'T 5.5'!$A$1:$BC$58,'T 5.5'!$A$62:$BC$106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98" i="2" l="1"/>
  <c r="AZ7" i="2"/>
  <c r="AZ104" i="2" l="1"/>
  <c r="AU104" i="2"/>
  <c r="AT104" i="2"/>
  <c r="AS104" i="2"/>
  <c r="AR104" i="2"/>
  <c r="AQ104" i="2"/>
  <c r="AP104" i="2"/>
  <c r="AO104" i="2"/>
  <c r="AN104" i="2"/>
  <c r="AM104" i="2"/>
  <c r="AZ103" i="2"/>
  <c r="AU103" i="2"/>
  <c r="AT103" i="2"/>
  <c r="AS103" i="2"/>
  <c r="AR103" i="2"/>
  <c r="AQ103" i="2"/>
  <c r="AP103" i="2"/>
  <c r="AO103" i="2"/>
  <c r="AN103" i="2"/>
  <c r="AM103" i="2"/>
  <c r="AZ101" i="2"/>
  <c r="AU101" i="2"/>
  <c r="AT101" i="2"/>
  <c r="AS101" i="2"/>
  <c r="AR101" i="2"/>
  <c r="AQ101" i="2"/>
  <c r="AP101" i="2"/>
  <c r="AO101" i="2"/>
  <c r="AN101" i="2"/>
  <c r="AM101" i="2"/>
  <c r="AZ100" i="2"/>
  <c r="AU100" i="2"/>
  <c r="AT100" i="2"/>
  <c r="AS100" i="2"/>
  <c r="AR100" i="2"/>
  <c r="AQ100" i="2"/>
  <c r="AP100" i="2"/>
  <c r="AO100" i="2"/>
  <c r="AN100" i="2"/>
  <c r="AM100" i="2"/>
  <c r="AZ99" i="2"/>
  <c r="AU99" i="2"/>
  <c r="AT99" i="2"/>
  <c r="AS99" i="2"/>
  <c r="AR99" i="2"/>
  <c r="AQ99" i="2"/>
  <c r="AP99" i="2"/>
  <c r="AO99" i="2"/>
  <c r="AN99" i="2"/>
  <c r="AM99" i="2"/>
  <c r="AU98" i="2"/>
  <c r="AT98" i="2"/>
  <c r="AS98" i="2"/>
  <c r="AR98" i="2"/>
  <c r="AQ98" i="2"/>
  <c r="AP98" i="2"/>
  <c r="AO98" i="2"/>
  <c r="AN98" i="2"/>
  <c r="AM98" i="2"/>
  <c r="AZ97" i="2"/>
  <c r="AU97" i="2"/>
  <c r="AT97" i="2"/>
  <c r="AS97" i="2"/>
  <c r="AR97" i="2"/>
  <c r="AQ97" i="2"/>
  <c r="AP97" i="2"/>
  <c r="AO97" i="2"/>
  <c r="AN97" i="2"/>
  <c r="AM97" i="2"/>
  <c r="AZ96" i="2"/>
  <c r="AU96" i="2"/>
  <c r="AT96" i="2"/>
  <c r="AS96" i="2"/>
  <c r="AR96" i="2"/>
  <c r="AQ96" i="2"/>
  <c r="AP96" i="2"/>
  <c r="AO96" i="2"/>
  <c r="AN96" i="2"/>
  <c r="AM96" i="2"/>
  <c r="AZ95" i="2"/>
  <c r="AU95" i="2"/>
  <c r="AT95" i="2"/>
  <c r="AS95" i="2"/>
  <c r="AR95" i="2"/>
  <c r="AQ95" i="2"/>
  <c r="AP95" i="2"/>
  <c r="AO95" i="2"/>
  <c r="AN95" i="2"/>
  <c r="AM95" i="2"/>
  <c r="AZ94" i="2"/>
  <c r="AU94" i="2"/>
  <c r="AT94" i="2"/>
  <c r="AS94" i="2"/>
  <c r="AR94" i="2"/>
  <c r="AQ94" i="2"/>
  <c r="AP94" i="2"/>
  <c r="AO94" i="2"/>
  <c r="AN94" i="2"/>
  <c r="AM94" i="2"/>
  <c r="AZ93" i="2"/>
  <c r="AU93" i="2"/>
  <c r="AT93" i="2"/>
  <c r="AS93" i="2"/>
  <c r="AR93" i="2"/>
  <c r="AQ93" i="2"/>
  <c r="AP93" i="2"/>
  <c r="AO93" i="2"/>
  <c r="AN93" i="2"/>
  <c r="AM93" i="2"/>
  <c r="AZ91" i="2"/>
  <c r="AZ90" i="2"/>
  <c r="AU90" i="2"/>
  <c r="AT90" i="2"/>
  <c r="AS90" i="2"/>
  <c r="AR90" i="2"/>
  <c r="AQ90" i="2"/>
  <c r="AP90" i="2"/>
  <c r="AO90" i="2"/>
  <c r="AN90" i="2"/>
  <c r="AM90" i="2"/>
  <c r="AZ89" i="2"/>
  <c r="AU89" i="2"/>
  <c r="AT89" i="2"/>
  <c r="AS89" i="2"/>
  <c r="AR89" i="2"/>
  <c r="AQ89" i="2"/>
  <c r="AP89" i="2"/>
  <c r="AO89" i="2"/>
  <c r="AN89" i="2"/>
  <c r="AM89" i="2"/>
  <c r="AZ88" i="2"/>
  <c r="AU88" i="2"/>
  <c r="AT88" i="2"/>
  <c r="AS88" i="2"/>
  <c r="AR88" i="2"/>
  <c r="AQ88" i="2"/>
  <c r="AP88" i="2"/>
  <c r="AO88" i="2"/>
  <c r="AN88" i="2"/>
  <c r="AM88" i="2"/>
  <c r="AZ87" i="2"/>
  <c r="AU87" i="2"/>
  <c r="AT87" i="2"/>
  <c r="AS87" i="2"/>
  <c r="AR87" i="2"/>
  <c r="AQ87" i="2"/>
  <c r="AP87" i="2"/>
  <c r="AO87" i="2"/>
  <c r="AN87" i="2"/>
  <c r="AM87" i="2"/>
  <c r="AZ86" i="2"/>
  <c r="AU86" i="2"/>
  <c r="AT86" i="2"/>
  <c r="AS86" i="2"/>
  <c r="AR86" i="2"/>
  <c r="AQ86" i="2"/>
  <c r="AP86" i="2"/>
  <c r="AO86" i="2"/>
  <c r="AN86" i="2"/>
  <c r="AM86" i="2"/>
  <c r="AZ85" i="2"/>
  <c r="AU85" i="2"/>
  <c r="AT85" i="2"/>
  <c r="AS85" i="2"/>
  <c r="AR85" i="2"/>
  <c r="AQ85" i="2"/>
  <c r="AP85" i="2"/>
  <c r="AO85" i="2"/>
  <c r="AN85" i="2"/>
  <c r="AM85" i="2"/>
  <c r="AZ84" i="2"/>
  <c r="AU84" i="2"/>
  <c r="AT84" i="2"/>
  <c r="AS84" i="2"/>
  <c r="AR84" i="2"/>
  <c r="AQ84" i="2"/>
  <c r="AP84" i="2"/>
  <c r="AO84" i="2"/>
  <c r="AN84" i="2"/>
  <c r="AM84" i="2"/>
  <c r="AZ83" i="2"/>
  <c r="AU83" i="2"/>
  <c r="AT83" i="2"/>
  <c r="AS83" i="2"/>
  <c r="AR83" i="2"/>
  <c r="AQ83" i="2"/>
  <c r="AP83" i="2"/>
  <c r="AO83" i="2"/>
  <c r="AN83" i="2"/>
  <c r="AM83" i="2"/>
  <c r="AZ82" i="2"/>
  <c r="AU82" i="2"/>
  <c r="AT82" i="2"/>
  <c r="AS82" i="2"/>
  <c r="AR82" i="2"/>
  <c r="AQ82" i="2"/>
  <c r="AP82" i="2"/>
  <c r="AO82" i="2"/>
  <c r="AN82" i="2"/>
  <c r="AM82" i="2"/>
  <c r="AZ81" i="2"/>
  <c r="AU81" i="2"/>
  <c r="AT81" i="2"/>
  <c r="AS81" i="2"/>
  <c r="AR81" i="2"/>
  <c r="AQ81" i="2"/>
  <c r="AP81" i="2"/>
  <c r="AO81" i="2"/>
  <c r="AN81" i="2"/>
  <c r="AM81" i="2"/>
  <c r="AZ77" i="2"/>
  <c r="AU77" i="2"/>
  <c r="AT77" i="2"/>
  <c r="AS77" i="2"/>
  <c r="AR77" i="2"/>
  <c r="AQ77" i="2"/>
  <c r="AP77" i="2"/>
  <c r="AO77" i="2"/>
  <c r="AN77" i="2"/>
  <c r="AM77" i="2"/>
  <c r="AZ76" i="2"/>
  <c r="AU76" i="2"/>
  <c r="AT76" i="2"/>
  <c r="AS76" i="2"/>
  <c r="AR76" i="2"/>
  <c r="AQ76" i="2"/>
  <c r="AP76" i="2"/>
  <c r="AO76" i="2"/>
  <c r="AN76" i="2"/>
  <c r="AM76" i="2"/>
  <c r="AZ75" i="2"/>
  <c r="AU75" i="2"/>
  <c r="AT75" i="2"/>
  <c r="AS75" i="2"/>
  <c r="AR75" i="2"/>
  <c r="AQ75" i="2"/>
  <c r="AP75" i="2"/>
  <c r="AO75" i="2"/>
  <c r="AN75" i="2"/>
  <c r="AM75" i="2"/>
  <c r="AZ74" i="2"/>
  <c r="AU74" i="2"/>
  <c r="AT74" i="2"/>
  <c r="AS74" i="2"/>
  <c r="AR74" i="2"/>
  <c r="AQ74" i="2"/>
  <c r="AP74" i="2"/>
  <c r="AO74" i="2"/>
  <c r="AN74" i="2"/>
  <c r="AM74" i="2"/>
  <c r="AZ73" i="2"/>
  <c r="AU73" i="2"/>
  <c r="AT73" i="2"/>
  <c r="AS73" i="2"/>
  <c r="AR73" i="2"/>
  <c r="AQ73" i="2"/>
  <c r="AP73" i="2"/>
  <c r="AO73" i="2"/>
  <c r="AN73" i="2"/>
  <c r="AM73" i="2"/>
  <c r="AZ72" i="2"/>
  <c r="AU72" i="2"/>
  <c r="AT72" i="2"/>
  <c r="AS72" i="2"/>
  <c r="AR72" i="2"/>
  <c r="AQ72" i="2"/>
  <c r="AP72" i="2"/>
  <c r="AO72" i="2"/>
  <c r="AN72" i="2"/>
  <c r="AM72" i="2"/>
  <c r="AZ71" i="2"/>
  <c r="AU71" i="2"/>
  <c r="AT71" i="2"/>
  <c r="AS71" i="2"/>
  <c r="AR71" i="2"/>
  <c r="AQ71" i="2"/>
  <c r="AP71" i="2"/>
  <c r="AO71" i="2"/>
  <c r="AN71" i="2"/>
  <c r="AM71" i="2"/>
  <c r="AZ70" i="2"/>
  <c r="AU70" i="2"/>
  <c r="AT70" i="2"/>
  <c r="AS70" i="2"/>
  <c r="AR70" i="2"/>
  <c r="AQ70" i="2"/>
  <c r="AP70" i="2"/>
  <c r="AO70" i="2"/>
  <c r="AN70" i="2"/>
  <c r="AM70" i="2"/>
  <c r="AZ69" i="2"/>
  <c r="AU69" i="2"/>
  <c r="AT69" i="2"/>
  <c r="AS69" i="2"/>
  <c r="AR69" i="2"/>
  <c r="AQ69" i="2"/>
  <c r="AP69" i="2"/>
  <c r="AO69" i="2"/>
  <c r="AN69" i="2"/>
  <c r="AM69" i="2"/>
  <c r="AZ68" i="2"/>
  <c r="AU68" i="2"/>
  <c r="AT68" i="2"/>
  <c r="AS68" i="2"/>
  <c r="AR68" i="2"/>
  <c r="AQ68" i="2"/>
  <c r="AP68" i="2"/>
  <c r="AO68" i="2"/>
  <c r="AN68" i="2"/>
  <c r="AM68" i="2"/>
  <c r="AZ56" i="2"/>
  <c r="AU56" i="2"/>
  <c r="AT56" i="2"/>
  <c r="AS56" i="2"/>
  <c r="AR56" i="2"/>
  <c r="AQ56" i="2"/>
  <c r="AP56" i="2"/>
  <c r="AO56" i="2"/>
  <c r="AN56" i="2"/>
  <c r="AM56" i="2"/>
  <c r="AZ55" i="2"/>
  <c r="AU55" i="2"/>
  <c r="AT55" i="2"/>
  <c r="AS55" i="2"/>
  <c r="AR55" i="2"/>
  <c r="AQ55" i="2"/>
  <c r="AP55" i="2"/>
  <c r="AO55" i="2"/>
  <c r="AN55" i="2"/>
  <c r="AM55" i="2"/>
  <c r="AZ54" i="2"/>
  <c r="AU54" i="2"/>
  <c r="AT54" i="2"/>
  <c r="AS54" i="2"/>
  <c r="AR54" i="2"/>
  <c r="AQ54" i="2"/>
  <c r="AP54" i="2"/>
  <c r="AO54" i="2"/>
  <c r="AN54" i="2"/>
  <c r="AM54" i="2"/>
  <c r="AZ53" i="2"/>
  <c r="AU53" i="2"/>
  <c r="AT53" i="2"/>
  <c r="AS53" i="2"/>
  <c r="AR53" i="2"/>
  <c r="AQ53" i="2"/>
  <c r="AP53" i="2"/>
  <c r="AO53" i="2"/>
  <c r="AN53" i="2"/>
  <c r="AM53" i="2"/>
  <c r="AZ52" i="2"/>
  <c r="AU52" i="2"/>
  <c r="AT52" i="2"/>
  <c r="AS52" i="2"/>
  <c r="AR52" i="2"/>
  <c r="AQ52" i="2"/>
  <c r="AP52" i="2"/>
  <c r="AO52" i="2"/>
  <c r="AN52" i="2"/>
  <c r="AM52" i="2"/>
  <c r="AZ51" i="2"/>
  <c r="AU51" i="2"/>
  <c r="AT51" i="2"/>
  <c r="AS51" i="2"/>
  <c r="AR51" i="2"/>
  <c r="AQ51" i="2"/>
  <c r="AP51" i="2"/>
  <c r="AO51" i="2"/>
  <c r="AN51" i="2"/>
  <c r="AM51" i="2"/>
  <c r="AZ50" i="2"/>
  <c r="AU50" i="2"/>
  <c r="AT50" i="2"/>
  <c r="AS50" i="2"/>
  <c r="AR50" i="2"/>
  <c r="AQ50" i="2"/>
  <c r="AP50" i="2"/>
  <c r="AO50" i="2"/>
  <c r="AN50" i="2"/>
  <c r="AM50" i="2"/>
  <c r="AZ49" i="2"/>
  <c r="AU49" i="2"/>
  <c r="AT49" i="2"/>
  <c r="AS49" i="2"/>
  <c r="AR49" i="2"/>
  <c r="AQ49" i="2"/>
  <c r="AP49" i="2"/>
  <c r="AO49" i="2"/>
  <c r="AN49" i="2"/>
  <c r="AM49" i="2"/>
  <c r="AZ48" i="2"/>
  <c r="AU48" i="2"/>
  <c r="AT48" i="2"/>
  <c r="AS48" i="2"/>
  <c r="AR48" i="2"/>
  <c r="AQ48" i="2"/>
  <c r="AP48" i="2"/>
  <c r="AO48" i="2"/>
  <c r="AN48" i="2"/>
  <c r="AM48" i="2"/>
  <c r="AZ47" i="2"/>
  <c r="AU47" i="2"/>
  <c r="AT47" i="2"/>
  <c r="AS47" i="2"/>
  <c r="AR47" i="2"/>
  <c r="AQ47" i="2"/>
  <c r="AP47" i="2"/>
  <c r="AO47" i="2"/>
  <c r="AN47" i="2"/>
  <c r="AM47" i="2"/>
  <c r="AZ44" i="2"/>
  <c r="AU44" i="2"/>
  <c r="AT44" i="2"/>
  <c r="AS44" i="2"/>
  <c r="AR44" i="2"/>
  <c r="AQ44" i="2"/>
  <c r="AP44" i="2"/>
  <c r="AO44" i="2"/>
  <c r="AN44" i="2"/>
  <c r="AM44" i="2"/>
  <c r="AZ43" i="2"/>
  <c r="AU43" i="2"/>
  <c r="AT43" i="2"/>
  <c r="AS43" i="2"/>
  <c r="AR43" i="2"/>
  <c r="AQ43" i="2"/>
  <c r="AP43" i="2"/>
  <c r="AO43" i="2"/>
  <c r="AN43" i="2"/>
  <c r="AM43" i="2"/>
  <c r="AZ42" i="2"/>
  <c r="AU42" i="2"/>
  <c r="AT42" i="2"/>
  <c r="AS42" i="2"/>
  <c r="AR42" i="2"/>
  <c r="AQ42" i="2"/>
  <c r="AP42" i="2"/>
  <c r="AO42" i="2"/>
  <c r="AN42" i="2"/>
  <c r="AM42" i="2"/>
  <c r="AZ41" i="2"/>
  <c r="AU41" i="2"/>
  <c r="AT41" i="2"/>
  <c r="AS41" i="2"/>
  <c r="AR41" i="2"/>
  <c r="AQ41" i="2"/>
  <c r="AP41" i="2"/>
  <c r="AO41" i="2"/>
  <c r="AN41" i="2"/>
  <c r="AM41" i="2"/>
  <c r="AZ39" i="2"/>
  <c r="AU39" i="2"/>
  <c r="AT39" i="2"/>
  <c r="AZ38" i="2"/>
  <c r="AU38" i="2"/>
  <c r="AT38" i="2"/>
  <c r="AS38" i="2"/>
  <c r="AR38" i="2"/>
  <c r="AQ38" i="2"/>
  <c r="AP38" i="2"/>
  <c r="AO38" i="2"/>
  <c r="AN38" i="2"/>
  <c r="AM38" i="2"/>
  <c r="AZ37" i="2"/>
  <c r="AU37" i="2"/>
  <c r="AT37" i="2"/>
  <c r="AS37" i="2"/>
  <c r="AR37" i="2"/>
  <c r="AQ37" i="2"/>
  <c r="AP37" i="2"/>
  <c r="AO37" i="2"/>
  <c r="AN37" i="2"/>
  <c r="AM37" i="2"/>
  <c r="AZ36" i="2"/>
  <c r="AU36" i="2"/>
  <c r="AT36" i="2"/>
  <c r="AS36" i="2"/>
  <c r="AR36" i="2"/>
  <c r="AQ36" i="2"/>
  <c r="AP36" i="2"/>
  <c r="AO36" i="2"/>
  <c r="AN36" i="2"/>
  <c r="AM36" i="2"/>
  <c r="AZ35" i="2"/>
  <c r="AU35" i="2"/>
  <c r="AT35" i="2"/>
  <c r="AS35" i="2"/>
  <c r="AR35" i="2"/>
  <c r="AQ35" i="2"/>
  <c r="AP35" i="2"/>
  <c r="AO35" i="2"/>
  <c r="AN35" i="2"/>
  <c r="AM35" i="2"/>
  <c r="AZ34" i="2"/>
  <c r="AU34" i="2"/>
  <c r="AT34" i="2"/>
  <c r="AS34" i="2"/>
  <c r="AR34" i="2"/>
  <c r="AQ34" i="2"/>
  <c r="AP34" i="2"/>
  <c r="AO34" i="2"/>
  <c r="AN34" i="2"/>
  <c r="AM34" i="2"/>
  <c r="AZ32" i="2"/>
  <c r="AU32" i="2"/>
  <c r="AT32" i="2"/>
  <c r="AS32" i="2"/>
  <c r="AR32" i="2"/>
  <c r="AQ32" i="2"/>
  <c r="AP32" i="2"/>
  <c r="AO32" i="2"/>
  <c r="AN32" i="2"/>
  <c r="AM32" i="2"/>
  <c r="AZ31" i="2"/>
  <c r="AU31" i="2"/>
  <c r="AT31" i="2"/>
  <c r="AS31" i="2"/>
  <c r="AR31" i="2"/>
  <c r="AQ31" i="2"/>
  <c r="AP31" i="2"/>
  <c r="AO31" i="2"/>
  <c r="AN31" i="2"/>
  <c r="AM31" i="2"/>
  <c r="AZ30" i="2"/>
  <c r="AU30" i="2"/>
  <c r="AT30" i="2"/>
  <c r="AS30" i="2"/>
  <c r="AR30" i="2"/>
  <c r="AQ30" i="2"/>
  <c r="AP30" i="2"/>
  <c r="AO30" i="2"/>
  <c r="AN30" i="2"/>
  <c r="AM30" i="2"/>
  <c r="AZ29" i="2"/>
  <c r="AU29" i="2"/>
  <c r="AT29" i="2"/>
  <c r="AS29" i="2"/>
  <c r="AR29" i="2"/>
  <c r="AQ29" i="2"/>
  <c r="AP29" i="2"/>
  <c r="AO29" i="2"/>
  <c r="AN29" i="2"/>
  <c r="AM29" i="2"/>
  <c r="AZ28" i="2"/>
  <c r="AU28" i="2"/>
  <c r="AT28" i="2"/>
  <c r="AS28" i="2"/>
  <c r="AR28" i="2"/>
  <c r="AQ28" i="2"/>
  <c r="AP28" i="2"/>
  <c r="AO28" i="2"/>
  <c r="AN28" i="2"/>
  <c r="AM28" i="2"/>
  <c r="AZ27" i="2"/>
  <c r="AU27" i="2"/>
  <c r="AT27" i="2"/>
  <c r="AS27" i="2"/>
  <c r="AR27" i="2"/>
  <c r="AQ27" i="2"/>
  <c r="AP27" i="2"/>
  <c r="AO27" i="2"/>
  <c r="AN27" i="2"/>
  <c r="AM27" i="2"/>
  <c r="AZ26" i="2"/>
  <c r="AU26" i="2"/>
  <c r="AT26" i="2"/>
  <c r="AS26" i="2"/>
  <c r="AR26" i="2"/>
  <c r="AQ26" i="2"/>
  <c r="AP26" i="2"/>
  <c r="AO26" i="2"/>
  <c r="AN26" i="2"/>
  <c r="AM26" i="2"/>
  <c r="AZ25" i="2"/>
  <c r="AU25" i="2"/>
  <c r="AT25" i="2"/>
  <c r="AS25" i="2"/>
  <c r="AR25" i="2"/>
  <c r="AQ25" i="2"/>
  <c r="AP25" i="2"/>
  <c r="AO25" i="2"/>
  <c r="AN25" i="2"/>
  <c r="AM25" i="2"/>
  <c r="AZ24" i="2"/>
  <c r="AU24" i="2"/>
  <c r="AT24" i="2"/>
  <c r="AS24" i="2"/>
  <c r="AR24" i="2"/>
  <c r="AQ24" i="2"/>
  <c r="AP24" i="2"/>
  <c r="AO24" i="2"/>
  <c r="AN24" i="2"/>
  <c r="AM24" i="2"/>
  <c r="AZ23" i="2"/>
  <c r="AU23" i="2"/>
  <c r="AT23" i="2"/>
  <c r="AS23" i="2"/>
  <c r="AR23" i="2"/>
  <c r="AQ23" i="2"/>
  <c r="AP23" i="2"/>
  <c r="AO23" i="2"/>
  <c r="AN23" i="2"/>
  <c r="AM23" i="2"/>
  <c r="AZ21" i="2"/>
  <c r="AU21" i="2"/>
  <c r="AT21" i="2"/>
  <c r="AS21" i="2"/>
  <c r="AR21" i="2"/>
  <c r="AQ21" i="2"/>
  <c r="AP21" i="2"/>
  <c r="AO21" i="2"/>
  <c r="AN21" i="2"/>
  <c r="AM21" i="2"/>
  <c r="AZ20" i="2"/>
  <c r="AU20" i="2"/>
  <c r="AT20" i="2"/>
  <c r="AS20" i="2"/>
  <c r="AR20" i="2"/>
  <c r="AQ20" i="2"/>
  <c r="AP20" i="2"/>
  <c r="AO20" i="2"/>
  <c r="AN20" i="2"/>
  <c r="AM20" i="2"/>
  <c r="AZ19" i="2"/>
  <c r="AU19" i="2"/>
  <c r="AT19" i="2"/>
  <c r="AS19" i="2"/>
  <c r="AR19" i="2"/>
  <c r="AQ19" i="2"/>
  <c r="AP19" i="2"/>
  <c r="AO19" i="2"/>
  <c r="AN19" i="2"/>
  <c r="AM19" i="2"/>
  <c r="AZ17" i="2"/>
  <c r="AU17" i="2"/>
  <c r="AT17" i="2"/>
  <c r="AS17" i="2"/>
  <c r="AR17" i="2"/>
  <c r="AQ17" i="2"/>
  <c r="AP17" i="2"/>
  <c r="AO17" i="2"/>
  <c r="AN17" i="2"/>
  <c r="AM17" i="2"/>
  <c r="AZ16" i="2"/>
  <c r="AU16" i="2"/>
  <c r="AT16" i="2"/>
  <c r="AS16" i="2"/>
  <c r="AR16" i="2"/>
  <c r="AQ16" i="2"/>
  <c r="AP16" i="2"/>
  <c r="AO16" i="2"/>
  <c r="AN16" i="2"/>
  <c r="AM16" i="2"/>
  <c r="AZ15" i="2"/>
  <c r="AU15" i="2"/>
  <c r="AT15" i="2"/>
  <c r="AS15" i="2"/>
  <c r="AR15" i="2"/>
  <c r="AQ15" i="2"/>
  <c r="AP15" i="2"/>
  <c r="AO15" i="2"/>
  <c r="AN15" i="2"/>
  <c r="AM15" i="2"/>
  <c r="AZ14" i="2"/>
  <c r="AU14" i="2"/>
  <c r="AT14" i="2"/>
  <c r="AS14" i="2"/>
  <c r="AR14" i="2"/>
  <c r="AQ14" i="2"/>
  <c r="AP14" i="2"/>
  <c r="AO14" i="2"/>
  <c r="AN14" i="2"/>
  <c r="AM14" i="2"/>
  <c r="AZ13" i="2"/>
  <c r="AU13" i="2"/>
  <c r="AT13" i="2"/>
  <c r="AS13" i="2"/>
  <c r="AR13" i="2"/>
  <c r="AQ13" i="2"/>
  <c r="AP13" i="2"/>
  <c r="AO13" i="2"/>
  <c r="AN13" i="2"/>
  <c r="AM13" i="2"/>
  <c r="AZ12" i="2"/>
  <c r="AU12" i="2"/>
  <c r="AT12" i="2"/>
  <c r="AS12" i="2"/>
  <c r="AR12" i="2"/>
  <c r="AQ12" i="2"/>
  <c r="AP12" i="2"/>
  <c r="AO12" i="2"/>
  <c r="AN12" i="2"/>
  <c r="AM12" i="2"/>
  <c r="AZ11" i="2"/>
  <c r="AU11" i="2"/>
  <c r="AT11" i="2"/>
  <c r="AS11" i="2"/>
  <c r="AR11" i="2"/>
  <c r="AQ11" i="2"/>
  <c r="AP11" i="2"/>
  <c r="AO11" i="2"/>
  <c r="AN11" i="2"/>
  <c r="AM11" i="2"/>
  <c r="AZ10" i="2"/>
  <c r="AU10" i="2"/>
  <c r="AT10" i="2"/>
  <c r="AS10" i="2"/>
  <c r="AR10" i="2"/>
  <c r="AQ10" i="2"/>
  <c r="AP10" i="2"/>
  <c r="AO10" i="2"/>
  <c r="AN10" i="2"/>
  <c r="AM10" i="2"/>
  <c r="AZ9" i="2"/>
  <c r="AU9" i="2"/>
  <c r="AT9" i="2"/>
  <c r="AS9" i="2"/>
  <c r="AR9" i="2"/>
  <c r="AQ9" i="2"/>
  <c r="AP9" i="2"/>
  <c r="AO9" i="2"/>
  <c r="AN9" i="2"/>
  <c r="AM9" i="2"/>
  <c r="AZ8" i="2"/>
  <c r="AU8" i="2"/>
  <c r="AT8" i="2"/>
  <c r="AS8" i="2"/>
  <c r="AR8" i="2"/>
  <c r="AQ8" i="2"/>
  <c r="AP8" i="2"/>
  <c r="AO8" i="2"/>
  <c r="AN8" i="2"/>
  <c r="AM8" i="2"/>
  <c r="AU7" i="2"/>
  <c r="AT7" i="2"/>
  <c r="AS7" i="2"/>
  <c r="AR7" i="2"/>
  <c r="AQ7" i="2"/>
  <c r="AP7" i="2"/>
  <c r="AO7" i="2"/>
  <c r="AN7" i="2"/>
  <c r="AM7" i="2"/>
</calcChain>
</file>

<file path=xl/sharedStrings.xml><?xml version="1.0" encoding="utf-8"?>
<sst xmlns="http://schemas.openxmlformats.org/spreadsheetml/2006/main" count="350" uniqueCount="267">
  <si>
    <t>Tablo: V.5- İthalatın Uluslararası Standart Ticaret Sınıflamasına Göre Dağılımı (SITC, Rev.4)</t>
  </si>
  <si>
    <t>(Milyon Dolar)</t>
  </si>
  <si>
    <t>Table: V.5- Imports by Standard International Trade Classification (SITC, Rev.4)</t>
  </si>
  <si>
    <t>( In Millions of Dollars)</t>
  </si>
  <si>
    <t>Yıllık</t>
  </si>
  <si>
    <t>Yüzde Değişim</t>
  </si>
  <si>
    <t>Yüzde Değ.</t>
  </si>
  <si>
    <t>(Annual)</t>
  </si>
  <si>
    <t>Annual</t>
  </si>
  <si>
    <t>Percentage Change</t>
  </si>
  <si>
    <t>Perc. Chan.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</si>
  <si>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</si>
  <si>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</si>
  <si>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</si>
  <si>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</si>
  <si>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</si>
  <si>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</si>
  <si>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</si>
  <si>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</si>
  <si>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</si>
  <si>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16/15</t>
  </si>
  <si>
    <t>17/16</t>
  </si>
  <si>
    <t>18/17</t>
  </si>
  <si>
    <t>19/18</t>
  </si>
  <si>
    <t>20/19</t>
  </si>
  <si>
    <t>21/20</t>
  </si>
  <si>
    <t>22/21</t>
  </si>
  <si>
    <t>23/22</t>
  </si>
  <si>
    <t>24/23</t>
  </si>
  <si>
    <t>2024</t>
  </si>
  <si>
    <t>0.  Canlı hayvanlar ve gıda maddeleri</t>
  </si>
  <si>
    <t>0.  Food and live animals</t>
  </si>
  <si>
    <t>00</t>
  </si>
  <si>
    <t>Canlı hayvanlar</t>
  </si>
  <si>
    <t>Live animals other than animals of division 03</t>
  </si>
  <si>
    <t>01</t>
  </si>
  <si>
    <t>Et ve et ürünleri</t>
  </si>
  <si>
    <t>Meat and meat preparations</t>
  </si>
  <si>
    <t>02</t>
  </si>
  <si>
    <t>Süt, süt ürünleri ve kuş yumurtaları</t>
  </si>
  <si>
    <t>Dairy products and birds eggs</t>
  </si>
  <si>
    <t>03</t>
  </si>
  <si>
    <t>Balık, yumuşakça, kabuklu ve omurgasızlar</t>
  </si>
  <si>
    <t>Fish, crustaceans, molluscs and aquatic invertebrates,</t>
  </si>
  <si>
    <t>04</t>
  </si>
  <si>
    <t>Hububat ve hububattan hazırlanmış ürünler</t>
  </si>
  <si>
    <t>Cereals and cereal preparations</t>
  </si>
  <si>
    <t>05</t>
  </si>
  <si>
    <t>Meyve ve sebzeler</t>
  </si>
  <si>
    <t>Fruits and vegetables</t>
  </si>
  <si>
    <t>06</t>
  </si>
  <si>
    <t>Şeker, şeker ürünleri ve bal</t>
  </si>
  <si>
    <t>Sugar, sugar preparations and honey</t>
  </si>
  <si>
    <t>07</t>
  </si>
  <si>
    <t>Kahve, çay, kakao, baharat vb. ürünleri</t>
  </si>
  <si>
    <t>Coffee, tea, cocoa, spices and manufactures thereof</t>
  </si>
  <si>
    <t>08</t>
  </si>
  <si>
    <t xml:space="preserve">Hayvanlar için gıda maddeleri </t>
  </si>
  <si>
    <t>Feeding stuff for animals</t>
  </si>
  <si>
    <t>09</t>
  </si>
  <si>
    <t>Çeşitli yenebilir ürünler vb. hazırlanmış ürünler</t>
  </si>
  <si>
    <t>Miscellaneous edible products and prepar.</t>
  </si>
  <si>
    <t>1.  İçkiler ve tütün</t>
  </si>
  <si>
    <t>1.  Beverages and tobacco</t>
  </si>
  <si>
    <t>11</t>
  </si>
  <si>
    <t>İçkiler</t>
  </si>
  <si>
    <t>Beverages</t>
  </si>
  <si>
    <t>12</t>
  </si>
  <si>
    <t>Tütün ve tütün mamulleri</t>
  </si>
  <si>
    <t>Tobacco and tobacco manufactures</t>
  </si>
  <si>
    <t>2.  Akaryakıt hariç, yenilmeyen hammaddeler</t>
  </si>
  <si>
    <t>2.  Crude materials, inedible, except fuels</t>
  </si>
  <si>
    <t>İşlenmemiş kösele, deri ve kürk</t>
  </si>
  <si>
    <t>21</t>
  </si>
  <si>
    <t xml:space="preserve">Hides,skins and furskins, raw </t>
  </si>
  <si>
    <t>Yağlı tohumlar ve yağ veren meyvalar</t>
  </si>
  <si>
    <t>22</t>
  </si>
  <si>
    <t>Oil seeds and oleaginous fruits</t>
  </si>
  <si>
    <t>Ham kauçuk (sentetik ve rejenere kauçuk dahil)</t>
  </si>
  <si>
    <t>23</t>
  </si>
  <si>
    <t>Crude rubber (including synthetic, reclaimed)</t>
  </si>
  <si>
    <t>Mantar, odun ve kereste</t>
  </si>
  <si>
    <t>24</t>
  </si>
  <si>
    <t>Cork and wood</t>
  </si>
  <si>
    <t>Kağıt hamuru ve kullanılmış kağıt</t>
  </si>
  <si>
    <t>25</t>
  </si>
  <si>
    <t>Pulp and waste paper</t>
  </si>
  <si>
    <t>Dokuma elyafı (yün topları hariç) vb. artıkları</t>
  </si>
  <si>
    <t>26</t>
  </si>
  <si>
    <t>Textile fibres (other than wool tops) and their wastes</t>
  </si>
  <si>
    <t>Ham gübre ve maden (kömür, petrol ve değerli taşlar hariç)</t>
  </si>
  <si>
    <t>27</t>
  </si>
  <si>
    <t>Crude fertilizers and crude ores (excluding coal,petroleum and precious stones)</t>
  </si>
  <si>
    <t>Metal cevherleri, döküntü ve hurdaları</t>
  </si>
  <si>
    <t>28</t>
  </si>
  <si>
    <t>Metalliferous ores and metal scrap</t>
  </si>
  <si>
    <t>Başka yerde belirtilmeyen işlenmemiş tarımsal ürünler</t>
  </si>
  <si>
    <t>29</t>
  </si>
  <si>
    <t>Crude animal and vegetable materials, n.e.s</t>
  </si>
  <si>
    <t>3.  Mineral yakıtlar, yağlar vb. ilgili maddeler</t>
  </si>
  <si>
    <t>3.  Mineral fuels, lubricants and related materials</t>
  </si>
  <si>
    <t>Taş, kok ve briket kömürü</t>
  </si>
  <si>
    <t>32</t>
  </si>
  <si>
    <t>Coal, coke and briquettes</t>
  </si>
  <si>
    <t>Petrol ve petrolden elde edilen ürünler</t>
  </si>
  <si>
    <t>33</t>
  </si>
  <si>
    <t>Petroleum, petroleum products and related</t>
  </si>
  <si>
    <t>Doğalgaz ve mamul gaz</t>
  </si>
  <si>
    <t>34</t>
  </si>
  <si>
    <t>Gas, natural and manufactured</t>
  </si>
  <si>
    <t>Elektrik enerjisi</t>
  </si>
  <si>
    <t>-</t>
  </si>
  <si>
    <t>35</t>
  </si>
  <si>
    <t>Electric energy</t>
  </si>
  <si>
    <t>3X</t>
  </si>
  <si>
    <t>Kısım 3'ün başka yerinde sınıflandırılmamış ürünler</t>
  </si>
  <si>
    <t>Trade of section 3, not elsewhere specified</t>
  </si>
  <si>
    <t>4.  Hayvansal ve bitkisel katı ve sıvı yağlar ve mumlar</t>
  </si>
  <si>
    <t>4.  Animal and vegetable oils, fats and waxes</t>
  </si>
  <si>
    <t>Hayvansal sıvı ve katı yağlar</t>
  </si>
  <si>
    <t>41</t>
  </si>
  <si>
    <t>Animal oils and fats</t>
  </si>
  <si>
    <t>İşlem görmemiş bitkisel yağlar, rafine edilmiş, fraksiyonlara ayrılmış</t>
  </si>
  <si>
    <t>42</t>
  </si>
  <si>
    <t>Fixed vegetable fats and oils, crude refined or fractionated</t>
  </si>
  <si>
    <t>İşlenmiş yağ, mum, vb. yenilmeyen karışımları</t>
  </si>
  <si>
    <t>43</t>
  </si>
  <si>
    <t>Animal and vegetable fats and oils, processed; waxes</t>
  </si>
  <si>
    <t>5.  Başka yerde belirtilmeyen kimya sanayi ürünleri</t>
  </si>
  <si>
    <t>5.  Chemicals and related products, n.e.s.</t>
  </si>
  <si>
    <t>Organik kimyasal ürünler</t>
  </si>
  <si>
    <t>51</t>
  </si>
  <si>
    <t>Organic chemicals</t>
  </si>
  <si>
    <t>İnorganik kimyasal ürünler</t>
  </si>
  <si>
    <t>52</t>
  </si>
  <si>
    <t>Inorganic chemicals</t>
  </si>
  <si>
    <t>Debagat ve boyacılıkta kullanılan ürünler</t>
  </si>
  <si>
    <t>53</t>
  </si>
  <si>
    <t>Dyeing, tanning and colouring materials</t>
  </si>
  <si>
    <t>Tıp ve eczacılık ürünleri</t>
  </si>
  <si>
    <t>54</t>
  </si>
  <si>
    <t>Medicinal and pharmaceutical products</t>
  </si>
  <si>
    <t>Uçucu yağ, rezinoit, parfümeri, kozmetik, tuvalet müstahzarlar</t>
  </si>
  <si>
    <t>55</t>
  </si>
  <si>
    <t>Essential oils,resinoids and perfume materials; toilet, polishing and cleansing preparations</t>
  </si>
  <si>
    <t>Gübreler (272. grubun dışındakiler)</t>
  </si>
  <si>
    <t>56</t>
  </si>
  <si>
    <t>Fertilizers (other than those of group 272)</t>
  </si>
  <si>
    <t>İlk şekildeki plastikler</t>
  </si>
  <si>
    <t>57</t>
  </si>
  <si>
    <t>Plastics in primary forms</t>
  </si>
  <si>
    <t>İlk şekilde olmayan plastikler</t>
  </si>
  <si>
    <t>58</t>
  </si>
  <si>
    <t>Plastics in non-primary forms</t>
  </si>
  <si>
    <t>Başka yerde belirtilmeyen kimyasal madde ve ürünler</t>
  </si>
  <si>
    <t>59</t>
  </si>
  <si>
    <t>Chemical materials and products, n.e.s</t>
  </si>
  <si>
    <t>5X</t>
  </si>
  <si>
    <t>Kısım 5'in başka yerinde sınıflandırılmamış ürünler</t>
  </si>
  <si>
    <t>Trade of section 5, not elsewhere specified</t>
  </si>
  <si>
    <t>Kaynak: TÜİK</t>
  </si>
  <si>
    <t>Source: TURKSTAT</t>
  </si>
  <si>
    <t>Tablo: V.5- İthalatın Uluslararası Standart Ticaret Sınıflamasına Göre Dağılımı (SITC, Rev.4) (Devam)</t>
  </si>
  <si>
    <t>Table: V.5- Imports By Standard International Trade Classification (SITC, Rev.4) (Continued)</t>
  </si>
  <si>
    <t>Perc. Chang.</t>
  </si>
  <si>
    <t>2018</t>
  </si>
  <si>
    <t>6.  Başlıca sınıflara ayrılarak işlenmiş mallar</t>
  </si>
  <si>
    <t>6.  Manufactured goods classified chiefly by material</t>
  </si>
  <si>
    <t>61</t>
  </si>
  <si>
    <t>Başka yerde belirtilmeyen deri, işlenmiş kürk</t>
  </si>
  <si>
    <t>Leather, leather manufactures, n.e.s. and dressed</t>
  </si>
  <si>
    <t>62</t>
  </si>
  <si>
    <t>Başka yerde belirtilmeyen kauçuk eşya</t>
  </si>
  <si>
    <t>Rubber manufactures, n.e.s.</t>
  </si>
  <si>
    <t>63</t>
  </si>
  <si>
    <t>Mantar, ahşaptan eşya (mobilya hariç)</t>
  </si>
  <si>
    <t>Cork and wood manufactures (excluding furniture)</t>
  </si>
  <si>
    <t>64</t>
  </si>
  <si>
    <t>Kağıt,karton ve kağıt hamurundan, kağıt veya kartondan eşya</t>
  </si>
  <si>
    <t>Paper , paperboard and articles of paper pulp, of paper or of paperboard</t>
  </si>
  <si>
    <t>65</t>
  </si>
  <si>
    <t>Başka yerde belirtilmeyen tekstil iplikleri, kumaşlar, şekil verilmiş mensucattan eşyalar</t>
  </si>
  <si>
    <t>Textile yarn, fabrics, made-up articles, n.e.s. and related products</t>
  </si>
  <si>
    <t>66</t>
  </si>
  <si>
    <t>Başka yerde belirtilmeyen metal olmayan maddeden yapılmış eşyalar</t>
  </si>
  <si>
    <t>Non-metallic mineral manufactures, n.e.s.</t>
  </si>
  <si>
    <t>67</t>
  </si>
  <si>
    <t>Demir ve çelik</t>
  </si>
  <si>
    <t>Iron and steel</t>
  </si>
  <si>
    <t>68</t>
  </si>
  <si>
    <t>Demir ihtiva etmeyen madenler</t>
  </si>
  <si>
    <t>Non-ferrous metals</t>
  </si>
  <si>
    <t>69</t>
  </si>
  <si>
    <t>Başka yerde belirtilmeyen madenden mamul eşyalar</t>
  </si>
  <si>
    <t>Manufactures of metals, n.e.s.</t>
  </si>
  <si>
    <t>6X</t>
  </si>
  <si>
    <t>Kısım 6'nın başka yerinde sınıflandırılmamış ürünler</t>
  </si>
  <si>
    <t>Trade of section 6, not elsewhere specified</t>
  </si>
  <si>
    <t>7.  Makine ve ulaştırma araçları</t>
  </si>
  <si>
    <t>7.  Machinery  and transport equipment</t>
  </si>
  <si>
    <t>71</t>
  </si>
  <si>
    <t>Güç üreten makineler ve araçlar</t>
  </si>
  <si>
    <t>Power generating machinery and equipment</t>
  </si>
  <si>
    <t>72</t>
  </si>
  <si>
    <t>Belirli sanayiler için özelliği olan makine ve cihazlar</t>
  </si>
  <si>
    <t>Machinery specialized for particular industries</t>
  </si>
  <si>
    <t>73</t>
  </si>
  <si>
    <t>Metal işleme makineleri</t>
  </si>
  <si>
    <t>Metal working machinery</t>
  </si>
  <si>
    <t>74</t>
  </si>
  <si>
    <t>Başka yerde belirtilmeyen genel endüstri makine.</t>
  </si>
  <si>
    <t>General industrial machinery and equipment, n.e.s. And machine parts, n.e.s.</t>
  </si>
  <si>
    <t>75</t>
  </si>
  <si>
    <t>Büro makineleri, otomatik veri işleme makineleri</t>
  </si>
  <si>
    <t>Office machines and automatic data processing machines</t>
  </si>
  <si>
    <t>76</t>
  </si>
  <si>
    <t>Haberleşme,sesi kaydetme ve kaydedilen sesi tekrar vermeye yarayan aletler</t>
  </si>
  <si>
    <t>Telecommunications and sound recording and reproducing apparatus and equipment</t>
  </si>
  <si>
    <t>77</t>
  </si>
  <si>
    <t>Elektrik makine, cihaz ve alet, vb. aksam ve parçaları</t>
  </si>
  <si>
    <t>Electrical machinery, apparatus and appliances, n.e.s. and electrical parts thereof</t>
  </si>
  <si>
    <t>78</t>
  </si>
  <si>
    <t>Kara taşıtları (hava yastıklı taşıtlar dahil)</t>
  </si>
  <si>
    <t>Road vehicles (including air-cushion vehicles)</t>
  </si>
  <si>
    <t>79</t>
  </si>
  <si>
    <t>Diğer taşıt araçları</t>
  </si>
  <si>
    <t>Other transport equipment</t>
  </si>
  <si>
    <t>7X</t>
  </si>
  <si>
    <t>Kısım 7'nin başka yerinde sınıflandırılmamış ürünler</t>
  </si>
  <si>
    <t>Trade of section 7, not elsewhere specified</t>
  </si>
  <si>
    <t>8.  Çeşitli mamül eşya</t>
  </si>
  <si>
    <t>8.  Miscellaneous manufactured articles</t>
  </si>
  <si>
    <t>81</t>
  </si>
  <si>
    <t xml:space="preserve">Prefabrik yapı;sıhhi su tesisatı, ısıtma ve sabit aydınlatma cihazları </t>
  </si>
  <si>
    <t>Prefabricated buildings; sanitary, plumbing, heating and lighting fixtures and fittings, n.e.s.</t>
  </si>
  <si>
    <t>82</t>
  </si>
  <si>
    <t>Mobilya, yatak takımı, yatak payandaları ve yastıkları</t>
  </si>
  <si>
    <t xml:space="preserve">Furniture,bedding, mattress supports and cushions </t>
  </si>
  <si>
    <t>83</t>
  </si>
  <si>
    <t>Seyahat eşyaları,el çantaları vb. taşıyıcı eşya</t>
  </si>
  <si>
    <t>Travel goods,handbags and similar containers</t>
  </si>
  <si>
    <t>84</t>
  </si>
  <si>
    <t>Giyim eşyaları ve bunların aksesuarları</t>
  </si>
  <si>
    <t>Articles of apparel and clothing accessories</t>
  </si>
  <si>
    <t>85</t>
  </si>
  <si>
    <t>Ayakkabılar</t>
  </si>
  <si>
    <t>Footwear</t>
  </si>
  <si>
    <t>87</t>
  </si>
  <si>
    <t>Başka yerde belirtilmeyen mesleki, ilmi, kontrol aletleri ve cihazları</t>
  </si>
  <si>
    <t>Professional, scientific and controlling instruments and apparatus, n.e.s.</t>
  </si>
  <si>
    <t>88</t>
  </si>
  <si>
    <t>Fotoğraf malzemeleri, optik eşyalar; kol ve duvar saatleri</t>
  </si>
  <si>
    <t>Photographic apparatus, equipment and supplies and optical goods, watches and clocks</t>
  </si>
  <si>
    <t>89</t>
  </si>
  <si>
    <t>Başka yerde belirtilmeyen çeşitli mamül eşyalar</t>
  </si>
  <si>
    <t>Miscellaneous manufactured articles, n.e.s.</t>
  </si>
  <si>
    <t>9.  SITC'de hiç bir yerde sınıflandırılmamış eşya ve mamüller</t>
  </si>
  <si>
    <t>9.  Commodities and transactions not classified elsewhere in the SITC</t>
  </si>
  <si>
    <t>Toplam</t>
  </si>
  <si>
    <t>Total</t>
  </si>
  <si>
    <t>*2022 yılı sonrasında veri sınıflandırmasında revisyon yapılmıştır. 3X verisi 2022 yılı için "Gizli veri"olarak sınıflandırılmaktadır.</t>
  </si>
  <si>
    <t>*Data classification was revised after 2022. 3X data is classified as “Confidential data” for 2022.</t>
  </si>
  <si>
    <t>(*) : For several purpose 562.3 million dollar import excluded in the SITC Rev. 3 classification.</t>
  </si>
  <si>
    <t>Ocak-Mart</t>
  </si>
  <si>
    <t>January-March</t>
  </si>
  <si>
    <t>2025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</si>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</sst>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Courier"/>
      <charset val="162"/>
    </font>
    <font>
      <b/>
      <sz val="16"/>
      <name val="Arial Tur"/>
      <family val="2"/>
      <charset val="162"/>
    </font>
    <font>
      <sz val="12"/>
      <name val="Arial TUR"/>
      <family val="2"/>
      <charset val="162"/>
    </font>
    <font>
      <b/>
      <sz val="12"/>
      <name val="Arial TUR"/>
      <family val="2"/>
      <charset val="162"/>
    </font>
    <font>
      <b/>
      <sz val="12"/>
      <name val="Arial Tur"/>
      <charset val="162"/>
    </font>
    <font>
      <b/>
      <sz val="13"/>
      <name val="Arial Tur"/>
      <charset val="162"/>
    </font>
    <font>
      <b/>
      <sz val="13"/>
      <name val="Arial Tur"/>
      <family val="2"/>
      <charset val="162"/>
    </font>
    <font>
      <sz val="13"/>
      <name val="Arial Tur"/>
      <charset val="162"/>
    </font>
    <font>
      <sz val="12"/>
      <name val="Arial Tur"/>
      <charset val="162"/>
    </font>
    <font>
      <b/>
      <sz val="11"/>
      <name val="Arial Tur"/>
      <family val="2"/>
      <charset val="162"/>
    </font>
    <font>
      <sz val="12"/>
      <name val="Arial"/>
      <family val="2"/>
      <charset val="162"/>
    </font>
    <font>
      <sz val="13"/>
      <name val="Arial Tur"/>
      <family val="2"/>
      <charset val="162"/>
    </font>
    <font>
      <sz val="13"/>
      <name val="Arial"/>
      <family val="2"/>
      <charset val="162"/>
    </font>
    <font>
      <sz val="10"/>
      <name val="Arial"/>
      <family val="2"/>
      <charset val="162"/>
    </font>
    <font>
      <b/>
      <sz val="13"/>
      <name val="Arial"/>
      <family val="2"/>
      <charset val="162"/>
    </font>
    <font>
      <b/>
      <sz val="14"/>
      <name val="Arial Tur"/>
      <family val="2"/>
      <charset val="162"/>
    </font>
    <font>
      <sz val="10"/>
      <name val="Arial Tur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7" fontId="1" fillId="0" borderId="0"/>
    <xf numFmtId="0" fontId="14" fillId="0" borderId="0"/>
  </cellStyleXfs>
  <cellXfs count="141">
    <xf numFmtId="0" fontId="0" fillId="0" borderId="0" xfId="0"/>
    <xf numFmtId="37" fontId="2" fillId="0" borderId="0" xfId="1" quotePrefix="1" applyFont="1" applyBorder="1" applyAlignment="1" applyProtection="1">
      <alignment horizontal="left"/>
    </xf>
    <xf numFmtId="37" fontId="3" fillId="0" borderId="0" xfId="1" applyFont="1" applyBorder="1" applyAlignment="1">
      <alignment vertical="center"/>
    </xf>
    <xf numFmtId="37" fontId="4" fillId="0" borderId="0" xfId="1" applyFont="1" applyBorder="1" applyAlignment="1">
      <alignment vertical="center"/>
    </xf>
    <xf numFmtId="37" fontId="4" fillId="0" borderId="0" xfId="1" applyFont="1" applyBorder="1" applyAlignment="1">
      <alignment horizontal="right"/>
    </xf>
    <xf numFmtId="37" fontId="2" fillId="0" borderId="1" xfId="1" quotePrefix="1" applyFont="1" applyBorder="1" applyAlignment="1" applyProtection="1">
      <alignment horizontal="left" vertical="center"/>
    </xf>
    <xf numFmtId="37" fontId="4" fillId="0" borderId="1" xfId="1" applyFont="1" applyBorder="1" applyAlignment="1">
      <alignment vertical="center"/>
    </xf>
    <xf numFmtId="37" fontId="4" fillId="0" borderId="1" xfId="1" applyFont="1" applyBorder="1" applyAlignment="1">
      <alignment horizontal="right" vertical="center"/>
    </xf>
    <xf numFmtId="37" fontId="4" fillId="0" borderId="2" xfId="1" quotePrefix="1" applyFont="1" applyBorder="1" applyAlignment="1">
      <alignment horizontal="left" vertical="center"/>
    </xf>
    <xf numFmtId="37" fontId="4" fillId="0" borderId="3" xfId="1" quotePrefix="1" applyFont="1" applyBorder="1" applyAlignment="1">
      <alignment horizontal="left" vertical="center"/>
    </xf>
    <xf numFmtId="37" fontId="5" fillId="0" borderId="3" xfId="1" quotePrefix="1" applyFont="1" applyBorder="1" applyAlignment="1" applyProtection="1">
      <alignment horizontal="center" vertical="center"/>
    </xf>
    <xf numFmtId="37" fontId="5" fillId="0" borderId="3" xfId="1" quotePrefix="1" applyFont="1" applyBorder="1" applyAlignment="1">
      <alignment horizontal="center" vertical="center"/>
    </xf>
    <xf numFmtId="37" fontId="5" fillId="0" borderId="3" xfId="1" applyFont="1" applyBorder="1" applyAlignment="1">
      <alignment horizontal="center" vertical="center"/>
    </xf>
    <xf numFmtId="37" fontId="3" fillId="0" borderId="3" xfId="1" applyFont="1" applyBorder="1" applyAlignment="1">
      <alignment vertical="center"/>
    </xf>
    <xf numFmtId="37" fontId="5" fillId="0" borderId="3" xfId="1" applyFont="1" applyBorder="1" applyAlignment="1">
      <alignment horizontal="centerContinuous" vertical="center"/>
    </xf>
    <xf numFmtId="37" fontId="6" fillId="0" borderId="3" xfId="1" applyFont="1" applyBorder="1" applyAlignment="1">
      <alignment vertical="center" wrapText="1"/>
    </xf>
    <xf numFmtId="37" fontId="6" fillId="0" borderId="3" xfId="1" applyFont="1" applyBorder="1" applyAlignment="1">
      <alignment horizontal="center" vertical="center" wrapText="1"/>
    </xf>
    <xf numFmtId="37" fontId="4" fillId="0" borderId="3" xfId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37" fontId="4" fillId="0" borderId="0" xfId="1" quotePrefix="1" applyFont="1" applyBorder="1" applyAlignment="1" applyProtection="1">
      <alignment horizontal="right" vertical="center"/>
    </xf>
    <xf numFmtId="37" fontId="4" fillId="0" borderId="5" xfId="1" quotePrefix="1" applyFont="1" applyBorder="1" applyAlignment="1">
      <alignment horizontal="left" vertical="center"/>
    </xf>
    <xf numFmtId="37" fontId="4" fillId="0" borderId="0" xfId="1" quotePrefix="1" applyFont="1" applyBorder="1" applyAlignment="1">
      <alignment horizontal="left" vertical="center"/>
    </xf>
    <xf numFmtId="37" fontId="5" fillId="0" borderId="0" xfId="1" applyFont="1" applyBorder="1" applyAlignment="1">
      <alignment horizontal="centerContinuous" vertical="center"/>
    </xf>
    <xf numFmtId="37" fontId="6" fillId="0" borderId="1" xfId="1" applyFont="1" applyBorder="1" applyAlignment="1">
      <alignment vertical="center" wrapText="1"/>
    </xf>
    <xf numFmtId="37" fontId="6" fillId="0" borderId="1" xfId="1" applyFont="1" applyBorder="1" applyAlignment="1">
      <alignment horizontal="center" vertical="center" wrapText="1"/>
    </xf>
    <xf numFmtId="37" fontId="6" fillId="0" borderId="0" xfId="1" applyFont="1" applyBorder="1" applyAlignment="1">
      <alignment horizontal="center" vertical="center"/>
    </xf>
    <xf numFmtId="3" fontId="4" fillId="0" borderId="6" xfId="1" applyNumberFormat="1" applyFont="1" applyBorder="1" applyAlignment="1">
      <alignment vertical="center"/>
    </xf>
    <xf numFmtId="37" fontId="4" fillId="0" borderId="7" xfId="1" quotePrefix="1" applyFont="1" applyBorder="1" applyAlignment="1">
      <alignment horizontal="left" vertical="center"/>
    </xf>
    <xf numFmtId="37" fontId="4" fillId="0" borderId="8" xfId="1" quotePrefix="1" applyFont="1" applyBorder="1" applyAlignment="1">
      <alignment horizontal="left" vertical="center"/>
    </xf>
    <xf numFmtId="1" fontId="4" fillId="0" borderId="8" xfId="1" applyNumberFormat="1" applyFont="1" applyBorder="1" applyAlignment="1" applyProtection="1">
      <alignment horizontal="right" vertical="center"/>
    </xf>
    <xf numFmtId="3" fontId="4" fillId="0" borderId="8" xfId="1" applyNumberFormat="1" applyFont="1" applyBorder="1" applyAlignment="1" applyProtection="1">
      <alignment horizontal="right" vertical="center"/>
    </xf>
    <xf numFmtId="3" fontId="4" fillId="0" borderId="8" xfId="1" quotePrefix="1" applyNumberFormat="1" applyFont="1" applyBorder="1" applyAlignment="1" applyProtection="1">
      <alignment horizontal="right" vertical="center"/>
    </xf>
    <xf numFmtId="1" fontId="7" fillId="0" borderId="8" xfId="1" quotePrefix="1" applyNumberFormat="1" applyFont="1" applyBorder="1" applyAlignment="1" applyProtection="1">
      <alignment horizontal="right" vertical="center"/>
    </xf>
    <xf numFmtId="0" fontId="7" fillId="0" borderId="8" xfId="1" applyNumberFormat="1" applyFont="1" applyBorder="1" applyAlignment="1" applyProtection="1">
      <alignment horizontal="center" vertical="center"/>
    </xf>
    <xf numFmtId="49" fontId="7" fillId="0" borderId="8" xfId="1" quotePrefix="1" applyNumberFormat="1" applyFont="1" applyBorder="1" applyAlignment="1" applyProtection="1">
      <alignment horizontal="right" vertical="center"/>
    </xf>
    <xf numFmtId="49" fontId="7" fillId="0" borderId="3" xfId="1" quotePrefix="1" applyNumberFormat="1" applyFont="1" applyBorder="1" applyAlignment="1" applyProtection="1">
      <alignment horizontal="right" vertical="center"/>
    </xf>
    <xf numFmtId="3" fontId="6" fillId="0" borderId="3" xfId="1" quotePrefix="1" applyNumberFormat="1" applyFont="1" applyBorder="1" applyAlignment="1" applyProtection="1">
      <alignment horizontal="center" vertical="center"/>
    </xf>
    <xf numFmtId="37" fontId="4" fillId="0" borderId="8" xfId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37" fontId="4" fillId="0" borderId="5" xfId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left" vertical="center"/>
    </xf>
    <xf numFmtId="164" fontId="4" fillId="0" borderId="3" xfId="1" applyNumberFormat="1" applyFont="1" applyBorder="1" applyAlignment="1" applyProtection="1">
      <alignment horizontal="left" vertical="center"/>
    </xf>
    <xf numFmtId="3" fontId="4" fillId="0" borderId="3" xfId="1" applyNumberFormat="1" applyFont="1" applyBorder="1" applyAlignment="1" applyProtection="1">
      <alignment horizontal="right" vertical="center"/>
    </xf>
    <xf numFmtId="3" fontId="4" fillId="0" borderId="3" xfId="1" quotePrefix="1" applyNumberFormat="1" applyFont="1" applyBorder="1" applyAlignment="1" applyProtection="1">
      <alignment horizontal="right" vertical="center"/>
    </xf>
    <xf numFmtId="3" fontId="4" fillId="0" borderId="3" xfId="1" quotePrefix="1" applyNumberFormat="1" applyFont="1" applyBorder="1" applyAlignment="1" applyProtection="1">
      <alignment horizontal="center" vertical="center"/>
    </xf>
    <xf numFmtId="164" fontId="4" fillId="0" borderId="4" xfId="1" applyNumberFormat="1" applyFont="1" applyBorder="1" applyAlignment="1" applyProtection="1">
      <alignment horizontal="left" vertical="center"/>
    </xf>
    <xf numFmtId="3" fontId="4" fillId="0" borderId="0" xfId="1" quotePrefix="1" applyNumberFormat="1" applyFont="1" applyBorder="1" applyAlignment="1" applyProtection="1">
      <alignment horizontal="right" vertical="center"/>
    </xf>
    <xf numFmtId="3" fontId="3" fillId="0" borderId="0" xfId="1" quotePrefix="1" applyNumberFormat="1" applyFont="1" applyBorder="1" applyAlignment="1" applyProtection="1">
      <alignment horizontal="right" vertical="center"/>
    </xf>
    <xf numFmtId="37" fontId="4" fillId="0" borderId="5" xfId="1" quotePrefix="1" applyFont="1" applyBorder="1" applyAlignment="1" applyProtection="1">
      <alignment horizontal="left" vertical="center"/>
    </xf>
    <xf numFmtId="37" fontId="4" fillId="0" borderId="0" xfId="1" quotePrefix="1" applyFont="1" applyBorder="1" applyAlignment="1" applyProtection="1">
      <alignment horizontal="left" vertical="center"/>
    </xf>
    <xf numFmtId="165" fontId="3" fillId="0" borderId="0" xfId="1" quotePrefix="1" applyNumberFormat="1" applyFont="1" applyBorder="1" applyAlignment="1" applyProtection="1">
      <alignment horizontal="right" vertical="center"/>
    </xf>
    <xf numFmtId="165" fontId="4" fillId="0" borderId="0" xfId="1" quotePrefix="1" applyNumberFormat="1" applyFont="1" applyBorder="1" applyAlignment="1" applyProtection="1">
      <alignment horizontal="right" vertical="center"/>
    </xf>
    <xf numFmtId="165" fontId="7" fillId="0" borderId="0" xfId="1" applyNumberFormat="1" applyFont="1" applyBorder="1" applyAlignment="1" applyProtection="1">
      <alignment horizontal="right" vertical="center"/>
    </xf>
    <xf numFmtId="165" fontId="8" fillId="0" borderId="0" xfId="1" applyNumberFormat="1" applyFont="1" applyBorder="1" applyAlignment="1" applyProtection="1">
      <alignment horizontal="right" vertical="center"/>
    </xf>
    <xf numFmtId="165" fontId="9" fillId="0" borderId="0" xfId="1" applyNumberFormat="1" applyFont="1" applyBorder="1" applyAlignment="1" applyProtection="1">
      <alignment horizontal="right" vertical="center"/>
    </xf>
    <xf numFmtId="165" fontId="4" fillId="0" borderId="0" xfId="1" applyNumberFormat="1" applyFont="1" applyBorder="1" applyAlignment="1" applyProtection="1">
      <alignment horizontal="right" vertical="center"/>
    </xf>
    <xf numFmtId="3" fontId="4" fillId="0" borderId="0" xfId="1" applyNumberFormat="1" applyFont="1" applyBorder="1" applyAlignment="1" applyProtection="1">
      <alignment horizontal="left" vertical="center"/>
    </xf>
    <xf numFmtId="37" fontId="10" fillId="0" borderId="6" xfId="1" quotePrefix="1" applyFont="1" applyBorder="1" applyAlignment="1" applyProtection="1">
      <alignment horizontal="left" vertical="center"/>
    </xf>
    <xf numFmtId="37" fontId="3" fillId="0" borderId="5" xfId="1" quotePrefix="1" applyFont="1" applyBorder="1" applyAlignment="1" applyProtection="1">
      <alignment horizontal="right" vertical="center"/>
    </xf>
    <xf numFmtId="37" fontId="3" fillId="0" borderId="0" xfId="1" quotePrefix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right" vertical="center"/>
    </xf>
    <xf numFmtId="165" fontId="3" fillId="0" borderId="0" xfId="1" applyNumberFormat="1" applyFont="1" applyBorder="1" applyAlignment="1">
      <alignment vertical="center"/>
    </xf>
    <xf numFmtId="165" fontId="11" fillId="0" borderId="0" xfId="1" applyNumberFormat="1" applyFont="1" applyBorder="1"/>
    <xf numFmtId="165" fontId="12" fillId="0" borderId="0" xfId="1" applyNumberFormat="1" applyFont="1" applyBorder="1" applyAlignment="1" applyProtection="1">
      <alignment horizontal="right" vertical="center"/>
    </xf>
    <xf numFmtId="37" fontId="3" fillId="0" borderId="0" xfId="1" quotePrefix="1" applyFont="1" applyBorder="1" applyAlignment="1" applyProtection="1">
      <alignment horizontal="right" vertical="center"/>
    </xf>
    <xf numFmtId="3" fontId="3" fillId="0" borderId="6" xfId="1" applyNumberFormat="1" applyFont="1" applyBorder="1" applyAlignment="1" applyProtection="1">
      <alignment horizontal="left" vertical="center"/>
    </xf>
    <xf numFmtId="37" fontId="10" fillId="0" borderId="0" xfId="1" applyFont="1" applyBorder="1" applyAlignment="1">
      <alignment vertical="center"/>
    </xf>
    <xf numFmtId="3" fontId="5" fillId="0" borderId="0" xfId="1" applyNumberFormat="1" applyFont="1" applyBorder="1" applyAlignment="1" applyProtection="1">
      <alignment horizontal="left" vertical="center"/>
    </xf>
    <xf numFmtId="0" fontId="3" fillId="0" borderId="5" xfId="1" applyNumberFormat="1" applyFont="1" applyBorder="1" applyAlignment="1" applyProtection="1">
      <alignment horizontal="right" vertical="center"/>
    </xf>
    <xf numFmtId="165" fontId="12" fillId="0" borderId="0" xfId="1" applyNumberFormat="1" applyFont="1" applyBorder="1"/>
    <xf numFmtId="0" fontId="3" fillId="2" borderId="5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165" fontId="11" fillId="2" borderId="0" xfId="1" applyNumberFormat="1" applyFont="1" applyFill="1" applyBorder="1"/>
    <xf numFmtId="165" fontId="3" fillId="2" borderId="0" xfId="1" quotePrefix="1" applyNumberFormat="1" applyFont="1" applyFill="1" applyBorder="1" applyAlignment="1" applyProtection="1">
      <alignment horizontal="right" vertical="center"/>
    </xf>
    <xf numFmtId="165" fontId="12" fillId="2" borderId="0" xfId="1" applyNumberFormat="1" applyFont="1" applyFill="1" applyBorder="1" applyAlignment="1" applyProtection="1">
      <alignment horizontal="right" vertical="center"/>
    </xf>
    <xf numFmtId="165" fontId="8" fillId="2" borderId="0" xfId="1" applyNumberFormat="1" applyFont="1" applyFill="1" applyBorder="1" applyAlignment="1" applyProtection="1">
      <alignment horizontal="right" vertical="center"/>
    </xf>
    <xf numFmtId="165" fontId="9" fillId="2" borderId="0" xfId="1" applyNumberFormat="1" applyFont="1" applyFill="1" applyBorder="1" applyAlignment="1" applyProtection="1">
      <alignment horizontal="right" vertical="center"/>
    </xf>
    <xf numFmtId="37" fontId="3" fillId="2" borderId="0" xfId="1" quotePrefix="1" applyFont="1" applyFill="1" applyBorder="1" applyAlignment="1" applyProtection="1">
      <alignment horizontal="right" vertical="center"/>
    </xf>
    <xf numFmtId="3" fontId="3" fillId="2" borderId="6" xfId="1" applyNumberFormat="1" applyFont="1" applyFill="1" applyBorder="1" applyAlignment="1" applyProtection="1">
      <alignment horizontal="left" vertical="center"/>
    </xf>
    <xf numFmtId="37" fontId="4" fillId="2" borderId="0" xfId="1" applyFont="1" applyFill="1" applyBorder="1" applyAlignment="1">
      <alignment vertical="center"/>
    </xf>
    <xf numFmtId="37" fontId="3" fillId="2" borderId="0" xfId="1" applyFont="1" applyFill="1" applyBorder="1" applyAlignment="1">
      <alignment vertical="center"/>
    </xf>
    <xf numFmtId="3" fontId="4" fillId="0" borderId="6" xfId="1" applyNumberFormat="1" applyFont="1" applyBorder="1" applyAlignment="1" applyProtection="1">
      <alignment horizontal="left" vertical="center"/>
    </xf>
    <xf numFmtId="0" fontId="3" fillId="0" borderId="10" xfId="1" applyNumberFormat="1" applyFont="1" applyBorder="1" applyAlignment="1" applyProtection="1">
      <alignment horizontal="right" vertical="center"/>
    </xf>
    <xf numFmtId="37" fontId="3" fillId="0" borderId="1" xfId="1" applyFont="1" applyBorder="1" applyAlignment="1">
      <alignment vertical="center"/>
    </xf>
    <xf numFmtId="165" fontId="9" fillId="0" borderId="1" xfId="1" applyNumberFormat="1" applyFont="1" applyBorder="1" applyAlignment="1" applyProtection="1">
      <alignment horizontal="right" vertical="center"/>
    </xf>
    <xf numFmtId="0" fontId="3" fillId="0" borderId="1" xfId="1" applyNumberFormat="1" applyFont="1" applyBorder="1" applyAlignment="1" applyProtection="1">
      <alignment horizontal="right" vertical="center"/>
    </xf>
    <xf numFmtId="37" fontId="4" fillId="0" borderId="0" xfId="1" quotePrefix="1" applyFont="1" applyBorder="1" applyAlignment="1">
      <alignment horizontal="left"/>
    </xf>
    <xf numFmtId="37" fontId="4" fillId="0" borderId="0" xfId="1" applyFont="1" applyAlignment="1">
      <alignment horizontal="right"/>
    </xf>
    <xf numFmtId="37" fontId="2" fillId="0" borderId="0" xfId="1" quotePrefix="1" applyFont="1" applyBorder="1" applyAlignment="1" applyProtection="1">
      <alignment horizontal="left" vertical="center"/>
    </xf>
    <xf numFmtId="37" fontId="4" fillId="0" borderId="0" xfId="1" applyFont="1" applyBorder="1" applyAlignment="1">
      <alignment horizontal="right" vertical="center"/>
    </xf>
    <xf numFmtId="37" fontId="10" fillId="0" borderId="1" xfId="1" applyFont="1" applyBorder="1" applyAlignment="1">
      <alignment vertical="center"/>
    </xf>
    <xf numFmtId="37" fontId="4" fillId="0" borderId="1" xfId="1" quotePrefix="1" applyFont="1" applyBorder="1" applyAlignment="1" applyProtection="1">
      <alignment horizontal="left" vertical="center"/>
    </xf>
    <xf numFmtId="37" fontId="4" fillId="0" borderId="1" xfId="1" quotePrefix="1" applyFont="1" applyBorder="1" applyAlignment="1">
      <alignment horizontal="left" vertical="center"/>
    </xf>
    <xf numFmtId="37" fontId="4" fillId="0" borderId="1" xfId="1" quotePrefix="1" applyFont="1" applyBorder="1" applyAlignment="1" applyProtection="1">
      <alignment horizontal="right" vertical="center"/>
    </xf>
    <xf numFmtId="37" fontId="10" fillId="0" borderId="3" xfId="1" applyFont="1" applyBorder="1" applyAlignment="1">
      <alignment vertical="center"/>
    </xf>
    <xf numFmtId="37" fontId="10" fillId="0" borderId="8" xfId="1" applyFont="1" applyBorder="1" applyAlignment="1">
      <alignment vertical="center"/>
    </xf>
    <xf numFmtId="49" fontId="7" fillId="0" borderId="8" xfId="1" quotePrefix="1" applyNumberFormat="1" applyFont="1" applyBorder="1" applyAlignment="1" applyProtection="1">
      <alignment horizontal="center" vertical="center"/>
    </xf>
    <xf numFmtId="37" fontId="4" fillId="0" borderId="2" xfId="1" applyFont="1" applyBorder="1" applyAlignment="1">
      <alignment horizontal="left" vertical="center"/>
    </xf>
    <xf numFmtId="165" fontId="4" fillId="0" borderId="3" xfId="1" applyNumberFormat="1" applyFont="1" applyBorder="1" applyAlignment="1" applyProtection="1">
      <alignment horizontal="right" vertical="center"/>
    </xf>
    <xf numFmtId="165" fontId="4" fillId="0" borderId="3" xfId="1" applyNumberFormat="1" applyFont="1" applyBorder="1" applyAlignment="1">
      <alignment vertical="center"/>
    </xf>
    <xf numFmtId="165" fontId="4" fillId="0" borderId="3" xfId="1" applyNumberFormat="1" applyFont="1" applyBorder="1" applyAlignment="1" applyProtection="1">
      <alignment horizontal="center" vertical="center"/>
    </xf>
    <xf numFmtId="3" fontId="4" fillId="0" borderId="3" xfId="1" applyNumberFormat="1" applyFont="1" applyBorder="1" applyAlignment="1">
      <alignment vertical="center"/>
    </xf>
    <xf numFmtId="37" fontId="10" fillId="0" borderId="4" xfId="1" applyFont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 applyProtection="1">
      <alignment vertical="center"/>
    </xf>
    <xf numFmtId="165" fontId="8" fillId="0" borderId="0" xfId="1" applyNumberFormat="1" applyFont="1" applyBorder="1" applyAlignment="1" applyProtection="1">
      <alignment horizontal="center" vertical="center"/>
    </xf>
    <xf numFmtId="165" fontId="7" fillId="0" borderId="0" xfId="1" applyNumberFormat="1" applyFont="1" applyBorder="1" applyAlignment="1" applyProtection="1">
      <alignment horizontal="center" vertical="center"/>
    </xf>
    <xf numFmtId="37" fontId="3" fillId="0" borderId="0" xfId="1" applyFont="1" applyBorder="1" applyAlignment="1" applyProtection="1">
      <alignment horizontal="left" vertical="center"/>
    </xf>
    <xf numFmtId="165" fontId="13" fillId="0" borderId="0" xfId="1" applyNumberFormat="1" applyFont="1" applyBorder="1"/>
    <xf numFmtId="165" fontId="7" fillId="0" borderId="0" xfId="1" applyNumberFormat="1" applyFont="1" applyBorder="1" applyAlignment="1" applyProtection="1">
      <alignment vertical="center"/>
    </xf>
    <xf numFmtId="37" fontId="4" fillId="0" borderId="5" xfId="1" applyFont="1" applyBorder="1" applyAlignment="1" applyProtection="1">
      <alignment horizontal="left" vertical="center"/>
    </xf>
    <xf numFmtId="165" fontId="12" fillId="0" borderId="0" xfId="2" applyNumberFormat="1" applyFont="1" applyBorder="1"/>
    <xf numFmtId="165" fontId="15" fillId="0" borderId="0" xfId="1" applyNumberFormat="1" applyFont="1" applyBorder="1"/>
    <xf numFmtId="165" fontId="8" fillId="0" borderId="1" xfId="1" applyNumberFormat="1" applyFont="1" applyBorder="1" applyAlignment="1" applyProtection="1">
      <alignment horizontal="center" vertical="center"/>
    </xf>
    <xf numFmtId="165" fontId="7" fillId="0" borderId="1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>
      <alignment horizontal="left" vertical="center"/>
    </xf>
    <xf numFmtId="37" fontId="16" fillId="0" borderId="7" xfId="1" applyFont="1" applyBorder="1" applyAlignment="1" applyProtection="1">
      <alignment horizontal="left" vertical="center"/>
    </xf>
    <xf numFmtId="37" fontId="16" fillId="0" borderId="8" xfId="1" applyFont="1" applyBorder="1" applyAlignment="1">
      <alignment vertical="center"/>
    </xf>
    <xf numFmtId="165" fontId="16" fillId="0" borderId="8" xfId="1" applyNumberFormat="1" applyFont="1" applyBorder="1" applyAlignment="1" applyProtection="1">
      <alignment horizontal="right" vertical="center"/>
    </xf>
    <xf numFmtId="165" fontId="6" fillId="0" borderId="8" xfId="1" applyNumberFormat="1" applyFont="1" applyBorder="1" applyAlignment="1" applyProtection="1">
      <alignment horizontal="right" vertical="center"/>
    </xf>
    <xf numFmtId="165" fontId="6" fillId="0" borderId="8" xfId="1" applyNumberFormat="1" applyFont="1" applyBorder="1" applyAlignment="1" applyProtection="1">
      <alignment vertical="center"/>
    </xf>
    <xf numFmtId="165" fontId="6" fillId="0" borderId="8" xfId="1" applyNumberFormat="1" applyFont="1" applyBorder="1" applyAlignment="1" applyProtection="1">
      <alignment horizontal="center" vertical="center"/>
    </xf>
    <xf numFmtId="165" fontId="5" fillId="0" borderId="8" xfId="1" applyNumberFormat="1" applyFont="1" applyBorder="1" applyAlignment="1" applyProtection="1">
      <alignment horizontal="right" vertical="center"/>
    </xf>
    <xf numFmtId="3" fontId="16" fillId="0" borderId="8" xfId="1" applyNumberFormat="1" applyFont="1" applyBorder="1" applyAlignment="1" applyProtection="1">
      <alignment horizontal="left" vertical="center"/>
    </xf>
    <xf numFmtId="37" fontId="16" fillId="0" borderId="9" xfId="1" quotePrefix="1" applyFont="1" applyBorder="1" applyAlignment="1" applyProtection="1">
      <alignment horizontal="left" vertical="center"/>
    </xf>
    <xf numFmtId="37" fontId="16" fillId="0" borderId="0" xfId="1" applyFont="1" applyBorder="1" applyAlignment="1">
      <alignment vertical="center"/>
    </xf>
    <xf numFmtId="37" fontId="4" fillId="0" borderId="0" xfId="1" quotePrefix="1" applyFont="1" applyAlignment="1">
      <alignment horizontal="left"/>
    </xf>
    <xf numFmtId="37" fontId="17" fillId="0" borderId="0" xfId="1" applyFont="1" applyBorder="1" applyAlignment="1">
      <alignment vertical="center"/>
    </xf>
    <xf numFmtId="37" fontId="17" fillId="0" borderId="0" xfId="1" quotePrefix="1" applyFont="1" applyAlignment="1">
      <alignment horizontal="left"/>
    </xf>
    <xf numFmtId="165" fontId="16" fillId="0" borderId="0" xfId="1" applyNumberFormat="1" applyFont="1" applyBorder="1" applyAlignment="1" applyProtection="1">
      <alignment horizontal="right" vertical="center"/>
    </xf>
    <xf numFmtId="165" fontId="6" fillId="0" borderId="0" xfId="1" applyNumberFormat="1" applyFont="1" applyBorder="1" applyAlignment="1" applyProtection="1">
      <alignment horizontal="right" vertical="center"/>
    </xf>
    <xf numFmtId="165" fontId="6" fillId="0" borderId="0" xfId="1" applyNumberFormat="1" applyFont="1" applyBorder="1" applyAlignment="1" applyProtection="1">
      <alignment vertical="center"/>
    </xf>
    <xf numFmtId="165" fontId="6" fillId="0" borderId="0" xfId="1" applyNumberFormat="1" applyFont="1" applyBorder="1" applyAlignment="1" applyProtection="1">
      <alignment horizontal="center" vertical="center"/>
    </xf>
    <xf numFmtId="37" fontId="16" fillId="0" borderId="0" xfId="1" quotePrefix="1" applyFont="1" applyBorder="1" applyAlignment="1" applyProtection="1">
      <alignment horizontal="left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3" fontId="1" fillId="0" borderId="0" xfId="1" applyNumberFormat="1"/>
    <xf numFmtId="37" fontId="6" fillId="0" borderId="1" xfId="1" applyFont="1" applyBorder="1" applyAlignment="1">
      <alignment horizontal="center" vertical="center" wrapText="1"/>
    </xf>
    <xf numFmtId="37" fontId="6" fillId="0" borderId="3" xfId="1" applyFont="1" applyBorder="1" applyAlignment="1">
      <alignment horizontal="center" vertical="center" wrapText="1"/>
    </xf>
    <xf numFmtId="37" fontId="6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 xr:uid="{CBA0130C-E81E-4D59-81A0-CF117C19BB77}"/>
    <cellStyle name="Normal_IMP" xfId="2" xr:uid="{C2BCC8ED-D474-4D14-8091-A2DA21DF7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896C-BE88-4F27-8DDF-E48CAFA072FE}">
  <sheetPr>
    <pageSetUpPr fitToPage="1"/>
  </sheetPr>
  <dimension ref="A1:CM227"/>
  <sheetViews>
    <sheetView tabSelected="1" view="pageBreakPreview" zoomScale="50" zoomScaleNormal="55" zoomScaleSheetLayoutView="50" workbookViewId="0">
      <selection activeCell="BA6" sqref="BA6"/>
    </sheetView>
  </sheetViews>
  <sheetFormatPr defaultColWidth="4" defaultRowHeight="15" x14ac:dyDescent="0.3"/>
  <cols>
    <col min="1" max="1" width="10.44140625" style="2" customWidth="1"/>
    <col min="2" max="2" width="98.5546875" style="2" bestFit="1" customWidth="1"/>
    <col min="3" max="18" width="12.5546875" style="2" hidden="1" customWidth="1"/>
    <col min="19" max="20" width="14.109375" style="2" hidden="1" customWidth="1"/>
    <col min="21" max="21" width="17.44140625" style="2" hidden="1" customWidth="1"/>
    <col min="22" max="28" width="13" style="2" hidden="1" customWidth="1"/>
    <col min="29" max="29" width="16.5546875" style="2" hidden="1" customWidth="1"/>
    <col min="30" max="30" width="14.109375" style="2" hidden="1" customWidth="1"/>
    <col min="31" max="31" width="14.5546875" style="2" hidden="1" customWidth="1"/>
    <col min="32" max="32" width="14.33203125" style="2" hidden="1" customWidth="1"/>
    <col min="33" max="33" width="16.44140625" style="2" bestFit="1" customWidth="1"/>
    <col min="34" max="37" width="16.44140625" style="2" customWidth="1"/>
    <col min="38" max="38" width="8" style="2" customWidth="1"/>
    <col min="39" max="40" width="8" style="2" hidden="1" customWidth="1"/>
    <col min="41" max="41" width="8.5546875" style="2" bestFit="1" customWidth="1"/>
    <col min="42" max="42" width="8.5546875" style="2" customWidth="1"/>
    <col min="43" max="43" width="8.5546875" style="2" bestFit="1" customWidth="1"/>
    <col min="44" max="48" width="8.5546875" style="2" customWidth="1"/>
    <col min="49" max="49" width="20.33203125" style="2" customWidth="1"/>
    <col min="50" max="50" width="16" style="2" customWidth="1"/>
    <col min="51" max="51" width="10.6640625" style="2" customWidth="1"/>
    <col min="52" max="52" width="13" style="2" customWidth="1"/>
    <col min="53" max="53" width="8.109375" style="2" customWidth="1"/>
    <col min="54" max="54" width="7.44140625" style="2" customWidth="1"/>
    <col min="55" max="55" width="107.109375" style="2" bestFit="1" customWidth="1"/>
    <col min="56" max="56" width="7.44140625" style="2" customWidth="1"/>
    <col min="57" max="58" width="6" style="2" customWidth="1"/>
    <col min="59" max="61" width="17.6640625" style="2" customWidth="1"/>
    <col min="62" max="62" width="6.33203125" style="2" customWidth="1"/>
    <col min="63" max="63" width="17.109375" style="2" customWidth="1"/>
    <col min="64" max="64" width="10" style="2" customWidth="1"/>
    <col min="65" max="66" width="6.33203125" style="2" customWidth="1"/>
    <col min="67" max="67" width="19.109375" style="2" customWidth="1"/>
    <col min="68" max="68" width="10" style="2" customWidth="1"/>
    <col min="69" max="16384" width="4" style="2"/>
  </cols>
  <sheetData>
    <row r="1" spans="1:91" ht="50.25" customHeight="1" x14ac:dyDescent="0.4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4" t="s">
        <v>1</v>
      </c>
      <c r="BD1" s="3"/>
    </row>
    <row r="2" spans="1:91" ht="23.25" customHeight="1" x14ac:dyDescent="0.3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7" t="s">
        <v>3</v>
      </c>
      <c r="BD2" s="3"/>
    </row>
    <row r="3" spans="1:91" ht="20.25" customHeight="1" x14ac:dyDescent="0.3">
      <c r="A3" s="8"/>
      <c r="B3" s="9"/>
      <c r="C3" s="10"/>
      <c r="D3" s="11"/>
      <c r="E3" s="12"/>
      <c r="F3" s="13"/>
      <c r="G3" s="12"/>
      <c r="H3" s="10"/>
      <c r="I3" s="13"/>
      <c r="J3" s="14" t="s">
        <v>4</v>
      </c>
      <c r="K3" s="14"/>
      <c r="L3" s="13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39" t="s">
        <v>4</v>
      </c>
      <c r="AD3" s="139"/>
      <c r="AE3" s="139"/>
      <c r="AF3" s="139"/>
      <c r="AG3" s="139"/>
      <c r="AH3" s="139"/>
      <c r="AI3" s="139"/>
      <c r="AJ3" s="139"/>
      <c r="AK3" s="139"/>
      <c r="AL3" s="139" t="s">
        <v>5</v>
      </c>
      <c r="AM3" s="139"/>
      <c r="AN3" s="139"/>
      <c r="AO3" s="139"/>
      <c r="AP3" s="139"/>
      <c r="AQ3" s="139"/>
      <c r="AR3" s="139"/>
      <c r="AS3" s="139"/>
      <c r="AT3" s="139"/>
      <c r="AU3" s="139"/>
      <c r="AV3" s="16"/>
      <c r="AW3" s="139" t="s">
        <v>263</v>
      </c>
      <c r="AX3" s="139"/>
      <c r="AY3" s="16"/>
      <c r="AZ3" s="139" t="s">
        <v>6</v>
      </c>
      <c r="BA3" s="139"/>
      <c r="BB3" s="17"/>
      <c r="BC3" s="18"/>
      <c r="BD3" s="3"/>
      <c r="CM3" s="19"/>
    </row>
    <row r="4" spans="1:91" ht="34.35" customHeight="1" x14ac:dyDescent="0.3">
      <c r="A4" s="20"/>
      <c r="B4" s="21"/>
      <c r="J4" s="22" t="s">
        <v>7</v>
      </c>
      <c r="K4" s="2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139" t="s">
        <v>8</v>
      </c>
      <c r="AD4" s="139"/>
      <c r="AE4" s="139"/>
      <c r="AF4" s="139"/>
      <c r="AG4" s="139"/>
      <c r="AH4" s="139"/>
      <c r="AI4" s="139"/>
      <c r="AJ4" s="139"/>
      <c r="AK4" s="139"/>
      <c r="AL4" s="138" t="s">
        <v>9</v>
      </c>
      <c r="AM4" s="138"/>
      <c r="AN4" s="138"/>
      <c r="AO4" s="138"/>
      <c r="AP4" s="138"/>
      <c r="AQ4" s="138"/>
      <c r="AR4" s="138"/>
      <c r="AS4" s="138"/>
      <c r="AT4" s="138"/>
      <c r="AU4" s="138"/>
      <c r="AV4" s="24"/>
      <c r="AW4" s="140" t="s">
        <v>264</v>
      </c>
      <c r="AX4" s="140"/>
      <c r="AY4" s="25"/>
      <c r="AZ4" s="138" t="s">
        <v>10</v>
      </c>
      <c r="BA4" s="138"/>
      <c r="BB4" s="3"/>
      <c r="BC4" s="26"/>
      <c r="BD4" s="3"/>
      <c r="CM4" s="19"/>
    </row>
    <row r="5" spans="1:91" ht="42.6" customHeight="1" x14ac:dyDescent="0.3">
      <c r="A5" s="27"/>
      <c r="B5" s="28"/>
      <c r="C5" s="29">
        <v>1989</v>
      </c>
      <c r="D5" s="30" t="s">
        <v>11</v>
      </c>
      <c r="E5" s="30" t="s">
        <v>12</v>
      </c>
      <c r="F5" s="30" t="s">
        <v>13</v>
      </c>
      <c r="G5" s="30" t="s">
        <v>14</v>
      </c>
      <c r="H5" s="31" t="s">
        <v>15</v>
      </c>
      <c r="I5" s="31" t="s">
        <v>16</v>
      </c>
      <c r="J5" s="31" t="s">
        <v>17</v>
      </c>
      <c r="K5" s="31" t="s">
        <v>18</v>
      </c>
      <c r="L5" s="31" t="s">
        <v>19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2009</v>
      </c>
      <c r="W5" s="32">
        <v>2010</v>
      </c>
      <c r="X5" s="32">
        <v>2011</v>
      </c>
      <c r="Y5" s="33">
        <v>2012</v>
      </c>
      <c r="Z5" s="32">
        <v>2013</v>
      </c>
      <c r="AA5" s="32">
        <v>2014</v>
      </c>
      <c r="AB5" s="33">
        <v>2015</v>
      </c>
      <c r="AC5" s="32">
        <v>2016</v>
      </c>
      <c r="AD5" s="33">
        <v>2017</v>
      </c>
      <c r="AE5" s="33">
        <v>2018</v>
      </c>
      <c r="AF5" s="33">
        <v>2019</v>
      </c>
      <c r="AG5" s="33">
        <v>2020</v>
      </c>
      <c r="AH5" s="33">
        <v>2021</v>
      </c>
      <c r="AI5" s="33">
        <v>2022</v>
      </c>
      <c r="AJ5" s="33">
        <v>2023</v>
      </c>
      <c r="AK5" s="33">
        <v>2024</v>
      </c>
      <c r="AL5" s="34"/>
      <c r="AM5" s="34" t="s">
        <v>20</v>
      </c>
      <c r="AN5" s="34" t="s">
        <v>21</v>
      </c>
      <c r="AO5" s="34" t="s">
        <v>22</v>
      </c>
      <c r="AP5" s="34" t="s">
        <v>23</v>
      </c>
      <c r="AQ5" s="34" t="s">
        <v>24</v>
      </c>
      <c r="AR5" s="34" t="s">
        <v>25</v>
      </c>
      <c r="AS5" s="34" t="s">
        <v>26</v>
      </c>
      <c r="AT5" s="34" t="s">
        <v>27</v>
      </c>
      <c r="AU5" s="34" t="s">
        <v>28</v>
      </c>
      <c r="AV5" s="35"/>
      <c r="AW5" s="35" t="s">
        <v>29</v>
      </c>
      <c r="AX5" s="35" t="s">
        <v>265</v>
      </c>
      <c r="AY5" s="35"/>
      <c r="AZ5" s="35" t="s">
        <v>266</v>
      </c>
      <c r="BA5" s="36"/>
      <c r="BB5" s="37"/>
      <c r="BC5" s="38"/>
      <c r="BD5" s="39"/>
      <c r="CM5" s="19"/>
    </row>
    <row r="6" spans="1:91" ht="18.600000000000001" customHeight="1" x14ac:dyDescent="0.3">
      <c r="A6" s="40"/>
      <c r="B6" s="41"/>
      <c r="C6" s="42"/>
      <c r="D6" s="42"/>
      <c r="E6" s="42"/>
      <c r="F6" s="42"/>
      <c r="G6" s="4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13"/>
      <c r="X6" s="13"/>
      <c r="Y6" s="44"/>
      <c r="Z6" s="44"/>
      <c r="AA6" s="44"/>
      <c r="AB6" s="44"/>
      <c r="AC6" s="44"/>
      <c r="AD6" s="13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3"/>
      <c r="BC6" s="45"/>
      <c r="BD6" s="46"/>
      <c r="BK6" s="47"/>
      <c r="BM6" s="47"/>
      <c r="BN6" s="47"/>
    </row>
    <row r="7" spans="1:91" ht="18.600000000000001" customHeight="1" x14ac:dyDescent="0.3">
      <c r="A7" s="48" t="s">
        <v>30</v>
      </c>
      <c r="B7" s="49"/>
      <c r="C7" s="50">
        <v>697.48296100000755</v>
      </c>
      <c r="D7" s="50">
        <v>1179.9329800000039</v>
      </c>
      <c r="E7" s="50">
        <v>466.92874799999908</v>
      </c>
      <c r="F7" s="50">
        <v>594.12108599999556</v>
      </c>
      <c r="G7" s="50">
        <v>839.27793899999301</v>
      </c>
      <c r="H7" s="50">
        <v>460.37818300002357</v>
      </c>
      <c r="I7" s="50">
        <v>1481.838</v>
      </c>
      <c r="J7" s="50">
        <v>1775.6695659999998</v>
      </c>
      <c r="K7" s="51">
        <v>1426.377135</v>
      </c>
      <c r="L7" s="51">
        <v>1165.4067360000001</v>
      </c>
      <c r="M7" s="51">
        <v>1074.687727</v>
      </c>
      <c r="N7" s="51">
        <v>1159.15816</v>
      </c>
      <c r="O7" s="51">
        <v>735.74202600000001</v>
      </c>
      <c r="P7" s="51">
        <v>1055.5852050000001</v>
      </c>
      <c r="Q7" s="52">
        <v>1604.0115010000002</v>
      </c>
      <c r="R7" s="52">
        <v>1817.6077149999999</v>
      </c>
      <c r="S7" s="52">
        <v>1615.8806299999999</v>
      </c>
      <c r="T7" s="53">
        <v>1729.7742519999997</v>
      </c>
      <c r="U7" s="53">
        <v>3083.6035439999996</v>
      </c>
      <c r="V7" s="53">
        <v>3591.4938900000002</v>
      </c>
      <c r="W7" s="53">
        <v>4504.8819289999992</v>
      </c>
      <c r="X7" s="53">
        <v>6888.2262819999996</v>
      </c>
      <c r="Y7" s="54">
        <v>6340.4049970000005</v>
      </c>
      <c r="Z7" s="54">
        <v>7921.8912740000005</v>
      </c>
      <c r="AA7" s="54">
        <v>8596.0343720000001</v>
      </c>
      <c r="AB7" s="54">
        <v>7635.3787530000009</v>
      </c>
      <c r="AC7" s="54">
        <v>7752.4394119999997</v>
      </c>
      <c r="AD7" s="53">
        <v>9772.6999899999992</v>
      </c>
      <c r="AE7" s="54">
        <v>10001.817811000001</v>
      </c>
      <c r="AF7" s="54">
        <v>10121.572666999999</v>
      </c>
      <c r="AG7" s="54">
        <v>9916.5820449999992</v>
      </c>
      <c r="AH7" s="54">
        <v>11370.379004</v>
      </c>
      <c r="AI7" s="54">
        <v>14038.659961999998</v>
      </c>
      <c r="AJ7" s="54">
        <v>15815.801361000002</v>
      </c>
      <c r="AK7" s="54">
        <v>13940.218994999999</v>
      </c>
      <c r="AL7" s="55"/>
      <c r="AM7" s="55">
        <f t="shared" ref="AM7:AN17" si="0">+AC7/AB7*100-100</f>
        <v>1.5331349339285225</v>
      </c>
      <c r="AN7" s="55">
        <f t="shared" si="0"/>
        <v>26.05967580827317</v>
      </c>
      <c r="AO7" s="55">
        <f t="shared" ref="AO7:AU17" si="1">AE7/AD7*100-100</f>
        <v>2.3444679692863559</v>
      </c>
      <c r="AP7" s="55">
        <f t="shared" si="1"/>
        <v>1.1973309078704801</v>
      </c>
      <c r="AQ7" s="55">
        <f t="shared" si="1"/>
        <v>-2.0252842986381268</v>
      </c>
      <c r="AR7" s="55">
        <f t="shared" si="1"/>
        <v>14.66026250176607</v>
      </c>
      <c r="AS7" s="55">
        <f t="shared" si="1"/>
        <v>23.466948261454789</v>
      </c>
      <c r="AT7" s="55">
        <f>AJ7/AI7*100-100</f>
        <v>12.658910492955798</v>
      </c>
      <c r="AU7" s="55">
        <f>AK7/AJ7*100-100</f>
        <v>-11.85891453230424</v>
      </c>
      <c r="AV7" s="55"/>
      <c r="AW7" s="54">
        <v>3535.3258639999999</v>
      </c>
      <c r="AX7" s="54">
        <v>4448.637052</v>
      </c>
      <c r="AY7" s="54"/>
      <c r="AZ7" s="54">
        <f>+(AX7-AW7)/AW7*100</f>
        <v>25.833861520381763</v>
      </c>
      <c r="BA7" s="55"/>
      <c r="BB7" s="56" t="s">
        <v>31</v>
      </c>
      <c r="BC7" s="57"/>
      <c r="BD7" s="3"/>
      <c r="BE7" s="47"/>
    </row>
    <row r="8" spans="1:91" ht="18.600000000000001" customHeight="1" x14ac:dyDescent="0.25">
      <c r="A8" s="58" t="s">
        <v>32</v>
      </c>
      <c r="B8" s="59" t="s">
        <v>33</v>
      </c>
      <c r="C8" s="60">
        <v>20.803853000007571</v>
      </c>
      <c r="D8" s="60">
        <v>109.29993200000375</v>
      </c>
      <c r="E8" s="60">
        <v>108.0470399999991</v>
      </c>
      <c r="F8" s="60">
        <v>109.15507499999553</v>
      </c>
      <c r="G8" s="60">
        <v>103.504729999993</v>
      </c>
      <c r="H8" s="60">
        <v>23.352905000023544</v>
      </c>
      <c r="I8" s="61">
        <v>342.952</v>
      </c>
      <c r="J8" s="62">
        <v>167.42907099999999</v>
      </c>
      <c r="K8" s="61">
        <v>18.928671999999999</v>
      </c>
      <c r="L8" s="61">
        <v>26.090886000000001</v>
      </c>
      <c r="M8" s="60">
        <v>23.628902</v>
      </c>
      <c r="N8" s="60">
        <v>33.457821000000003</v>
      </c>
      <c r="O8" s="50">
        <v>22.843326999999999</v>
      </c>
      <c r="P8" s="50">
        <v>15.932181999999999</v>
      </c>
      <c r="Q8" s="63">
        <v>11.84545</v>
      </c>
      <c r="R8" s="63">
        <v>9.7817869999999996</v>
      </c>
      <c r="S8" s="63">
        <v>14.07427</v>
      </c>
      <c r="T8" s="53">
        <v>15.545974000000003</v>
      </c>
      <c r="U8" s="53">
        <v>23.920567000000002</v>
      </c>
      <c r="V8" s="53">
        <v>33.664037</v>
      </c>
      <c r="W8" s="53">
        <v>333.08020600000003</v>
      </c>
      <c r="X8" s="53">
        <v>1028.120815</v>
      </c>
      <c r="Y8" s="54">
        <v>852.07389400000011</v>
      </c>
      <c r="Z8" s="54">
        <v>346.44831499999992</v>
      </c>
      <c r="AA8" s="54">
        <v>139.890691</v>
      </c>
      <c r="AB8" s="54">
        <v>322.76819799999998</v>
      </c>
      <c r="AC8" s="54">
        <v>603.82178099999999</v>
      </c>
      <c r="AD8" s="53">
        <v>1212.193548</v>
      </c>
      <c r="AE8" s="54">
        <v>1767.9092580000001</v>
      </c>
      <c r="AF8" s="54">
        <v>700.57449199999996</v>
      </c>
      <c r="AG8" s="54">
        <v>446.85943500000002</v>
      </c>
      <c r="AH8" s="54">
        <v>310.23547300000007</v>
      </c>
      <c r="AI8" s="54">
        <v>180.90540200000001</v>
      </c>
      <c r="AJ8" s="54">
        <v>1195.976533</v>
      </c>
      <c r="AK8" s="54">
        <v>736.11187200000006</v>
      </c>
      <c r="AL8" s="55"/>
      <c r="AM8" s="55">
        <f t="shared" si="0"/>
        <v>87.075983551514582</v>
      </c>
      <c r="AN8" s="55">
        <f t="shared" si="0"/>
        <v>100.75353128078035</v>
      </c>
      <c r="AO8" s="55">
        <f t="shared" si="1"/>
        <v>45.843810249351378</v>
      </c>
      <c r="AP8" s="55">
        <f t="shared" si="1"/>
        <v>-60.372712070497009</v>
      </c>
      <c r="AQ8" s="55">
        <f t="shared" si="1"/>
        <v>-36.215286154038274</v>
      </c>
      <c r="AR8" s="55">
        <f t="shared" si="1"/>
        <v>-30.574259218673532</v>
      </c>
      <c r="AS8" s="55">
        <f t="shared" si="1"/>
        <v>-41.687712159208836</v>
      </c>
      <c r="AT8" s="55">
        <f t="shared" si="1"/>
        <v>561.10603651293945</v>
      </c>
      <c r="AU8" s="55">
        <f t="shared" si="1"/>
        <v>-38.450976947387971</v>
      </c>
      <c r="AV8" s="55"/>
      <c r="AW8" s="54">
        <v>173.63463300000001</v>
      </c>
      <c r="AX8" s="54">
        <v>545.07798300000002</v>
      </c>
      <c r="AY8" s="54"/>
      <c r="AZ8" s="54">
        <f>+(AX8-AW8)/AW8*100</f>
        <v>213.92238609448378</v>
      </c>
      <c r="BA8" s="55"/>
      <c r="BB8" s="64" t="s">
        <v>32</v>
      </c>
      <c r="BC8" s="65" t="s">
        <v>34</v>
      </c>
      <c r="BD8" s="3"/>
      <c r="BJ8" s="47"/>
    </row>
    <row r="9" spans="1:91" ht="18.600000000000001" customHeight="1" x14ac:dyDescent="0.25">
      <c r="A9" s="58" t="s">
        <v>35</v>
      </c>
      <c r="B9" s="59" t="s">
        <v>36</v>
      </c>
      <c r="C9" s="60">
        <v>5.5058490000000004</v>
      </c>
      <c r="D9" s="60">
        <v>16.578272999999999</v>
      </c>
      <c r="E9" s="60">
        <v>34.444167999999998</v>
      </c>
      <c r="F9" s="60">
        <v>34.123421</v>
      </c>
      <c r="G9" s="60">
        <v>32.294401000000001</v>
      </c>
      <c r="H9" s="60">
        <v>10.471057</v>
      </c>
      <c r="I9" s="61">
        <v>77.998000000000005</v>
      </c>
      <c r="J9" s="62">
        <v>26.023347999999999</v>
      </c>
      <c r="K9" s="61">
        <v>1.5106660000000001</v>
      </c>
      <c r="L9" s="61">
        <v>0.57162900000000005</v>
      </c>
      <c r="M9" s="60">
        <v>0.687917</v>
      </c>
      <c r="N9" s="60">
        <v>1.7591000000000001</v>
      </c>
      <c r="O9" s="50">
        <v>0.61058199999999996</v>
      </c>
      <c r="P9" s="50">
        <v>0.19827700000000001</v>
      </c>
      <c r="Q9" s="63">
        <v>0.53783400000000003</v>
      </c>
      <c r="R9" s="63">
        <v>0.90118200000000004</v>
      </c>
      <c r="S9" s="63">
        <v>0.77790999999999999</v>
      </c>
      <c r="T9" s="53">
        <v>0.60004999999999997</v>
      </c>
      <c r="U9" s="53">
        <v>1.438785</v>
      </c>
      <c r="V9" s="53">
        <v>2.4510880000000004</v>
      </c>
      <c r="W9" s="53">
        <v>251.23542800000001</v>
      </c>
      <c r="X9" s="53">
        <v>514.81033799999989</v>
      </c>
      <c r="Y9" s="54">
        <v>99.743008999999986</v>
      </c>
      <c r="Z9" s="54">
        <v>243.70577399999999</v>
      </c>
      <c r="AA9" s="54">
        <v>216.90764199999995</v>
      </c>
      <c r="AB9" s="54">
        <v>148.02338699999999</v>
      </c>
      <c r="AC9" s="54">
        <v>100.80815100000001</v>
      </c>
      <c r="AD9" s="53">
        <v>159.59738200000001</v>
      </c>
      <c r="AE9" s="54">
        <v>325.60862500000002</v>
      </c>
      <c r="AF9" s="54">
        <v>89.383639999999986</v>
      </c>
      <c r="AG9" s="54">
        <v>75.988901999999996</v>
      </c>
      <c r="AH9" s="54">
        <v>78.726281</v>
      </c>
      <c r="AI9" s="54">
        <v>145.163544</v>
      </c>
      <c r="AJ9" s="54">
        <v>363.03131499999995</v>
      </c>
      <c r="AK9" s="54">
        <v>630.06786699999998</v>
      </c>
      <c r="AL9" s="55"/>
      <c r="AM9" s="55">
        <f t="shared" si="0"/>
        <v>-31.897146090840351</v>
      </c>
      <c r="AN9" s="55">
        <f t="shared" si="0"/>
        <v>58.317934032933493</v>
      </c>
      <c r="AO9" s="55">
        <f t="shared" si="1"/>
        <v>104.01877582177383</v>
      </c>
      <c r="AP9" s="55">
        <f t="shared" si="1"/>
        <v>-72.548749284512965</v>
      </c>
      <c r="AQ9" s="55">
        <f t="shared" si="1"/>
        <v>-14.985670755856432</v>
      </c>
      <c r="AR9" s="55">
        <f t="shared" si="1"/>
        <v>3.6023405101971377</v>
      </c>
      <c r="AS9" s="55">
        <f t="shared" si="1"/>
        <v>84.390196203984289</v>
      </c>
      <c r="AT9" s="55">
        <f t="shared" si="1"/>
        <v>150.08435657922485</v>
      </c>
      <c r="AU9" s="55">
        <f t="shared" si="1"/>
        <v>73.557442833822762</v>
      </c>
      <c r="AV9" s="55"/>
      <c r="AW9" s="54">
        <v>144.57881599999999</v>
      </c>
      <c r="AX9" s="54">
        <v>144.36855700000001</v>
      </c>
      <c r="AY9" s="54"/>
      <c r="AZ9" s="54">
        <f>+(AX9-AW9)/AW9*100</f>
        <v>-0.14542863596280892</v>
      </c>
      <c r="BA9" s="55"/>
      <c r="BB9" s="64" t="s">
        <v>35</v>
      </c>
      <c r="BC9" s="65" t="s">
        <v>37</v>
      </c>
      <c r="BD9" s="3"/>
    </row>
    <row r="10" spans="1:91" ht="18.600000000000001" customHeight="1" x14ac:dyDescent="0.25">
      <c r="A10" s="58" t="s">
        <v>38</v>
      </c>
      <c r="B10" s="59" t="s">
        <v>39</v>
      </c>
      <c r="C10" s="60">
        <v>8.4657230000000006</v>
      </c>
      <c r="D10" s="60">
        <v>18.903269999999999</v>
      </c>
      <c r="E10" s="60">
        <v>20.794937000000001</v>
      </c>
      <c r="F10" s="60">
        <v>30.887163000000001</v>
      </c>
      <c r="G10" s="60">
        <v>30.603921</v>
      </c>
      <c r="H10" s="60">
        <v>20.453279999999999</v>
      </c>
      <c r="I10" s="61">
        <v>36.383000000000003</v>
      </c>
      <c r="J10" s="62">
        <v>42.769730000000003</v>
      </c>
      <c r="K10" s="61">
        <v>32.477989000000001</v>
      </c>
      <c r="L10" s="61">
        <v>36.886114999999997</v>
      </c>
      <c r="M10" s="60">
        <v>40.164914000000003</v>
      </c>
      <c r="N10" s="60">
        <v>36.919243999999999</v>
      </c>
      <c r="O10" s="50">
        <v>23.775403000000001</v>
      </c>
      <c r="P10" s="50">
        <v>39.009580999999997</v>
      </c>
      <c r="Q10" s="63">
        <v>52.601699000000004</v>
      </c>
      <c r="R10" s="63">
        <v>70.764475000000004</v>
      </c>
      <c r="S10" s="63">
        <v>78.396779999999993</v>
      </c>
      <c r="T10" s="53">
        <v>84.629716999999999</v>
      </c>
      <c r="U10" s="53">
        <v>119.28292800000001</v>
      </c>
      <c r="V10" s="53">
        <v>120.11391500000001</v>
      </c>
      <c r="W10" s="53">
        <v>139.46064099999998</v>
      </c>
      <c r="X10" s="53">
        <v>115.18223300000001</v>
      </c>
      <c r="Y10" s="54">
        <v>123.564525</v>
      </c>
      <c r="Z10" s="54">
        <v>196.55360399999998</v>
      </c>
      <c r="AA10" s="54">
        <v>235.34958499999996</v>
      </c>
      <c r="AB10" s="54">
        <v>168.45152400000003</v>
      </c>
      <c r="AC10" s="54">
        <v>144.93447599999999</v>
      </c>
      <c r="AD10" s="53">
        <v>153.312523</v>
      </c>
      <c r="AE10" s="54">
        <v>158.27301100000003</v>
      </c>
      <c r="AF10" s="54">
        <v>154.323519</v>
      </c>
      <c r="AG10" s="54">
        <v>127.022975</v>
      </c>
      <c r="AH10" s="54">
        <v>116.820003</v>
      </c>
      <c r="AI10" s="54">
        <v>140.56430600000002</v>
      </c>
      <c r="AJ10" s="54">
        <v>178.78340999999998</v>
      </c>
      <c r="AK10" s="54">
        <v>156.83233200000001</v>
      </c>
      <c r="AL10" s="55"/>
      <c r="AM10" s="55">
        <f t="shared" si="0"/>
        <v>-13.960721423927296</v>
      </c>
      <c r="AN10" s="55">
        <f t="shared" si="0"/>
        <v>5.7805756306042753</v>
      </c>
      <c r="AO10" s="55">
        <f t="shared" si="1"/>
        <v>3.2355399956466897</v>
      </c>
      <c r="AP10" s="55">
        <f t="shared" si="1"/>
        <v>-2.4953666926826941</v>
      </c>
      <c r="AQ10" s="55">
        <f t="shared" si="1"/>
        <v>-17.690462333223493</v>
      </c>
      <c r="AR10" s="55">
        <f t="shared" si="1"/>
        <v>-8.0323831180934064</v>
      </c>
      <c r="AS10" s="55">
        <f t="shared" si="1"/>
        <v>20.32554561738884</v>
      </c>
      <c r="AT10" s="55">
        <f t="shared" si="1"/>
        <v>27.189764661876509</v>
      </c>
      <c r="AU10" s="55">
        <f t="shared" si="1"/>
        <v>-12.278028481501707</v>
      </c>
      <c r="AV10" s="55"/>
      <c r="AW10" s="54">
        <v>33.945332999999998</v>
      </c>
      <c r="AX10" s="54">
        <v>35.961864999999996</v>
      </c>
      <c r="AY10" s="54"/>
      <c r="AZ10" s="54">
        <f t="shared" ref="AZ10:AZ17" si="2">+(AX10-AW10)/AW10*100</f>
        <v>5.940527965950424</v>
      </c>
      <c r="BA10" s="55"/>
      <c r="BB10" s="64" t="s">
        <v>38</v>
      </c>
      <c r="BC10" s="65" t="s">
        <v>40</v>
      </c>
      <c r="BD10" s="3"/>
    </row>
    <row r="11" spans="1:91" ht="18.600000000000001" customHeight="1" x14ac:dyDescent="0.25">
      <c r="A11" s="58" t="s">
        <v>41</v>
      </c>
      <c r="B11" s="59" t="s">
        <v>42</v>
      </c>
      <c r="C11" s="60">
        <v>3.231169</v>
      </c>
      <c r="D11" s="60">
        <v>9.5220029999999998</v>
      </c>
      <c r="E11" s="60">
        <v>10.473635</v>
      </c>
      <c r="F11" s="60">
        <v>19.861165</v>
      </c>
      <c r="G11" s="60">
        <v>23.178875999999999</v>
      </c>
      <c r="H11" s="60">
        <v>25.413146000000001</v>
      </c>
      <c r="I11" s="61">
        <v>36.198</v>
      </c>
      <c r="J11" s="62">
        <v>35.535981</v>
      </c>
      <c r="K11" s="61">
        <v>52.149253999999999</v>
      </c>
      <c r="L11" s="61">
        <v>43.184027</v>
      </c>
      <c r="M11" s="60">
        <v>30.109839000000001</v>
      </c>
      <c r="N11" s="60">
        <v>37.338977999999997</v>
      </c>
      <c r="O11" s="50">
        <v>11.602257</v>
      </c>
      <c r="P11" s="50">
        <v>19.112072000000001</v>
      </c>
      <c r="Q11" s="63">
        <v>33.076211000000001</v>
      </c>
      <c r="R11" s="63">
        <v>54.665134999999999</v>
      </c>
      <c r="S11" s="63">
        <v>69.193418999999992</v>
      </c>
      <c r="T11" s="53">
        <v>84.611016000000021</v>
      </c>
      <c r="U11" s="53">
        <v>97.07248700000001</v>
      </c>
      <c r="V11" s="53">
        <v>108.09937499999999</v>
      </c>
      <c r="W11" s="53">
        <v>137.03435300000001</v>
      </c>
      <c r="X11" s="53">
        <v>175.56523000000001</v>
      </c>
      <c r="Y11" s="54">
        <v>178.13305099999997</v>
      </c>
      <c r="Z11" s="54">
        <v>196.82872599999999</v>
      </c>
      <c r="AA11" s="54">
        <v>217.245992</v>
      </c>
      <c r="AB11" s="54">
        <v>263.05028599999997</v>
      </c>
      <c r="AC11" s="54">
        <v>189.42574199999999</v>
      </c>
      <c r="AD11" s="53">
        <v>237.06462599999998</v>
      </c>
      <c r="AE11" s="54">
        <v>198.81175199999996</v>
      </c>
      <c r="AF11" s="54">
        <v>199.19393299999999</v>
      </c>
      <c r="AG11" s="54">
        <v>163.865644</v>
      </c>
      <c r="AH11" s="54">
        <v>222.51864499999999</v>
      </c>
      <c r="AI11" s="54">
        <v>324.22409800000003</v>
      </c>
      <c r="AJ11" s="54">
        <v>292.91678400000001</v>
      </c>
      <c r="AK11" s="54">
        <v>304.68713700000001</v>
      </c>
      <c r="AL11" s="55"/>
      <c r="AM11" s="55">
        <f t="shared" si="0"/>
        <v>-27.988771698199173</v>
      </c>
      <c r="AN11" s="55">
        <f t="shared" si="0"/>
        <v>25.149107770157244</v>
      </c>
      <c r="AO11" s="55">
        <f t="shared" si="1"/>
        <v>-16.136053128398842</v>
      </c>
      <c r="AP11" s="55">
        <f t="shared" si="1"/>
        <v>0.19223260001251674</v>
      </c>
      <c r="AQ11" s="55">
        <f t="shared" si="1"/>
        <v>-17.735625010225576</v>
      </c>
      <c r="AR11" s="55">
        <f t="shared" si="1"/>
        <v>35.793348482492149</v>
      </c>
      <c r="AS11" s="55">
        <f t="shared" si="1"/>
        <v>45.706485854252804</v>
      </c>
      <c r="AT11" s="55">
        <f t="shared" si="1"/>
        <v>-9.6560725106867267</v>
      </c>
      <c r="AU11" s="55">
        <f t="shared" si="1"/>
        <v>4.0183265838395812</v>
      </c>
      <c r="AV11" s="55"/>
      <c r="AW11" s="54">
        <v>57.816013000000005</v>
      </c>
      <c r="AX11" s="54">
        <v>69.427839000000006</v>
      </c>
      <c r="AY11" s="54"/>
      <c r="AZ11" s="54">
        <f>+(AX11-AW11)/AW11*100</f>
        <v>20.084100230155961</v>
      </c>
      <c r="BA11" s="55"/>
      <c r="BB11" s="64" t="s">
        <v>41</v>
      </c>
      <c r="BC11" s="65" t="s">
        <v>43</v>
      </c>
      <c r="BD11" s="3"/>
    </row>
    <row r="12" spans="1:91" ht="18.600000000000001" customHeight="1" x14ac:dyDescent="0.25">
      <c r="A12" s="58" t="s">
        <v>44</v>
      </c>
      <c r="B12" s="59" t="s">
        <v>45</v>
      </c>
      <c r="C12" s="60">
        <v>570.68928300000005</v>
      </c>
      <c r="D12" s="60">
        <v>564.35023000000001</v>
      </c>
      <c r="E12" s="60">
        <v>106.04526300000001</v>
      </c>
      <c r="F12" s="60">
        <v>159.36058600000001</v>
      </c>
      <c r="G12" s="60">
        <v>347.25784199999998</v>
      </c>
      <c r="H12" s="60">
        <v>158.83377299999998</v>
      </c>
      <c r="I12" s="61">
        <v>462.161</v>
      </c>
      <c r="J12" s="62">
        <v>787.66906200000005</v>
      </c>
      <c r="K12" s="61">
        <v>718.62249799999995</v>
      </c>
      <c r="L12" s="61">
        <v>480.31854399999997</v>
      </c>
      <c r="M12" s="60">
        <v>417.67567400000001</v>
      </c>
      <c r="N12" s="60">
        <v>408.26679899999999</v>
      </c>
      <c r="O12" s="50">
        <v>192.503479</v>
      </c>
      <c r="P12" s="50">
        <v>392.02020499999998</v>
      </c>
      <c r="Q12" s="63">
        <v>721.54763500000001</v>
      </c>
      <c r="R12" s="63">
        <v>557.63402199999996</v>
      </c>
      <c r="S12" s="63">
        <v>226.29602400000005</v>
      </c>
      <c r="T12" s="53">
        <v>211.78336400000001</v>
      </c>
      <c r="U12" s="53">
        <v>1023.6941020000003</v>
      </c>
      <c r="V12" s="53">
        <v>1284.8536689999999</v>
      </c>
      <c r="W12" s="53">
        <v>1169.797102</v>
      </c>
      <c r="X12" s="53">
        <v>2059.7714550000001</v>
      </c>
      <c r="Y12" s="54">
        <v>1638.3201150000002</v>
      </c>
      <c r="Z12" s="54">
        <v>2191.0068470000001</v>
      </c>
      <c r="AA12" s="54">
        <v>2732.5860259999999</v>
      </c>
      <c r="AB12" s="54">
        <v>1932.9364570000002</v>
      </c>
      <c r="AC12" s="54">
        <v>1591.427504</v>
      </c>
      <c r="AD12" s="53">
        <v>2177.6297689999997</v>
      </c>
      <c r="AE12" s="54">
        <v>2480.8733220000004</v>
      </c>
      <c r="AF12" s="54">
        <v>3680.5060450000001</v>
      </c>
      <c r="AG12" s="54">
        <v>3458.9534980000003</v>
      </c>
      <c r="AH12" s="54">
        <v>4480.6346780000003</v>
      </c>
      <c r="AI12" s="54">
        <v>5696.3134229999996</v>
      </c>
      <c r="AJ12" s="54">
        <v>5349.3023080000003</v>
      </c>
      <c r="AK12" s="54">
        <v>3046.11438</v>
      </c>
      <c r="AL12" s="55"/>
      <c r="AM12" s="55">
        <f t="shared" si="0"/>
        <v>-17.66788306792229</v>
      </c>
      <c r="AN12" s="55">
        <f t="shared" si="0"/>
        <v>36.834996474963503</v>
      </c>
      <c r="AO12" s="55">
        <f t="shared" si="1"/>
        <v>13.925395276868159</v>
      </c>
      <c r="AP12" s="55">
        <f t="shared" si="1"/>
        <v>48.355259108227841</v>
      </c>
      <c r="AQ12" s="55">
        <f t="shared" si="1"/>
        <v>-6.0196218751217856</v>
      </c>
      <c r="AR12" s="55">
        <f t="shared" si="1"/>
        <v>29.537291570723511</v>
      </c>
      <c r="AS12" s="55">
        <f t="shared" si="1"/>
        <v>27.131842525993122</v>
      </c>
      <c r="AT12" s="55">
        <f t="shared" si="1"/>
        <v>-6.0918543140353449</v>
      </c>
      <c r="AU12" s="55">
        <f t="shared" si="1"/>
        <v>-43.055856547040385</v>
      </c>
      <c r="AV12" s="55"/>
      <c r="AW12" s="54">
        <v>863.572361</v>
      </c>
      <c r="AX12" s="54">
        <v>585.72395800000004</v>
      </c>
      <c r="AY12" s="54"/>
      <c r="AZ12" s="54">
        <f t="shared" si="2"/>
        <v>-32.174304730903721</v>
      </c>
      <c r="BA12" s="55"/>
      <c r="BB12" s="64" t="s">
        <v>44</v>
      </c>
      <c r="BC12" s="65" t="s">
        <v>46</v>
      </c>
      <c r="BD12" s="3"/>
      <c r="BF12" s="47"/>
    </row>
    <row r="13" spans="1:91" ht="18.600000000000001" customHeight="1" x14ac:dyDescent="0.25">
      <c r="A13" s="58" t="s">
        <v>47</v>
      </c>
      <c r="B13" s="59" t="s">
        <v>48</v>
      </c>
      <c r="C13" s="60">
        <v>12.450379999999999</v>
      </c>
      <c r="D13" s="60">
        <v>54.884492999999999</v>
      </c>
      <c r="E13" s="60">
        <v>43.868048999999999</v>
      </c>
      <c r="F13" s="60">
        <v>66.868178999999998</v>
      </c>
      <c r="G13" s="60">
        <v>101.468497</v>
      </c>
      <c r="H13" s="60">
        <v>48.082108999999996</v>
      </c>
      <c r="I13" s="61">
        <v>88.075999999999993</v>
      </c>
      <c r="J13" s="62">
        <v>100.534797</v>
      </c>
      <c r="K13" s="61">
        <v>175.70725100000001</v>
      </c>
      <c r="L13" s="61">
        <v>183.097398</v>
      </c>
      <c r="M13" s="60">
        <v>159.19170800000001</v>
      </c>
      <c r="N13" s="60">
        <v>193.03105099999999</v>
      </c>
      <c r="O13" s="50">
        <v>118.10364</v>
      </c>
      <c r="P13" s="50">
        <v>142.06627</v>
      </c>
      <c r="Q13" s="63">
        <v>131.513734</v>
      </c>
      <c r="R13" s="63">
        <v>161.74404100000001</v>
      </c>
      <c r="S13" s="63">
        <v>284.14656300000001</v>
      </c>
      <c r="T13" s="53">
        <v>347.83830999999998</v>
      </c>
      <c r="U13" s="53">
        <v>456.38420299999996</v>
      </c>
      <c r="V13" s="53">
        <v>673.11042899999995</v>
      </c>
      <c r="W13" s="53">
        <v>757.29660999999999</v>
      </c>
      <c r="X13" s="53">
        <v>952.314751</v>
      </c>
      <c r="Y13" s="54">
        <v>908.79431299999999</v>
      </c>
      <c r="Z13" s="54">
        <v>1456.7532390000001</v>
      </c>
      <c r="AA13" s="54">
        <v>1781.0309590000002</v>
      </c>
      <c r="AB13" s="54">
        <v>1753.2483030000001</v>
      </c>
      <c r="AC13" s="54">
        <v>1838.8947629999998</v>
      </c>
      <c r="AD13" s="53">
        <v>2018.3071619999996</v>
      </c>
      <c r="AE13" s="54">
        <v>1545.066503</v>
      </c>
      <c r="AF13" s="54">
        <v>1634.7033259999998</v>
      </c>
      <c r="AG13" s="54">
        <v>1709.6628360000002</v>
      </c>
      <c r="AH13" s="54">
        <v>1825.1789259999998</v>
      </c>
      <c r="AI13" s="54">
        <v>2278.0703549999998</v>
      </c>
      <c r="AJ13" s="54">
        <v>2766.8623600000001</v>
      </c>
      <c r="AK13" s="54">
        <v>2860.5568859999998</v>
      </c>
      <c r="AL13" s="55"/>
      <c r="AM13" s="55">
        <f t="shared" si="0"/>
        <v>4.885015993082618</v>
      </c>
      <c r="AN13" s="55">
        <f t="shared" si="0"/>
        <v>9.7565343384470822</v>
      </c>
      <c r="AO13" s="55">
        <f t="shared" si="1"/>
        <v>-23.447405227014684</v>
      </c>
      <c r="AP13" s="55">
        <f t="shared" si="1"/>
        <v>5.8014863972492634</v>
      </c>
      <c r="AQ13" s="55">
        <f t="shared" si="1"/>
        <v>4.5855115608910353</v>
      </c>
      <c r="AR13" s="55">
        <f t="shared" si="1"/>
        <v>6.7566591241034359</v>
      </c>
      <c r="AS13" s="55">
        <f t="shared" si="1"/>
        <v>24.813535952474624</v>
      </c>
      <c r="AT13" s="55">
        <f t="shared" si="1"/>
        <v>21.456405151279895</v>
      </c>
      <c r="AU13" s="55">
        <f t="shared" si="1"/>
        <v>3.3863096102836039</v>
      </c>
      <c r="AV13" s="55"/>
      <c r="AW13" s="54">
        <v>789.13506800000005</v>
      </c>
      <c r="AX13" s="54">
        <v>1040.2851810000002</v>
      </c>
      <c r="AY13" s="54"/>
      <c r="AZ13" s="54">
        <f t="shared" si="2"/>
        <v>31.825998258640325</v>
      </c>
      <c r="BA13" s="55"/>
      <c r="BB13" s="64" t="s">
        <v>47</v>
      </c>
      <c r="BC13" s="65" t="s">
        <v>49</v>
      </c>
      <c r="BD13" s="3"/>
    </row>
    <row r="14" spans="1:91" ht="18.600000000000001" customHeight="1" x14ac:dyDescent="0.25">
      <c r="A14" s="58" t="s">
        <v>50</v>
      </c>
      <c r="B14" s="59" t="s">
        <v>51</v>
      </c>
      <c r="C14" s="60">
        <v>2.3581940000000001</v>
      </c>
      <c r="D14" s="60">
        <v>300.785346</v>
      </c>
      <c r="E14" s="60">
        <v>9.3079169999999998</v>
      </c>
      <c r="F14" s="60">
        <v>8.6252890000000004</v>
      </c>
      <c r="G14" s="60">
        <v>10.213248</v>
      </c>
      <c r="H14" s="60">
        <v>4.4612059999999998</v>
      </c>
      <c r="I14" s="61">
        <v>202.81800000000001</v>
      </c>
      <c r="J14" s="62">
        <v>293.51463799999999</v>
      </c>
      <c r="K14" s="61">
        <v>43.712966000000002</v>
      </c>
      <c r="L14" s="61">
        <v>14.464425</v>
      </c>
      <c r="M14" s="60">
        <v>16.966640999999999</v>
      </c>
      <c r="N14" s="60">
        <v>15.603857</v>
      </c>
      <c r="O14" s="50">
        <v>12.305315999999999</v>
      </c>
      <c r="P14" s="50">
        <v>20.450600000000001</v>
      </c>
      <c r="Q14" s="63">
        <v>35.538704000000003</v>
      </c>
      <c r="R14" s="63">
        <v>38.578975000000007</v>
      </c>
      <c r="S14" s="63">
        <v>45.987233000000003</v>
      </c>
      <c r="T14" s="53">
        <v>40.360801000000002</v>
      </c>
      <c r="U14" s="53">
        <v>57.185540000000003</v>
      </c>
      <c r="V14" s="53">
        <v>56.750644000000001</v>
      </c>
      <c r="W14" s="53">
        <v>52.891379999999998</v>
      </c>
      <c r="X14" s="53">
        <v>63.956466999999996</v>
      </c>
      <c r="Y14" s="54">
        <v>97.604405</v>
      </c>
      <c r="Z14" s="54">
        <v>132.92894799999996</v>
      </c>
      <c r="AA14" s="54">
        <v>183.68894199999997</v>
      </c>
      <c r="AB14" s="54">
        <v>182.03521499999999</v>
      </c>
      <c r="AC14" s="54">
        <v>264.89417900000001</v>
      </c>
      <c r="AD14" s="53">
        <v>250.90911599999998</v>
      </c>
      <c r="AE14" s="54">
        <v>213.39028599999997</v>
      </c>
      <c r="AF14" s="54">
        <v>188.51255699999999</v>
      </c>
      <c r="AG14" s="54">
        <v>236.17790400000001</v>
      </c>
      <c r="AH14" s="54">
        <v>141.575626</v>
      </c>
      <c r="AI14" s="54">
        <v>626.73494000000005</v>
      </c>
      <c r="AJ14" s="54">
        <v>409.55292300000002</v>
      </c>
      <c r="AK14" s="54">
        <v>293.23485800000003</v>
      </c>
      <c r="AL14" s="55"/>
      <c r="AM14" s="55">
        <f t="shared" si="0"/>
        <v>45.518096045317407</v>
      </c>
      <c r="AN14" s="55">
        <f t="shared" si="0"/>
        <v>-5.2794904942022214</v>
      </c>
      <c r="AO14" s="55">
        <f t="shared" si="1"/>
        <v>-14.953155388742431</v>
      </c>
      <c r="AP14" s="55">
        <f t="shared" si="1"/>
        <v>-11.658323097237883</v>
      </c>
      <c r="AQ14" s="55">
        <f t="shared" si="1"/>
        <v>25.284971865295972</v>
      </c>
      <c r="AR14" s="55">
        <f t="shared" si="1"/>
        <v>-40.055515946995627</v>
      </c>
      <c r="AS14" s="55">
        <f t="shared" si="1"/>
        <v>342.68562160551568</v>
      </c>
      <c r="AT14" s="55">
        <f t="shared" si="1"/>
        <v>-34.65292951434941</v>
      </c>
      <c r="AU14" s="55">
        <f t="shared" si="1"/>
        <v>-28.401229357115341</v>
      </c>
      <c r="AV14" s="55"/>
      <c r="AW14" s="54">
        <v>55.018770000000004</v>
      </c>
      <c r="AX14" s="54">
        <v>83.277437999999989</v>
      </c>
      <c r="AY14" s="54"/>
      <c r="AZ14" s="54">
        <f t="shared" si="2"/>
        <v>51.361867958880183</v>
      </c>
      <c r="BA14" s="55"/>
      <c r="BB14" s="64" t="s">
        <v>50</v>
      </c>
      <c r="BC14" s="65" t="s">
        <v>52</v>
      </c>
      <c r="BD14" s="3"/>
    </row>
    <row r="15" spans="1:91" ht="18.600000000000001" customHeight="1" x14ac:dyDescent="0.25">
      <c r="A15" s="58" t="s">
        <v>53</v>
      </c>
      <c r="B15" s="59" t="s">
        <v>54</v>
      </c>
      <c r="C15" s="60">
        <v>27.327605999999999</v>
      </c>
      <c r="D15" s="60">
        <v>38.702819000000005</v>
      </c>
      <c r="E15" s="60">
        <v>43.292059999999999</v>
      </c>
      <c r="F15" s="60">
        <v>41.686122000000005</v>
      </c>
      <c r="G15" s="60">
        <v>58.594699999999996</v>
      </c>
      <c r="H15" s="60">
        <v>64.020843999999997</v>
      </c>
      <c r="I15" s="61">
        <v>102.315</v>
      </c>
      <c r="J15" s="62">
        <v>106.40400200000001</v>
      </c>
      <c r="K15" s="61">
        <v>120.110407</v>
      </c>
      <c r="L15" s="61">
        <v>131.91170299999999</v>
      </c>
      <c r="M15" s="60">
        <v>123.332731</v>
      </c>
      <c r="N15" s="60">
        <v>124.030642</v>
      </c>
      <c r="O15" s="50">
        <v>122.47556</v>
      </c>
      <c r="P15" s="50">
        <v>155.84667999999999</v>
      </c>
      <c r="Q15" s="63">
        <v>254.71373399999999</v>
      </c>
      <c r="R15" s="63">
        <v>291.12514500000003</v>
      </c>
      <c r="S15" s="63">
        <v>275.44664500000005</v>
      </c>
      <c r="T15" s="53">
        <v>296.80018699999999</v>
      </c>
      <c r="U15" s="53">
        <v>373.56484500000005</v>
      </c>
      <c r="V15" s="53">
        <v>389.11501199999998</v>
      </c>
      <c r="W15" s="53">
        <v>519.73245599999996</v>
      </c>
      <c r="X15" s="53">
        <v>614.58364600000004</v>
      </c>
      <c r="Y15" s="54">
        <v>606.00330800000006</v>
      </c>
      <c r="Z15" s="54">
        <v>811.06597499999998</v>
      </c>
      <c r="AA15" s="54">
        <v>926.48956099999998</v>
      </c>
      <c r="AB15" s="54">
        <v>972.26795699999991</v>
      </c>
      <c r="AC15" s="54">
        <v>941.19989299999997</v>
      </c>
      <c r="AD15" s="53">
        <v>1109.664914</v>
      </c>
      <c r="AE15" s="54">
        <v>963.09828200000015</v>
      </c>
      <c r="AF15" s="54">
        <v>1091.8233720000003</v>
      </c>
      <c r="AG15" s="54">
        <v>1205.8509800000002</v>
      </c>
      <c r="AH15" s="54">
        <v>1300.3445860000002</v>
      </c>
      <c r="AI15" s="54">
        <v>1372.4002539999999</v>
      </c>
      <c r="AJ15" s="54">
        <v>1689.8831870000001</v>
      </c>
      <c r="AK15" s="54">
        <v>2320.1730310000003</v>
      </c>
      <c r="AL15" s="55"/>
      <c r="AM15" s="55">
        <f t="shared" si="0"/>
        <v>-3.1954219797454328</v>
      </c>
      <c r="AN15" s="55">
        <f t="shared" si="0"/>
        <v>17.898963042062306</v>
      </c>
      <c r="AO15" s="55">
        <f t="shared" si="1"/>
        <v>-13.208188359463605</v>
      </c>
      <c r="AP15" s="55">
        <f t="shared" si="1"/>
        <v>13.365727299677616</v>
      </c>
      <c r="AQ15" s="55">
        <f t="shared" si="1"/>
        <v>10.443777897071783</v>
      </c>
      <c r="AR15" s="55">
        <f t="shared" si="1"/>
        <v>7.836259004408646</v>
      </c>
      <c r="AS15" s="55">
        <f t="shared" si="1"/>
        <v>5.5412748878857343</v>
      </c>
      <c r="AT15" s="55">
        <f t="shared" si="1"/>
        <v>23.133406750302171</v>
      </c>
      <c r="AU15" s="55">
        <f t="shared" si="1"/>
        <v>37.29783507219426</v>
      </c>
      <c r="AV15" s="55"/>
      <c r="AW15" s="54">
        <v>492.68020300000001</v>
      </c>
      <c r="AX15" s="54">
        <v>1013.0259129999999</v>
      </c>
      <c r="AY15" s="54"/>
      <c r="AZ15" s="54">
        <f t="shared" si="2"/>
        <v>105.61530721785466</v>
      </c>
      <c r="BA15" s="55"/>
      <c r="BB15" s="64" t="s">
        <v>53</v>
      </c>
      <c r="BC15" s="65" t="s">
        <v>55</v>
      </c>
      <c r="BD15" s="3"/>
    </row>
    <row r="16" spans="1:91" ht="18.600000000000001" customHeight="1" x14ac:dyDescent="0.25">
      <c r="A16" s="58" t="s">
        <v>56</v>
      </c>
      <c r="B16" s="59" t="s">
        <v>57</v>
      </c>
      <c r="C16" s="60">
        <v>40.764294</v>
      </c>
      <c r="D16" s="60">
        <v>52.604078000000001</v>
      </c>
      <c r="E16" s="60">
        <v>75.940350000000009</v>
      </c>
      <c r="F16" s="60">
        <v>105.001869</v>
      </c>
      <c r="G16" s="60">
        <v>110.75027</v>
      </c>
      <c r="H16" s="60">
        <v>85.052244000000002</v>
      </c>
      <c r="I16" s="61">
        <v>101.062</v>
      </c>
      <c r="J16" s="62">
        <v>149.72671399999999</v>
      </c>
      <c r="K16" s="61">
        <v>184.00011699999999</v>
      </c>
      <c r="L16" s="61">
        <v>157.779269</v>
      </c>
      <c r="M16" s="60">
        <v>176.28574499999999</v>
      </c>
      <c r="N16" s="60">
        <v>206.60969600000001</v>
      </c>
      <c r="O16" s="50">
        <v>136.13301300000001</v>
      </c>
      <c r="P16" s="50">
        <v>144.06788900000001</v>
      </c>
      <c r="Q16" s="63">
        <v>199.87480400000001</v>
      </c>
      <c r="R16" s="63">
        <v>401.45811700000007</v>
      </c>
      <c r="S16" s="63">
        <v>341.48381999999998</v>
      </c>
      <c r="T16" s="53">
        <v>316.518282</v>
      </c>
      <c r="U16" s="53">
        <v>550.23355200000003</v>
      </c>
      <c r="V16" s="53">
        <v>556.39821800000016</v>
      </c>
      <c r="W16" s="53">
        <v>741.31787600000007</v>
      </c>
      <c r="X16" s="53">
        <v>859.31794899999989</v>
      </c>
      <c r="Y16" s="54">
        <v>1327.9837379999999</v>
      </c>
      <c r="Z16" s="54">
        <v>1739.5293169999998</v>
      </c>
      <c r="AA16" s="54">
        <v>1471.118119</v>
      </c>
      <c r="AB16" s="54">
        <v>1219.889786</v>
      </c>
      <c r="AC16" s="54">
        <v>1430.7849269999999</v>
      </c>
      <c r="AD16" s="53">
        <v>1741.335337</v>
      </c>
      <c r="AE16" s="54">
        <v>1600.7695629999996</v>
      </c>
      <c r="AF16" s="54">
        <v>1705.0172640000001</v>
      </c>
      <c r="AG16" s="54">
        <v>1768.0732700000001</v>
      </c>
      <c r="AH16" s="54">
        <v>2047.5277520000002</v>
      </c>
      <c r="AI16" s="54">
        <v>2468.6202699999994</v>
      </c>
      <c r="AJ16" s="54">
        <v>2662.3714139999997</v>
      </c>
      <c r="AK16" s="54">
        <v>2692.4753719999999</v>
      </c>
      <c r="AL16" s="55"/>
      <c r="AM16" s="55">
        <f t="shared" si="0"/>
        <v>17.288048758201512</v>
      </c>
      <c r="AN16" s="55">
        <f t="shared" si="0"/>
        <v>21.704898069561509</v>
      </c>
      <c r="AO16" s="55">
        <f t="shared" si="1"/>
        <v>-8.0722977942990184</v>
      </c>
      <c r="AP16" s="55">
        <f t="shared" si="1"/>
        <v>6.5123490232179364</v>
      </c>
      <c r="AQ16" s="55">
        <f t="shared" si="1"/>
        <v>3.6982620253398295</v>
      </c>
      <c r="AR16" s="55">
        <f t="shared" si="1"/>
        <v>15.805593961612232</v>
      </c>
      <c r="AS16" s="55">
        <f t="shared" si="1"/>
        <v>20.565900393226968</v>
      </c>
      <c r="AT16" s="55">
        <f t="shared" si="1"/>
        <v>7.8485600379519127</v>
      </c>
      <c r="AU16" s="55">
        <f t="shared" si="1"/>
        <v>1.1307196975485709</v>
      </c>
      <c r="AV16" s="55"/>
      <c r="AW16" s="54">
        <v>705.98658599999999</v>
      </c>
      <c r="AX16" s="54">
        <v>688.53297299999997</v>
      </c>
      <c r="AY16" s="54"/>
      <c r="AZ16" s="54">
        <f t="shared" si="2"/>
        <v>-2.4722301168481438</v>
      </c>
      <c r="BA16" s="55"/>
      <c r="BB16" s="64" t="s">
        <v>56</v>
      </c>
      <c r="BC16" s="65" t="s">
        <v>58</v>
      </c>
      <c r="BD16" s="3"/>
    </row>
    <row r="17" spans="1:56" ht="16.8" x14ac:dyDescent="0.25">
      <c r="A17" s="58" t="s">
        <v>59</v>
      </c>
      <c r="B17" s="59" t="s">
        <v>60</v>
      </c>
      <c r="C17" s="60">
        <v>5.8866099999999992</v>
      </c>
      <c r="D17" s="60">
        <v>14.302536</v>
      </c>
      <c r="E17" s="60">
        <v>14.715329000000001</v>
      </c>
      <c r="F17" s="60">
        <v>18.552216999999999</v>
      </c>
      <c r="G17" s="60">
        <v>21.411454000000003</v>
      </c>
      <c r="H17" s="60">
        <v>20.237618999999999</v>
      </c>
      <c r="I17" s="61">
        <v>31.875</v>
      </c>
      <c r="J17" s="62">
        <v>66.062223000000003</v>
      </c>
      <c r="K17" s="61">
        <v>79.157314999999997</v>
      </c>
      <c r="L17" s="61">
        <v>91.102739999999997</v>
      </c>
      <c r="M17" s="60">
        <v>86.643655999999993</v>
      </c>
      <c r="N17" s="60">
        <v>102.140972</v>
      </c>
      <c r="O17" s="50">
        <v>95.389448999999999</v>
      </c>
      <c r="P17" s="50">
        <v>126.881449</v>
      </c>
      <c r="Q17" s="63">
        <v>162.761696</v>
      </c>
      <c r="R17" s="63">
        <v>230.95483599999997</v>
      </c>
      <c r="S17" s="63">
        <v>280.07796599999995</v>
      </c>
      <c r="T17" s="53">
        <v>331.08655099999999</v>
      </c>
      <c r="U17" s="53">
        <v>380.82653499999998</v>
      </c>
      <c r="V17" s="53">
        <v>366.93750300000005</v>
      </c>
      <c r="W17" s="53">
        <v>403.03587700000003</v>
      </c>
      <c r="X17" s="53">
        <v>504.60339799999991</v>
      </c>
      <c r="Y17" s="54">
        <v>508.184639</v>
      </c>
      <c r="Z17" s="54">
        <v>607.07052900000008</v>
      </c>
      <c r="AA17" s="54">
        <v>691.72685499999989</v>
      </c>
      <c r="AB17" s="54">
        <v>672.70764000000008</v>
      </c>
      <c r="AC17" s="54">
        <v>646.24799600000006</v>
      </c>
      <c r="AD17" s="53">
        <v>712.68561299999999</v>
      </c>
      <c r="AE17" s="54">
        <v>748.01720899999998</v>
      </c>
      <c r="AF17" s="54">
        <v>677.53451899999993</v>
      </c>
      <c r="AG17" s="54">
        <v>724.12660100000005</v>
      </c>
      <c r="AH17" s="54">
        <v>846.81703400000004</v>
      </c>
      <c r="AI17" s="54">
        <v>805.6633700000001</v>
      </c>
      <c r="AJ17" s="54">
        <v>907.12112700000012</v>
      </c>
      <c r="AK17" s="54">
        <v>899.96526000000006</v>
      </c>
      <c r="AL17" s="55"/>
      <c r="AM17" s="55">
        <f t="shared" si="0"/>
        <v>-3.9333051130502952</v>
      </c>
      <c r="AN17" s="55">
        <f t="shared" si="0"/>
        <v>10.280514200619663</v>
      </c>
      <c r="AO17" s="55">
        <f t="shared" si="1"/>
        <v>4.9575290079554293</v>
      </c>
      <c r="AP17" s="55">
        <f t="shared" si="1"/>
        <v>-9.4226027358683524</v>
      </c>
      <c r="AQ17" s="55">
        <f t="shared" si="1"/>
        <v>6.8767097016351642</v>
      </c>
      <c r="AR17" s="55">
        <f t="shared" si="1"/>
        <v>16.943229654948141</v>
      </c>
      <c r="AS17" s="55">
        <f t="shared" si="1"/>
        <v>-4.8598058786805183</v>
      </c>
      <c r="AT17" s="55">
        <f t="shared" si="1"/>
        <v>12.593070602179665</v>
      </c>
      <c r="AU17" s="55">
        <f t="shared" si="1"/>
        <v>-0.78885462889236635</v>
      </c>
      <c r="AV17" s="55"/>
      <c r="AW17" s="54">
        <v>218.95808099999999</v>
      </c>
      <c r="AX17" s="54">
        <v>242.95534499999999</v>
      </c>
      <c r="AY17" s="54"/>
      <c r="AZ17" s="54">
        <f t="shared" si="2"/>
        <v>10.959752611277224</v>
      </c>
      <c r="BA17" s="55"/>
      <c r="BB17" s="64" t="s">
        <v>59</v>
      </c>
      <c r="BC17" s="65" t="s">
        <v>61</v>
      </c>
      <c r="BD17" s="3"/>
    </row>
    <row r="18" spans="1:56" ht="16.8" x14ac:dyDescent="0.25">
      <c r="A18" s="58"/>
      <c r="B18" s="59"/>
      <c r="C18" s="60"/>
      <c r="D18" s="60"/>
      <c r="E18" s="60"/>
      <c r="F18" s="60"/>
      <c r="G18" s="60"/>
      <c r="H18" s="60"/>
      <c r="I18" s="61"/>
      <c r="J18" s="62"/>
      <c r="K18" s="61"/>
      <c r="L18" s="61"/>
      <c r="M18" s="60"/>
      <c r="N18" s="60"/>
      <c r="O18" s="50"/>
      <c r="P18" s="50"/>
      <c r="Q18" s="63"/>
      <c r="R18" s="63"/>
      <c r="S18" s="63"/>
      <c r="T18" s="53"/>
      <c r="U18" s="53"/>
      <c r="V18" s="53"/>
      <c r="W18" s="53"/>
      <c r="X18" s="53"/>
      <c r="Y18" s="55"/>
      <c r="Z18" s="55"/>
      <c r="AA18" s="55"/>
      <c r="AB18" s="55"/>
      <c r="AC18" s="55"/>
      <c r="AD18" s="53"/>
      <c r="AE18" s="54"/>
      <c r="AF18" s="55"/>
      <c r="AG18" s="54"/>
      <c r="AH18" s="54"/>
      <c r="AI18" s="54"/>
      <c r="AJ18" s="54"/>
      <c r="AK18" s="54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4"/>
      <c r="AX18" s="54"/>
      <c r="AY18" s="54"/>
      <c r="AZ18" s="54"/>
      <c r="BA18" s="55"/>
      <c r="BB18" s="64"/>
      <c r="BC18" s="65"/>
      <c r="BD18" s="3"/>
    </row>
    <row r="19" spans="1:56" ht="16.8" x14ac:dyDescent="0.3">
      <c r="A19" s="48" t="s">
        <v>62</v>
      </c>
      <c r="B19" s="49"/>
      <c r="C19" s="60">
        <v>224.99388999999999</v>
      </c>
      <c r="D19" s="60">
        <v>345.47682800000001</v>
      </c>
      <c r="E19" s="60">
        <v>381.43241599999999</v>
      </c>
      <c r="F19" s="60">
        <v>330.43507699999998</v>
      </c>
      <c r="G19" s="60">
        <v>336.23206599999997</v>
      </c>
      <c r="H19" s="60">
        <v>152.51913300000001</v>
      </c>
      <c r="I19" s="60">
        <v>173.31900000000002</v>
      </c>
      <c r="J19" s="60">
        <v>296.08119800000003</v>
      </c>
      <c r="K19" s="55">
        <v>393.12379399999998</v>
      </c>
      <c r="L19" s="55">
        <v>319.37651299999999</v>
      </c>
      <c r="M19" s="55">
        <v>308.034741</v>
      </c>
      <c r="N19" s="55">
        <v>365.303</v>
      </c>
      <c r="O19" s="55">
        <v>296.43139199999996</v>
      </c>
      <c r="P19" s="55">
        <v>218.012709</v>
      </c>
      <c r="Q19" s="52">
        <v>250.248076</v>
      </c>
      <c r="R19" s="52">
        <v>270.02203399999996</v>
      </c>
      <c r="S19" s="52">
        <v>298.87559000000005</v>
      </c>
      <c r="T19" s="53">
        <v>295.90944999999999</v>
      </c>
      <c r="U19" s="53">
        <v>353.11163199999999</v>
      </c>
      <c r="V19" s="53">
        <v>479.29643599999997</v>
      </c>
      <c r="W19" s="53">
        <v>450.00723199999999</v>
      </c>
      <c r="X19" s="53">
        <v>551.18213299999991</v>
      </c>
      <c r="Y19" s="54">
        <v>638.5845599999999</v>
      </c>
      <c r="Z19" s="54">
        <v>1459.4050049999998</v>
      </c>
      <c r="AA19" s="54">
        <v>1501.346074</v>
      </c>
      <c r="AB19" s="54">
        <v>1096.6456250000001</v>
      </c>
      <c r="AC19" s="54">
        <v>1003.8848490000001</v>
      </c>
      <c r="AD19" s="53">
        <v>957.55042700000001</v>
      </c>
      <c r="AE19" s="54">
        <v>1003.7162300000002</v>
      </c>
      <c r="AF19" s="54">
        <v>1024.3859390000002</v>
      </c>
      <c r="AG19" s="54">
        <v>922.75942099999997</v>
      </c>
      <c r="AH19" s="54">
        <v>1008.0622069999999</v>
      </c>
      <c r="AI19" s="54">
        <v>1418.6258849999999</v>
      </c>
      <c r="AJ19" s="54">
        <v>1722.5657959999999</v>
      </c>
      <c r="AK19" s="54">
        <v>1898.7759110000004</v>
      </c>
      <c r="AL19" s="55"/>
      <c r="AM19" s="55">
        <f t="shared" ref="AM19:AN21" si="3">+AC19/AB19*100-100</f>
        <v>-8.4585917169003437</v>
      </c>
      <c r="AN19" s="55">
        <f t="shared" si="3"/>
        <v>-4.6155116342432336</v>
      </c>
      <c r="AO19" s="55">
        <f t="shared" ref="AO19:AU21" si="4">AE19/AD19*100-100</f>
        <v>4.8212398739810851</v>
      </c>
      <c r="AP19" s="55">
        <f t="shared" si="4"/>
        <v>2.0593180006663943</v>
      </c>
      <c r="AQ19" s="55">
        <f t="shared" si="4"/>
        <v>-9.9207255909044818</v>
      </c>
      <c r="AR19" s="55">
        <f t="shared" si="4"/>
        <v>9.2443148299214073</v>
      </c>
      <c r="AS19" s="55">
        <f t="shared" si="4"/>
        <v>40.728010151460808</v>
      </c>
      <c r="AT19" s="55">
        <f t="shared" si="4"/>
        <v>21.424951723618094</v>
      </c>
      <c r="AU19" s="55">
        <f t="shared" si="4"/>
        <v>10.229514333163991</v>
      </c>
      <c r="AV19" s="55"/>
      <c r="AW19" s="54">
        <v>402.33411100000001</v>
      </c>
      <c r="AX19" s="54">
        <v>413.95737599999995</v>
      </c>
      <c r="AY19" s="54"/>
      <c r="AZ19" s="54">
        <f>+(AX19-AW19)/AW19*100</f>
        <v>2.8889583761889748</v>
      </c>
      <c r="BA19" s="55"/>
      <c r="BB19" s="56" t="s">
        <v>63</v>
      </c>
      <c r="BC19" s="57"/>
      <c r="BD19" s="3"/>
    </row>
    <row r="20" spans="1:56" ht="18.600000000000001" customHeight="1" x14ac:dyDescent="0.25">
      <c r="A20" s="58" t="s">
        <v>64</v>
      </c>
      <c r="B20" s="59" t="s">
        <v>65</v>
      </c>
      <c r="C20" s="60">
        <v>3.972985</v>
      </c>
      <c r="D20" s="60">
        <v>8.2823060000000002</v>
      </c>
      <c r="E20" s="60">
        <v>14.383426</v>
      </c>
      <c r="F20" s="60">
        <v>11.462316999999999</v>
      </c>
      <c r="G20" s="60">
        <v>8.9478169999999988</v>
      </c>
      <c r="H20" s="60">
        <v>12.699654000000001</v>
      </c>
      <c r="I20" s="61">
        <v>13.352</v>
      </c>
      <c r="J20" s="62">
        <v>18.599620000000002</v>
      </c>
      <c r="K20" s="61">
        <v>10.127881</v>
      </c>
      <c r="L20" s="61">
        <v>11.996556</v>
      </c>
      <c r="M20" s="60">
        <v>14.647041</v>
      </c>
      <c r="N20" s="60">
        <v>14.576000000000001</v>
      </c>
      <c r="O20" s="60">
        <v>13.251585</v>
      </c>
      <c r="P20" s="50">
        <v>10.096931</v>
      </c>
      <c r="Q20" s="63">
        <v>15.369685</v>
      </c>
      <c r="R20" s="63">
        <v>30.744022000000001</v>
      </c>
      <c r="S20" s="63">
        <v>23.371627</v>
      </c>
      <c r="T20" s="53">
        <v>39.646790000000003</v>
      </c>
      <c r="U20" s="53">
        <v>50.986165000000007</v>
      </c>
      <c r="V20" s="53">
        <v>79.172249000000008</v>
      </c>
      <c r="W20" s="53">
        <v>81.733356000000015</v>
      </c>
      <c r="X20" s="53">
        <v>150.68182300000001</v>
      </c>
      <c r="Y20" s="54">
        <v>151.15732700000001</v>
      </c>
      <c r="Z20" s="54">
        <v>336.94558800000004</v>
      </c>
      <c r="AA20" s="54">
        <v>342.84285700000004</v>
      </c>
      <c r="AB20" s="54">
        <v>306.26758400000006</v>
      </c>
      <c r="AC20" s="54">
        <v>240.83271500000004</v>
      </c>
      <c r="AD20" s="53">
        <v>269.77401200000003</v>
      </c>
      <c r="AE20" s="54">
        <v>265.21249499999999</v>
      </c>
      <c r="AF20" s="54">
        <v>274.44886200000002</v>
      </c>
      <c r="AG20" s="54">
        <v>257.49948799999999</v>
      </c>
      <c r="AH20" s="54">
        <v>364.21417999999994</v>
      </c>
      <c r="AI20" s="54">
        <v>667.22904700000004</v>
      </c>
      <c r="AJ20" s="54">
        <v>800.754817</v>
      </c>
      <c r="AK20" s="54">
        <v>851.42201</v>
      </c>
      <c r="AL20" s="55"/>
      <c r="AM20" s="55">
        <f t="shared" si="3"/>
        <v>-21.365261104485683</v>
      </c>
      <c r="AN20" s="55">
        <f t="shared" si="3"/>
        <v>12.017178397046251</v>
      </c>
      <c r="AO20" s="55">
        <f t="shared" si="4"/>
        <v>-1.6908659830436363</v>
      </c>
      <c r="AP20" s="55">
        <f t="shared" si="4"/>
        <v>3.4826289010251941</v>
      </c>
      <c r="AQ20" s="55">
        <f t="shared" si="4"/>
        <v>-6.1757858555084937</v>
      </c>
      <c r="AR20" s="55">
        <f t="shared" si="4"/>
        <v>41.442681237486568</v>
      </c>
      <c r="AS20" s="55">
        <f t="shared" si="4"/>
        <v>83.196888984388295</v>
      </c>
      <c r="AT20" s="55">
        <f t="shared" si="4"/>
        <v>20.011983980667438</v>
      </c>
      <c r="AU20" s="55">
        <f t="shared" si="4"/>
        <v>6.3274290612228725</v>
      </c>
      <c r="AV20" s="55"/>
      <c r="AW20" s="54">
        <v>186.02034799999998</v>
      </c>
      <c r="AX20" s="54">
        <v>190.50537199999999</v>
      </c>
      <c r="AY20" s="54"/>
      <c r="AZ20" s="54">
        <f>+(AX20-AW20)/AW20*100</f>
        <v>2.4110394632742063</v>
      </c>
      <c r="BA20" s="55"/>
      <c r="BB20" s="64" t="s">
        <v>64</v>
      </c>
      <c r="BC20" s="65" t="s">
        <v>66</v>
      </c>
      <c r="BD20" s="3"/>
    </row>
    <row r="21" spans="1:56" ht="16.8" x14ac:dyDescent="0.25">
      <c r="A21" s="58" t="s">
        <v>67</v>
      </c>
      <c r="B21" s="59" t="s">
        <v>68</v>
      </c>
      <c r="C21" s="60">
        <v>221.020905</v>
      </c>
      <c r="D21" s="60">
        <v>337.19452200000001</v>
      </c>
      <c r="E21" s="60">
        <v>367.04899</v>
      </c>
      <c r="F21" s="60">
        <v>318.97275999999999</v>
      </c>
      <c r="G21" s="60">
        <v>327.28424899999999</v>
      </c>
      <c r="H21" s="60">
        <v>139.819479</v>
      </c>
      <c r="I21" s="61">
        <v>159.96700000000001</v>
      </c>
      <c r="J21" s="62">
        <v>277.48157800000001</v>
      </c>
      <c r="K21" s="61">
        <v>382.99591299999997</v>
      </c>
      <c r="L21" s="61">
        <v>307.37995699999999</v>
      </c>
      <c r="M21" s="60">
        <v>293.3877</v>
      </c>
      <c r="N21" s="60">
        <v>350.72699999999998</v>
      </c>
      <c r="O21" s="60">
        <v>283.17980699999998</v>
      </c>
      <c r="P21" s="50">
        <v>207.91577799999999</v>
      </c>
      <c r="Q21" s="63">
        <v>234.87839099999999</v>
      </c>
      <c r="R21" s="63">
        <v>239.27801199999999</v>
      </c>
      <c r="S21" s="63">
        <v>275.503963</v>
      </c>
      <c r="T21" s="53">
        <v>256.26265999999998</v>
      </c>
      <c r="U21" s="53">
        <v>302.12546700000007</v>
      </c>
      <c r="V21" s="53">
        <v>400.12418699999995</v>
      </c>
      <c r="W21" s="53">
        <v>368.27387599999997</v>
      </c>
      <c r="X21" s="53">
        <v>400.50031000000001</v>
      </c>
      <c r="Y21" s="54">
        <v>487.427233</v>
      </c>
      <c r="Z21" s="54">
        <v>1122.459417</v>
      </c>
      <c r="AA21" s="54">
        <v>1158.5032169999999</v>
      </c>
      <c r="AB21" s="54">
        <v>790.37804099999994</v>
      </c>
      <c r="AC21" s="54">
        <v>763.05213399999991</v>
      </c>
      <c r="AD21" s="53">
        <v>687.77641500000004</v>
      </c>
      <c r="AE21" s="54">
        <v>738.50373500000001</v>
      </c>
      <c r="AF21" s="54">
        <v>749.93707700000016</v>
      </c>
      <c r="AG21" s="54">
        <v>665.25993300000005</v>
      </c>
      <c r="AH21" s="54">
        <v>643.848027</v>
      </c>
      <c r="AI21" s="54">
        <v>751.396838</v>
      </c>
      <c r="AJ21" s="54">
        <v>921.81097899999997</v>
      </c>
      <c r="AK21" s="54">
        <v>1047.353901</v>
      </c>
      <c r="AL21" s="55"/>
      <c r="AM21" s="55">
        <f t="shared" si="3"/>
        <v>-3.4573211276754137</v>
      </c>
      <c r="AN21" s="55">
        <f t="shared" si="3"/>
        <v>-9.8650820364522929</v>
      </c>
      <c r="AO21" s="55">
        <f t="shared" si="4"/>
        <v>7.3755538709480106</v>
      </c>
      <c r="AP21" s="55">
        <f t="shared" si="4"/>
        <v>1.5481765979152584</v>
      </c>
      <c r="AQ21" s="55">
        <f t="shared" si="4"/>
        <v>-11.291233171019783</v>
      </c>
      <c r="AR21" s="55">
        <f t="shared" si="4"/>
        <v>-3.2185774218270922</v>
      </c>
      <c r="AS21" s="55">
        <f t="shared" si="4"/>
        <v>16.704067806361394</v>
      </c>
      <c r="AT21" s="55">
        <f t="shared" si="4"/>
        <v>22.6796457453285</v>
      </c>
      <c r="AU21" s="55">
        <f t="shared" si="4"/>
        <v>13.619161070981335</v>
      </c>
      <c r="AV21" s="55"/>
      <c r="AW21" s="54">
        <v>216.31376299999999</v>
      </c>
      <c r="AX21" s="54">
        <v>223.45200400000002</v>
      </c>
      <c r="AY21" s="54"/>
      <c r="AZ21" s="54">
        <f>+(AX21-AW21)/AW21*100</f>
        <v>3.2999476783176398</v>
      </c>
      <c r="BA21" s="55"/>
      <c r="BB21" s="64" t="s">
        <v>67</v>
      </c>
      <c r="BC21" s="65" t="s">
        <v>69</v>
      </c>
      <c r="BD21" s="3"/>
    </row>
    <row r="22" spans="1:56" ht="16.8" x14ac:dyDescent="0.25">
      <c r="A22" s="58"/>
      <c r="B22" s="59"/>
      <c r="C22" s="60"/>
      <c r="D22" s="60"/>
      <c r="E22" s="60"/>
      <c r="F22" s="60"/>
      <c r="G22" s="60"/>
      <c r="H22" s="60"/>
      <c r="I22" s="61"/>
      <c r="J22" s="62"/>
      <c r="K22" s="61"/>
      <c r="L22" s="61"/>
      <c r="M22" s="60"/>
      <c r="N22" s="60"/>
      <c r="O22" s="60"/>
      <c r="P22" s="50"/>
      <c r="Q22" s="63"/>
      <c r="R22" s="63"/>
      <c r="S22" s="63"/>
      <c r="T22" s="53"/>
      <c r="U22" s="53"/>
      <c r="V22" s="53"/>
      <c r="W22" s="53"/>
      <c r="X22" s="53"/>
      <c r="Y22" s="55"/>
      <c r="Z22" s="55"/>
      <c r="AA22" s="55"/>
      <c r="AB22" s="55"/>
      <c r="AC22" s="55"/>
      <c r="AD22" s="55"/>
      <c r="AE22" s="55"/>
      <c r="AF22" s="55"/>
      <c r="AG22" s="54"/>
      <c r="AH22" s="54"/>
      <c r="AI22" s="54"/>
      <c r="AJ22" s="54"/>
      <c r="AK22" s="54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4"/>
      <c r="AX22" s="54"/>
      <c r="AY22" s="54"/>
      <c r="AZ22" s="54"/>
      <c r="BA22" s="55"/>
      <c r="BB22" s="64"/>
      <c r="BC22" s="65"/>
      <c r="BD22" s="3"/>
    </row>
    <row r="23" spans="1:56" ht="16.8" x14ac:dyDescent="0.3">
      <c r="A23" s="48" t="s">
        <v>70</v>
      </c>
      <c r="B23" s="66"/>
      <c r="C23" s="60">
        <v>1605.6724360000001</v>
      </c>
      <c r="D23" s="60">
        <v>1684.6073249999999</v>
      </c>
      <c r="E23" s="60">
        <v>1627.6708269999999</v>
      </c>
      <c r="F23" s="60">
        <v>1879.9789750000002</v>
      </c>
      <c r="G23" s="60">
        <v>2498.4938049999996</v>
      </c>
      <c r="H23" s="60">
        <v>2283.582504</v>
      </c>
      <c r="I23" s="60">
        <v>3536.078</v>
      </c>
      <c r="J23" s="60">
        <v>3635.6827779999999</v>
      </c>
      <c r="K23" s="55">
        <v>3926.4987309999997</v>
      </c>
      <c r="L23" s="55">
        <v>3502.1561110000002</v>
      </c>
      <c r="M23" s="55">
        <v>2521.7727760000002</v>
      </c>
      <c r="N23" s="55">
        <v>3304.1381729999994</v>
      </c>
      <c r="O23" s="55">
        <v>2435.0550290000001</v>
      </c>
      <c r="P23" s="55">
        <v>3668.974569</v>
      </c>
      <c r="Q23" s="52">
        <v>5160.4396349999997</v>
      </c>
      <c r="R23" s="52">
        <v>6969.9110529999998</v>
      </c>
      <c r="S23" s="52">
        <v>7660.514083</v>
      </c>
      <c r="T23" s="53">
        <v>9190.8411539999997</v>
      </c>
      <c r="U23" s="53">
        <v>12240.193181999999</v>
      </c>
      <c r="V23" s="53">
        <v>9936.095358999999</v>
      </c>
      <c r="W23" s="53">
        <v>15394.551866000002</v>
      </c>
      <c r="X23" s="53">
        <v>20051.875015000001</v>
      </c>
      <c r="Y23" s="54">
        <v>18630.140682000001</v>
      </c>
      <c r="Z23" s="54">
        <v>16954.849925000002</v>
      </c>
      <c r="AA23" s="54">
        <v>17093.027761999998</v>
      </c>
      <c r="AB23" s="54">
        <v>12858.375613999999</v>
      </c>
      <c r="AC23" s="54">
        <v>11936.582697000002</v>
      </c>
      <c r="AD23" s="53">
        <v>15769.715011999997</v>
      </c>
      <c r="AE23" s="54">
        <v>16938.372715999998</v>
      </c>
      <c r="AF23" s="54">
        <v>15027.896975999998</v>
      </c>
      <c r="AG23" s="54">
        <v>15571.378312999999</v>
      </c>
      <c r="AH23" s="54">
        <v>24461.198538000001</v>
      </c>
      <c r="AI23" s="54">
        <v>25859.457974999998</v>
      </c>
      <c r="AJ23" s="54">
        <v>19628.017446999998</v>
      </c>
      <c r="AK23" s="54">
        <v>20300.912710000001</v>
      </c>
      <c r="AL23" s="55"/>
      <c r="AM23" s="55">
        <f t="shared" ref="AM23:AN32" si="5">+AC23/AB23*100-100</f>
        <v>-7.1688131119483103</v>
      </c>
      <c r="AN23" s="55">
        <f t="shared" si="5"/>
        <v>32.112476512757468</v>
      </c>
      <c r="AO23" s="55">
        <f t="shared" ref="AO23:AU32" si="6">AE23/AD23*100-100</f>
        <v>7.4107725035658945</v>
      </c>
      <c r="AP23" s="55">
        <f t="shared" si="6"/>
        <v>-11.278980407576952</v>
      </c>
      <c r="AQ23" s="55">
        <f t="shared" si="6"/>
        <v>3.6164829840659394</v>
      </c>
      <c r="AR23" s="55">
        <f t="shared" si="6"/>
        <v>57.090772867410209</v>
      </c>
      <c r="AS23" s="55">
        <f t="shared" si="6"/>
        <v>5.7162343653268834</v>
      </c>
      <c r="AT23" s="55">
        <f t="shared" si="6"/>
        <v>-24.097336201030714</v>
      </c>
      <c r="AU23" s="55">
        <f t="shared" si="6"/>
        <v>3.4282385616222655</v>
      </c>
      <c r="AV23" s="55"/>
      <c r="AW23" s="54">
        <v>5276.5397819999998</v>
      </c>
      <c r="AX23" s="54">
        <v>4938.629602</v>
      </c>
      <c r="AY23" s="54"/>
      <c r="AZ23" s="54">
        <f t="shared" ref="AZ23:AZ32" si="7">+(AX23-AW23)/AW23*100</f>
        <v>-6.4040108472738488</v>
      </c>
      <c r="BA23" s="55"/>
      <c r="BB23" s="67" t="s">
        <v>71</v>
      </c>
      <c r="BC23" s="57"/>
      <c r="BD23" s="3"/>
    </row>
    <row r="24" spans="1:56" ht="18.600000000000001" customHeight="1" x14ac:dyDescent="0.3">
      <c r="A24" s="68">
        <v>21</v>
      </c>
      <c r="B24" s="59" t="s">
        <v>72</v>
      </c>
      <c r="C24" s="60">
        <v>99.874834000000007</v>
      </c>
      <c r="D24" s="60">
        <v>129.21224699999999</v>
      </c>
      <c r="E24" s="60">
        <v>115.72122900000001</v>
      </c>
      <c r="F24" s="60">
        <v>166.367966</v>
      </c>
      <c r="G24" s="60">
        <v>214.872805</v>
      </c>
      <c r="H24" s="60">
        <v>281.51709099999999</v>
      </c>
      <c r="I24" s="60">
        <v>464.31299999999999</v>
      </c>
      <c r="J24" s="62">
        <v>677.464789</v>
      </c>
      <c r="K24" s="60">
        <v>589.22074199999997</v>
      </c>
      <c r="L24" s="60">
        <v>373.24984899999998</v>
      </c>
      <c r="M24" s="60">
        <v>102.23504200000001</v>
      </c>
      <c r="N24" s="60">
        <v>224.67885100000001</v>
      </c>
      <c r="O24" s="60">
        <v>274.78697599999998</v>
      </c>
      <c r="P24" s="50">
        <v>453.148572</v>
      </c>
      <c r="Q24" s="69">
        <v>440.56052799999998</v>
      </c>
      <c r="R24" s="69">
        <v>396.84965500000004</v>
      </c>
      <c r="S24" s="69">
        <v>293.29646300000002</v>
      </c>
      <c r="T24" s="53">
        <v>336.80245600000001</v>
      </c>
      <c r="U24" s="53">
        <v>327.34646900000001</v>
      </c>
      <c r="V24" s="53">
        <v>123.25847600000002</v>
      </c>
      <c r="W24" s="53">
        <v>225.910279</v>
      </c>
      <c r="X24" s="53">
        <v>409.06463499999995</v>
      </c>
      <c r="Y24" s="54">
        <v>406.93189100000001</v>
      </c>
      <c r="Z24" s="54">
        <v>403.175117</v>
      </c>
      <c r="AA24" s="54">
        <v>265.52665300000007</v>
      </c>
      <c r="AB24" s="54">
        <v>110.08279700000001</v>
      </c>
      <c r="AC24" s="54">
        <v>87.15844100000001</v>
      </c>
      <c r="AD24" s="53">
        <v>118.36385899999999</v>
      </c>
      <c r="AE24" s="54">
        <v>138.21761499999997</v>
      </c>
      <c r="AF24" s="54">
        <v>122.521917</v>
      </c>
      <c r="AG24" s="54">
        <v>92.926621000000011</v>
      </c>
      <c r="AH24" s="54">
        <v>114.22194499999999</v>
      </c>
      <c r="AI24" s="54">
        <v>198.86995000000002</v>
      </c>
      <c r="AJ24" s="54">
        <v>182.95759899999999</v>
      </c>
      <c r="AK24" s="54">
        <v>122.254615</v>
      </c>
      <c r="AL24" s="55"/>
      <c r="AM24" s="55">
        <f t="shared" si="5"/>
        <v>-20.824648923119199</v>
      </c>
      <c r="AN24" s="55">
        <f t="shared" si="5"/>
        <v>35.80309335730314</v>
      </c>
      <c r="AO24" s="55">
        <f t="shared" si="6"/>
        <v>16.773495024355341</v>
      </c>
      <c r="AP24" s="55">
        <f t="shared" si="6"/>
        <v>-11.355787031920613</v>
      </c>
      <c r="AQ24" s="55">
        <f t="shared" si="6"/>
        <v>-24.155103613013168</v>
      </c>
      <c r="AR24" s="55">
        <f t="shared" si="6"/>
        <v>22.916279286642705</v>
      </c>
      <c r="AS24" s="55">
        <f t="shared" si="6"/>
        <v>74.108355447808236</v>
      </c>
      <c r="AT24" s="55">
        <f t="shared" si="6"/>
        <v>-8.001385327446414</v>
      </c>
      <c r="AU24" s="55">
        <f t="shared" si="6"/>
        <v>-33.178716998794883</v>
      </c>
      <c r="AV24" s="55"/>
      <c r="AW24" s="54">
        <v>28.911813000000002</v>
      </c>
      <c r="AX24" s="54">
        <v>27.919712999999998</v>
      </c>
      <c r="AY24" s="54"/>
      <c r="AZ24" s="54">
        <f t="shared" si="7"/>
        <v>-3.431469344381842</v>
      </c>
      <c r="BA24" s="55"/>
      <c r="BB24" s="64" t="s">
        <v>73</v>
      </c>
      <c r="BC24" s="65" t="s">
        <v>74</v>
      </c>
      <c r="BD24" s="3"/>
    </row>
    <row r="25" spans="1:56" ht="18.600000000000001" customHeight="1" x14ac:dyDescent="0.3">
      <c r="A25" s="68">
        <v>22</v>
      </c>
      <c r="B25" s="59" t="s">
        <v>75</v>
      </c>
      <c r="C25" s="60">
        <v>25.171063999999998</v>
      </c>
      <c r="D25" s="60">
        <v>32.682361999999998</v>
      </c>
      <c r="E25" s="60">
        <v>32.197168000000005</v>
      </c>
      <c r="F25" s="60">
        <v>57.671093999999997</v>
      </c>
      <c r="G25" s="60">
        <v>72.004181000000003</v>
      </c>
      <c r="H25" s="60">
        <v>75.466204000000005</v>
      </c>
      <c r="I25" s="60">
        <v>204.48400000000001</v>
      </c>
      <c r="J25" s="62">
        <v>250.427774</v>
      </c>
      <c r="K25" s="60">
        <v>259.558674</v>
      </c>
      <c r="L25" s="60">
        <v>305.12205599999999</v>
      </c>
      <c r="M25" s="60">
        <v>219.215103</v>
      </c>
      <c r="N25" s="60">
        <v>233.421888</v>
      </c>
      <c r="O25" s="60">
        <v>133.583347</v>
      </c>
      <c r="P25" s="50">
        <v>223.47376700000001</v>
      </c>
      <c r="Q25" s="69">
        <v>425.033638</v>
      </c>
      <c r="R25" s="69">
        <v>470.15863000000002</v>
      </c>
      <c r="S25" s="69">
        <v>624.77816700000005</v>
      </c>
      <c r="T25" s="53">
        <v>527.80559300000004</v>
      </c>
      <c r="U25" s="53">
        <v>901.79738400000008</v>
      </c>
      <c r="V25" s="53">
        <v>914.27655000000004</v>
      </c>
      <c r="W25" s="53">
        <v>1410.7070330000001</v>
      </c>
      <c r="X25" s="53">
        <v>1541.129598</v>
      </c>
      <c r="Y25" s="54">
        <v>1497.7815889999999</v>
      </c>
      <c r="Z25" s="54">
        <v>1517.2259800000002</v>
      </c>
      <c r="AA25" s="54">
        <v>2130.410378</v>
      </c>
      <c r="AB25" s="54">
        <v>1849.8236970000003</v>
      </c>
      <c r="AC25" s="54">
        <v>1687.2737179999999</v>
      </c>
      <c r="AD25" s="53">
        <v>1753.760833</v>
      </c>
      <c r="AE25" s="54">
        <v>1796.5383280000001</v>
      </c>
      <c r="AF25" s="54">
        <v>1944.1032650000002</v>
      </c>
      <c r="AG25" s="54">
        <v>2203.5546130000002</v>
      </c>
      <c r="AH25" s="54">
        <v>2394.8264009999998</v>
      </c>
      <c r="AI25" s="54">
        <v>3153.8687799999998</v>
      </c>
      <c r="AJ25" s="54">
        <v>2793.7388310000001</v>
      </c>
      <c r="AK25" s="54">
        <v>2522.9920129999996</v>
      </c>
      <c r="AL25" s="55"/>
      <c r="AM25" s="55">
        <f t="shared" si="5"/>
        <v>-8.7873227737118924</v>
      </c>
      <c r="AN25" s="55">
        <f t="shared" si="5"/>
        <v>3.9405055795458139</v>
      </c>
      <c r="AO25" s="55">
        <f t="shared" si="6"/>
        <v>2.4391863585426563</v>
      </c>
      <c r="AP25" s="55">
        <f t="shared" si="6"/>
        <v>8.2138485274776798</v>
      </c>
      <c r="AQ25" s="55">
        <f t="shared" si="6"/>
        <v>13.345553843303691</v>
      </c>
      <c r="AR25" s="55">
        <f t="shared" si="6"/>
        <v>8.6801473796737554</v>
      </c>
      <c r="AS25" s="55">
        <f t="shared" si="6"/>
        <v>31.695089827097661</v>
      </c>
      <c r="AT25" s="55">
        <f t="shared" si="6"/>
        <v>-11.418672561259811</v>
      </c>
      <c r="AU25" s="55">
        <f t="shared" si="6"/>
        <v>-9.6912000146802768</v>
      </c>
      <c r="AV25" s="55"/>
      <c r="AW25" s="54">
        <v>717.48663299999998</v>
      </c>
      <c r="AX25" s="54">
        <v>872.26363299999991</v>
      </c>
      <c r="AY25" s="54"/>
      <c r="AZ25" s="54">
        <f t="shared" si="7"/>
        <v>21.572109204716003</v>
      </c>
      <c r="BA25" s="55"/>
      <c r="BB25" s="64" t="s">
        <v>76</v>
      </c>
      <c r="BC25" s="65" t="s">
        <v>77</v>
      </c>
      <c r="BD25" s="3"/>
    </row>
    <row r="26" spans="1:56" ht="18.600000000000001" customHeight="1" x14ac:dyDescent="0.3">
      <c r="A26" s="68">
        <v>23</v>
      </c>
      <c r="B26" s="59" t="s">
        <v>78</v>
      </c>
      <c r="C26" s="60">
        <v>86.060068999999999</v>
      </c>
      <c r="D26" s="60">
        <v>90.649028999999999</v>
      </c>
      <c r="E26" s="60">
        <v>109.023195</v>
      </c>
      <c r="F26" s="60">
        <v>131.498524</v>
      </c>
      <c r="G26" s="60">
        <v>145.48121799999998</v>
      </c>
      <c r="H26" s="60">
        <v>130.73535100000001</v>
      </c>
      <c r="I26" s="60">
        <v>241.41499999999999</v>
      </c>
      <c r="J26" s="62">
        <v>242.11469399999999</v>
      </c>
      <c r="K26" s="60">
        <v>205.30281199999999</v>
      </c>
      <c r="L26" s="60">
        <v>167.21752699999999</v>
      </c>
      <c r="M26" s="60">
        <v>135.469503</v>
      </c>
      <c r="N26" s="60">
        <v>160.618076</v>
      </c>
      <c r="O26" s="60">
        <v>130.264657</v>
      </c>
      <c r="P26" s="50">
        <v>182.56937300000001</v>
      </c>
      <c r="Q26" s="69">
        <v>256.38977199999999</v>
      </c>
      <c r="R26" s="69">
        <v>343.83421399999997</v>
      </c>
      <c r="S26" s="69">
        <v>445.835691</v>
      </c>
      <c r="T26" s="53">
        <v>614.5544470000001</v>
      </c>
      <c r="U26" s="53">
        <v>723.49082899999996</v>
      </c>
      <c r="V26" s="53">
        <v>568.75266699999997</v>
      </c>
      <c r="W26" s="53">
        <v>1016.125501</v>
      </c>
      <c r="X26" s="53">
        <v>1650.1813570000002</v>
      </c>
      <c r="Y26" s="54">
        <v>1252.7453690000002</v>
      </c>
      <c r="Z26" s="54">
        <v>1130.8164800000002</v>
      </c>
      <c r="AA26" s="54">
        <v>975.17973600000005</v>
      </c>
      <c r="AB26" s="54">
        <v>788.53683100000012</v>
      </c>
      <c r="AC26" s="54">
        <v>708.78889900000013</v>
      </c>
      <c r="AD26" s="53">
        <v>1000.207905</v>
      </c>
      <c r="AE26" s="54">
        <v>984.878151</v>
      </c>
      <c r="AF26" s="54">
        <v>889.01124100000004</v>
      </c>
      <c r="AG26" s="54">
        <v>817.03175999999996</v>
      </c>
      <c r="AH26" s="54">
        <v>1360.2974080000001</v>
      </c>
      <c r="AI26" s="54">
        <v>1760.6536430000001</v>
      </c>
      <c r="AJ26" s="54">
        <v>1282.3834069999998</v>
      </c>
      <c r="AK26" s="54">
        <v>1388.447134</v>
      </c>
      <c r="AL26" s="55"/>
      <c r="AM26" s="55">
        <f t="shared" si="5"/>
        <v>-10.113406104172199</v>
      </c>
      <c r="AN26" s="55">
        <f t="shared" si="5"/>
        <v>41.11506351343121</v>
      </c>
      <c r="AO26" s="55">
        <f t="shared" si="6"/>
        <v>-1.5326567529977666</v>
      </c>
      <c r="AP26" s="55">
        <f t="shared" si="6"/>
        <v>-9.7338853443607434</v>
      </c>
      <c r="AQ26" s="55">
        <f t="shared" si="6"/>
        <v>-8.0965771500295318</v>
      </c>
      <c r="AR26" s="55">
        <f t="shared" si="6"/>
        <v>66.492598525178522</v>
      </c>
      <c r="AS26" s="55">
        <f t="shared" si="6"/>
        <v>29.431522301334866</v>
      </c>
      <c r="AT26" s="55">
        <f t="shared" si="6"/>
        <v>-27.164356709311065</v>
      </c>
      <c r="AU26" s="55">
        <f t="shared" si="6"/>
        <v>8.2708280862838706</v>
      </c>
      <c r="AV26" s="55"/>
      <c r="AW26" s="54">
        <v>340.453889</v>
      </c>
      <c r="AX26" s="54">
        <v>385.803607</v>
      </c>
      <c r="AY26" s="54"/>
      <c r="AZ26" s="54">
        <f t="shared" si="7"/>
        <v>13.32037008982441</v>
      </c>
      <c r="BA26" s="55"/>
      <c r="BB26" s="64" t="s">
        <v>79</v>
      </c>
      <c r="BC26" s="65" t="s">
        <v>80</v>
      </c>
      <c r="BD26" s="3"/>
    </row>
    <row r="27" spans="1:56" ht="18.600000000000001" customHeight="1" x14ac:dyDescent="0.3">
      <c r="A27" s="68">
        <v>24</v>
      </c>
      <c r="B27" s="59" t="s">
        <v>81</v>
      </c>
      <c r="C27" s="60">
        <v>68.981340000000003</v>
      </c>
      <c r="D27" s="60">
        <v>131.80709899999999</v>
      </c>
      <c r="E27" s="60">
        <v>138.53614999999999</v>
      </c>
      <c r="F27" s="60">
        <v>150.734174</v>
      </c>
      <c r="G27" s="60">
        <v>344.95078100000001</v>
      </c>
      <c r="H27" s="60">
        <v>160.720517</v>
      </c>
      <c r="I27" s="60">
        <v>145.27600000000001</v>
      </c>
      <c r="J27" s="62">
        <v>182.891154</v>
      </c>
      <c r="K27" s="60">
        <v>167.113833</v>
      </c>
      <c r="L27" s="60">
        <v>186.51343499999999</v>
      </c>
      <c r="M27" s="60">
        <v>157.04167899999999</v>
      </c>
      <c r="N27" s="60">
        <v>182.817622</v>
      </c>
      <c r="O27" s="60">
        <v>99.487314999999995</v>
      </c>
      <c r="P27" s="50">
        <v>121.16715000000001</v>
      </c>
      <c r="Q27" s="69">
        <v>165.53046000000001</v>
      </c>
      <c r="R27" s="69">
        <v>287.35056500000002</v>
      </c>
      <c r="S27" s="69">
        <v>361.57759599999997</v>
      </c>
      <c r="T27" s="53">
        <v>475.72892899999999</v>
      </c>
      <c r="U27" s="53">
        <v>540.39177599999994</v>
      </c>
      <c r="V27" s="53">
        <v>359.76671399999998</v>
      </c>
      <c r="W27" s="53">
        <v>462.11881700000004</v>
      </c>
      <c r="X27" s="53">
        <v>604.82074799999998</v>
      </c>
      <c r="Y27" s="54">
        <v>718.40654200000006</v>
      </c>
      <c r="Z27" s="54">
        <v>606.97196900000006</v>
      </c>
      <c r="AA27" s="54">
        <v>660.81275500000004</v>
      </c>
      <c r="AB27" s="54">
        <v>741.70603199999994</v>
      </c>
      <c r="AC27" s="54">
        <v>581.94171100000005</v>
      </c>
      <c r="AD27" s="53">
        <v>522.29296099999999</v>
      </c>
      <c r="AE27" s="54">
        <v>459.922484</v>
      </c>
      <c r="AF27" s="54">
        <v>205.70524499999999</v>
      </c>
      <c r="AG27" s="54">
        <v>196.75431000000003</v>
      </c>
      <c r="AH27" s="54">
        <v>212.75746599999999</v>
      </c>
      <c r="AI27" s="54">
        <v>361.06996299999997</v>
      </c>
      <c r="AJ27" s="54">
        <v>519.213345</v>
      </c>
      <c r="AK27" s="54">
        <v>409.20792699999998</v>
      </c>
      <c r="AL27" s="54"/>
      <c r="AM27" s="55">
        <f t="shared" si="5"/>
        <v>-21.540113482587913</v>
      </c>
      <c r="AN27" s="55">
        <f t="shared" si="5"/>
        <v>-10.249952679539078</v>
      </c>
      <c r="AO27" s="55">
        <f t="shared" si="6"/>
        <v>-11.941665244843307</v>
      </c>
      <c r="AP27" s="55">
        <f t="shared" si="6"/>
        <v>-55.273931552343939</v>
      </c>
      <c r="AQ27" s="55">
        <f t="shared" si="6"/>
        <v>-4.3513401906694043</v>
      </c>
      <c r="AR27" s="55">
        <f t="shared" si="6"/>
        <v>8.133573287416155</v>
      </c>
      <c r="AS27" s="55">
        <f t="shared" si="6"/>
        <v>69.709655688416575</v>
      </c>
      <c r="AT27" s="55">
        <f t="shared" si="6"/>
        <v>43.798542721760555</v>
      </c>
      <c r="AU27" s="55">
        <f t="shared" si="6"/>
        <v>-21.186939638464025</v>
      </c>
      <c r="AV27" s="55"/>
      <c r="AW27" s="54">
        <v>88.163409000000001</v>
      </c>
      <c r="AX27" s="54">
        <v>95.018226999999996</v>
      </c>
      <c r="AY27" s="54"/>
      <c r="AZ27" s="54">
        <f t="shared" si="7"/>
        <v>7.7751281146580826</v>
      </c>
      <c r="BA27" s="55"/>
      <c r="BB27" s="64" t="s">
        <v>82</v>
      </c>
      <c r="BC27" s="65" t="s">
        <v>83</v>
      </c>
      <c r="BD27" s="3"/>
    </row>
    <row r="28" spans="1:56" ht="18.600000000000001" customHeight="1" x14ac:dyDescent="0.3">
      <c r="A28" s="68">
        <v>25</v>
      </c>
      <c r="B28" s="59" t="s">
        <v>84</v>
      </c>
      <c r="C28" s="60">
        <v>100.708766</v>
      </c>
      <c r="D28" s="60">
        <v>80.166055999999998</v>
      </c>
      <c r="E28" s="60">
        <v>71.994274000000004</v>
      </c>
      <c r="F28" s="60">
        <v>101.81344899999999</v>
      </c>
      <c r="G28" s="60">
        <v>103.589462</v>
      </c>
      <c r="H28" s="60">
        <v>102.24217299999999</v>
      </c>
      <c r="I28" s="60">
        <v>246.08600000000001</v>
      </c>
      <c r="J28" s="62">
        <v>126.584476</v>
      </c>
      <c r="K28" s="60">
        <v>143.59376</v>
      </c>
      <c r="L28" s="60">
        <v>153.245103</v>
      </c>
      <c r="M28" s="60">
        <v>164.16554300000001</v>
      </c>
      <c r="N28" s="60">
        <v>238.125911</v>
      </c>
      <c r="O28" s="60">
        <v>148.97705199999999</v>
      </c>
      <c r="P28" s="50">
        <v>191.72994</v>
      </c>
      <c r="Q28" s="69">
        <v>187.335486</v>
      </c>
      <c r="R28" s="69">
        <v>221.372288</v>
      </c>
      <c r="S28" s="69">
        <v>278.09350699999999</v>
      </c>
      <c r="T28" s="53">
        <v>346.33750300000003</v>
      </c>
      <c r="U28" s="53">
        <v>411.18371199999996</v>
      </c>
      <c r="V28" s="53">
        <v>342.62891300000007</v>
      </c>
      <c r="W28" s="53">
        <v>544.95579099999998</v>
      </c>
      <c r="X28" s="53">
        <v>602.62532900000008</v>
      </c>
      <c r="Y28" s="54">
        <v>560.06266700000003</v>
      </c>
      <c r="Z28" s="54">
        <v>644.35897599999998</v>
      </c>
      <c r="AA28" s="54">
        <v>685.92251999999996</v>
      </c>
      <c r="AB28" s="54">
        <v>740.19311199999993</v>
      </c>
      <c r="AC28" s="54">
        <v>736.0456640000001</v>
      </c>
      <c r="AD28" s="53">
        <v>946.240542</v>
      </c>
      <c r="AE28" s="54">
        <v>1081.0610570000001</v>
      </c>
      <c r="AF28" s="54">
        <v>997.95959199999993</v>
      </c>
      <c r="AG28" s="54">
        <v>935.87385800000004</v>
      </c>
      <c r="AH28" s="54">
        <v>1231.4020800000001</v>
      </c>
      <c r="AI28" s="54">
        <v>1811.921405</v>
      </c>
      <c r="AJ28" s="54">
        <v>1323.7720810000001</v>
      </c>
      <c r="AK28" s="54">
        <v>1465.855037</v>
      </c>
      <c r="AL28" s="54"/>
      <c r="AM28" s="55">
        <f t="shared" si="5"/>
        <v>-0.56031972369932248</v>
      </c>
      <c r="AN28" s="55">
        <f t="shared" si="5"/>
        <v>28.557314889637041</v>
      </c>
      <c r="AO28" s="55">
        <f t="shared" si="6"/>
        <v>14.248017181238055</v>
      </c>
      <c r="AP28" s="55">
        <f t="shared" si="6"/>
        <v>-7.6870278937445988</v>
      </c>
      <c r="AQ28" s="55">
        <f t="shared" si="6"/>
        <v>-6.2212673236172407</v>
      </c>
      <c r="AR28" s="55">
        <f t="shared" si="6"/>
        <v>31.577783637589334</v>
      </c>
      <c r="AS28" s="55">
        <f t="shared" si="6"/>
        <v>47.142954720362354</v>
      </c>
      <c r="AT28" s="55">
        <f t="shared" si="6"/>
        <v>-26.940976725201821</v>
      </c>
      <c r="AU28" s="55">
        <f t="shared" si="6"/>
        <v>10.733188744445201</v>
      </c>
      <c r="AV28" s="55"/>
      <c r="AW28" s="54">
        <v>367.071755</v>
      </c>
      <c r="AX28" s="54">
        <v>337.03735699999999</v>
      </c>
      <c r="AY28" s="54"/>
      <c r="AZ28" s="54">
        <f t="shared" si="7"/>
        <v>-8.1821599158453395</v>
      </c>
      <c r="BA28" s="55"/>
      <c r="BB28" s="64" t="s">
        <v>85</v>
      </c>
      <c r="BC28" s="65" t="s">
        <v>86</v>
      </c>
      <c r="BD28" s="3"/>
    </row>
    <row r="29" spans="1:56" ht="18.600000000000001" customHeight="1" x14ac:dyDescent="0.3">
      <c r="A29" s="68">
        <v>26</v>
      </c>
      <c r="B29" s="59" t="s">
        <v>87</v>
      </c>
      <c r="C29" s="60">
        <v>334.61905999999999</v>
      </c>
      <c r="D29" s="60">
        <v>488.15716600000002</v>
      </c>
      <c r="E29" s="60">
        <v>341.92808299999996</v>
      </c>
      <c r="F29" s="60">
        <v>494.496421</v>
      </c>
      <c r="G29" s="60">
        <v>586.71738199999993</v>
      </c>
      <c r="H29" s="60">
        <v>500.82373100000001</v>
      </c>
      <c r="I29" s="60">
        <v>832.56200000000001</v>
      </c>
      <c r="J29" s="62">
        <v>731.90504399999998</v>
      </c>
      <c r="K29" s="60">
        <v>1089.257196</v>
      </c>
      <c r="L29" s="60">
        <v>1021.832329</v>
      </c>
      <c r="M29" s="60">
        <v>702.658953</v>
      </c>
      <c r="N29" s="60">
        <v>1117.4948199999999</v>
      </c>
      <c r="O29" s="60">
        <v>865.74158899999998</v>
      </c>
      <c r="P29" s="50">
        <v>1030.8371279999999</v>
      </c>
      <c r="Q29" s="69">
        <v>1285.4003399999999</v>
      </c>
      <c r="R29" s="69">
        <v>1564.4338050000001</v>
      </c>
      <c r="S29" s="69">
        <v>1642.9156609999998</v>
      </c>
      <c r="T29" s="53">
        <v>1835.5520120000001</v>
      </c>
      <c r="U29" s="53">
        <v>2421.0042939999998</v>
      </c>
      <c r="V29" s="53">
        <v>1895.158259</v>
      </c>
      <c r="W29" s="53">
        <v>2948.8059900000003</v>
      </c>
      <c r="X29" s="53">
        <v>3338.9513369999995</v>
      </c>
      <c r="Y29" s="54">
        <v>2691.8256989999995</v>
      </c>
      <c r="Z29" s="54">
        <v>3087.4113050000001</v>
      </c>
      <c r="AA29" s="54">
        <v>3241.0946350000004</v>
      </c>
      <c r="AB29" s="54">
        <v>2588.2886340000005</v>
      </c>
      <c r="AC29" s="54">
        <v>2609.0741999999996</v>
      </c>
      <c r="AD29" s="53">
        <v>3205.076423</v>
      </c>
      <c r="AE29" s="54">
        <v>2960.742569</v>
      </c>
      <c r="AF29" s="54">
        <v>2946.8152159999995</v>
      </c>
      <c r="AG29" s="54">
        <v>2665.8002889999998</v>
      </c>
      <c r="AH29" s="54">
        <v>3790.0623470000005</v>
      </c>
      <c r="AI29" s="54">
        <v>4921.9641300000012</v>
      </c>
      <c r="AJ29" s="54">
        <v>2964.4968580000004</v>
      </c>
      <c r="AK29" s="54">
        <v>2920.5920660000002</v>
      </c>
      <c r="AL29" s="54"/>
      <c r="AM29" s="55">
        <f t="shared" si="5"/>
        <v>0.80306213638456825</v>
      </c>
      <c r="AN29" s="55">
        <f t="shared" si="5"/>
        <v>22.843437070513389</v>
      </c>
      <c r="AO29" s="55">
        <f t="shared" si="6"/>
        <v>-7.6233394076544272</v>
      </c>
      <c r="AP29" s="55">
        <f t="shared" si="6"/>
        <v>-0.47040067400065766</v>
      </c>
      <c r="AQ29" s="55">
        <f t="shared" si="6"/>
        <v>-9.5362249208638445</v>
      </c>
      <c r="AR29" s="55">
        <f t="shared" si="6"/>
        <v>42.173529001369246</v>
      </c>
      <c r="AS29" s="55">
        <f t="shared" si="6"/>
        <v>29.86499111013174</v>
      </c>
      <c r="AT29" s="55">
        <f t="shared" si="6"/>
        <v>-39.770043427764691</v>
      </c>
      <c r="AU29" s="55">
        <f t="shared" si="6"/>
        <v>-1.4810200213745759</v>
      </c>
      <c r="AV29" s="55"/>
      <c r="AW29" s="54">
        <v>618.26457499999992</v>
      </c>
      <c r="AX29" s="54">
        <v>706.88545399999998</v>
      </c>
      <c r="AY29" s="54"/>
      <c r="AZ29" s="54">
        <f t="shared" si="7"/>
        <v>14.333811540148499</v>
      </c>
      <c r="BA29" s="55"/>
      <c r="BB29" s="64" t="s">
        <v>88</v>
      </c>
      <c r="BC29" s="65" t="s">
        <v>89</v>
      </c>
      <c r="BD29" s="3"/>
    </row>
    <row r="30" spans="1:56" ht="18.600000000000001" customHeight="1" x14ac:dyDescent="0.3">
      <c r="A30" s="68">
        <v>27</v>
      </c>
      <c r="B30" s="59" t="s">
        <v>90</v>
      </c>
      <c r="C30" s="60">
        <v>93.002130999999991</v>
      </c>
      <c r="D30" s="60">
        <v>94.665093999999996</v>
      </c>
      <c r="E30" s="60">
        <v>93.447524000000001</v>
      </c>
      <c r="F30" s="60">
        <v>87.016795999999999</v>
      </c>
      <c r="G30" s="60">
        <v>89.167428999999998</v>
      </c>
      <c r="H30" s="60">
        <v>81.009141</v>
      </c>
      <c r="I30" s="60">
        <v>117.958</v>
      </c>
      <c r="J30" s="62">
        <v>125.994788</v>
      </c>
      <c r="K30" s="60">
        <v>186.43106700000001</v>
      </c>
      <c r="L30" s="60">
        <v>165.46753100000001</v>
      </c>
      <c r="M30" s="60">
        <v>132.46362999999999</v>
      </c>
      <c r="N30" s="60">
        <v>149.08371399999999</v>
      </c>
      <c r="O30" s="60">
        <v>100.740346</v>
      </c>
      <c r="P30" s="50">
        <v>130.49679</v>
      </c>
      <c r="Q30" s="69">
        <v>155.680791</v>
      </c>
      <c r="R30" s="69">
        <v>179.78374400000001</v>
      </c>
      <c r="S30" s="69">
        <v>239.05672600000003</v>
      </c>
      <c r="T30" s="53">
        <v>260.45150999999998</v>
      </c>
      <c r="U30" s="53">
        <v>303.05639399999995</v>
      </c>
      <c r="V30" s="53">
        <v>262.52710999999999</v>
      </c>
      <c r="W30" s="53">
        <v>315.11316999999997</v>
      </c>
      <c r="X30" s="53">
        <v>447.50884300000001</v>
      </c>
      <c r="Y30" s="54">
        <v>428.27308900000003</v>
      </c>
      <c r="Z30" s="54">
        <v>397.63945100000001</v>
      </c>
      <c r="AA30" s="54">
        <v>426.725886</v>
      </c>
      <c r="AB30" s="54">
        <v>389.74592100000001</v>
      </c>
      <c r="AC30" s="54">
        <v>375.84170799999998</v>
      </c>
      <c r="AD30" s="53">
        <v>412.007048</v>
      </c>
      <c r="AE30" s="54">
        <v>489.15345399999995</v>
      </c>
      <c r="AF30" s="54">
        <v>413.46774000000005</v>
      </c>
      <c r="AG30" s="54">
        <v>394.14995400000004</v>
      </c>
      <c r="AH30" s="54">
        <v>556.236268</v>
      </c>
      <c r="AI30" s="54">
        <v>769.06680599999993</v>
      </c>
      <c r="AJ30" s="54">
        <v>581.29911899999979</v>
      </c>
      <c r="AK30" s="54">
        <v>568.48743899999999</v>
      </c>
      <c r="AL30" s="54"/>
      <c r="AM30" s="55">
        <f t="shared" si="5"/>
        <v>-3.5675069964362933</v>
      </c>
      <c r="AN30" s="55">
        <f t="shared" si="5"/>
        <v>9.6224924563188807</v>
      </c>
      <c r="AO30" s="55">
        <f t="shared" si="6"/>
        <v>18.724535508431387</v>
      </c>
      <c r="AP30" s="55">
        <f t="shared" si="6"/>
        <v>-15.472795577970075</v>
      </c>
      <c r="AQ30" s="55">
        <f t="shared" si="6"/>
        <v>-4.6721386292434772</v>
      </c>
      <c r="AR30" s="55">
        <f t="shared" si="6"/>
        <v>41.123007209586007</v>
      </c>
      <c r="AS30" s="55">
        <f t="shared" si="6"/>
        <v>38.262614332080886</v>
      </c>
      <c r="AT30" s="55">
        <f t="shared" si="6"/>
        <v>-24.415003421692361</v>
      </c>
      <c r="AU30" s="55">
        <f t="shared" si="6"/>
        <v>-2.2039737514207047</v>
      </c>
      <c r="AV30" s="55"/>
      <c r="AW30" s="54">
        <v>129.07722799999999</v>
      </c>
      <c r="AX30" s="54">
        <v>138.788534</v>
      </c>
      <c r="AY30" s="54"/>
      <c r="AZ30" s="54">
        <f t="shared" si="7"/>
        <v>7.5236400335464344</v>
      </c>
      <c r="BA30" s="55"/>
      <c r="BB30" s="64" t="s">
        <v>91</v>
      </c>
      <c r="BC30" s="65" t="s">
        <v>92</v>
      </c>
      <c r="BD30" s="3"/>
    </row>
    <row r="31" spans="1:56" ht="18.600000000000001" customHeight="1" x14ac:dyDescent="0.3">
      <c r="A31" s="68">
        <v>28</v>
      </c>
      <c r="B31" s="59" t="s">
        <v>93</v>
      </c>
      <c r="C31" s="60">
        <v>773.11044400000003</v>
      </c>
      <c r="D31" s="60">
        <v>605.55211899999995</v>
      </c>
      <c r="E31" s="60">
        <v>693.23089099999993</v>
      </c>
      <c r="F31" s="60">
        <v>646.98322299999995</v>
      </c>
      <c r="G31" s="60">
        <v>893.32615899999996</v>
      </c>
      <c r="H31" s="60">
        <v>908.20515599999999</v>
      </c>
      <c r="I31" s="60">
        <v>1218.5909999999999</v>
      </c>
      <c r="J31" s="62">
        <v>1223.9559420000001</v>
      </c>
      <c r="K31" s="60">
        <v>1202.9388280000001</v>
      </c>
      <c r="L31" s="60">
        <v>1021.197962</v>
      </c>
      <c r="M31" s="60">
        <v>809.92365400000006</v>
      </c>
      <c r="N31" s="60">
        <v>898.91833099999997</v>
      </c>
      <c r="O31" s="60">
        <v>608.35266799999999</v>
      </c>
      <c r="P31" s="50">
        <v>1231.9173949999999</v>
      </c>
      <c r="Q31" s="69">
        <v>2106.3924400000001</v>
      </c>
      <c r="R31" s="69">
        <v>3351.054259</v>
      </c>
      <c r="S31" s="69">
        <v>3600.6549490000002</v>
      </c>
      <c r="T31" s="53">
        <v>4602.6152699999993</v>
      </c>
      <c r="U31" s="53">
        <v>6390.0604740000008</v>
      </c>
      <c r="V31" s="53">
        <v>5236.2199769999997</v>
      </c>
      <c r="W31" s="53">
        <v>8201.8090599999996</v>
      </c>
      <c r="X31" s="53">
        <v>11141.615250999999</v>
      </c>
      <c r="Y31" s="54">
        <v>10754.079219000001</v>
      </c>
      <c r="Z31" s="54">
        <v>8788.9450709999983</v>
      </c>
      <c r="AA31" s="54">
        <v>8330.0324010000004</v>
      </c>
      <c r="AB31" s="54">
        <v>5310.6358439999995</v>
      </c>
      <c r="AC31" s="54">
        <v>4816.5362660000001</v>
      </c>
      <c r="AD31" s="53">
        <v>7455.769714</v>
      </c>
      <c r="AE31" s="54">
        <v>8692.4040239999995</v>
      </c>
      <c r="AF31" s="54">
        <v>7201.186745</v>
      </c>
      <c r="AG31" s="54">
        <v>7939.1031949999997</v>
      </c>
      <c r="AH31" s="54">
        <v>14403.287193999999</v>
      </c>
      <c r="AI31" s="54">
        <v>12513.587808999999</v>
      </c>
      <c r="AJ31" s="54">
        <v>9569.5822829999997</v>
      </c>
      <c r="AK31" s="54">
        <v>10446.707636999998</v>
      </c>
      <c r="AL31" s="54"/>
      <c r="AM31" s="55">
        <f t="shared" si="5"/>
        <v>-9.3039626988967257</v>
      </c>
      <c r="AN31" s="55">
        <f t="shared" si="5"/>
        <v>54.795257468118479</v>
      </c>
      <c r="AO31" s="55">
        <f t="shared" si="6"/>
        <v>16.586272879082102</v>
      </c>
      <c r="AP31" s="55">
        <f t="shared" si="6"/>
        <v>-17.155406891841452</v>
      </c>
      <c r="AQ31" s="55">
        <f t="shared" si="6"/>
        <v>10.247150589621313</v>
      </c>
      <c r="AR31" s="55">
        <f t="shared" si="6"/>
        <v>81.42209315368396</v>
      </c>
      <c r="AS31" s="55">
        <f t="shared" si="6"/>
        <v>-13.119917415707675</v>
      </c>
      <c r="AT31" s="55">
        <f t="shared" si="6"/>
        <v>-23.52647035315178</v>
      </c>
      <c r="AU31" s="55">
        <f t="shared" si="6"/>
        <v>9.1657642733077012</v>
      </c>
      <c r="AV31" s="55"/>
      <c r="AW31" s="54">
        <v>2830.1146869999998</v>
      </c>
      <c r="AX31" s="54">
        <v>2230.2187079999999</v>
      </c>
      <c r="AY31" s="54"/>
      <c r="AZ31" s="54">
        <f t="shared" si="7"/>
        <v>-21.196878760977221</v>
      </c>
      <c r="BA31" s="55"/>
      <c r="BB31" s="64" t="s">
        <v>94</v>
      </c>
      <c r="BC31" s="65" t="s">
        <v>95</v>
      </c>
      <c r="BD31" s="3"/>
    </row>
    <row r="32" spans="1:56" ht="16.8" x14ac:dyDescent="0.25">
      <c r="A32" s="68">
        <v>29</v>
      </c>
      <c r="B32" s="59" t="s">
        <v>96</v>
      </c>
      <c r="C32" s="60">
        <v>24.144728000000001</v>
      </c>
      <c r="D32" s="60">
        <v>31.716152999999998</v>
      </c>
      <c r="E32" s="60">
        <v>31.592312999999997</v>
      </c>
      <c r="F32" s="60">
        <v>43.397328000000002</v>
      </c>
      <c r="G32" s="60">
        <v>48.384388000000001</v>
      </c>
      <c r="H32" s="60">
        <v>42.863140000000001</v>
      </c>
      <c r="I32" s="60">
        <v>65.393000000000001</v>
      </c>
      <c r="J32" s="62">
        <v>74.344116999999997</v>
      </c>
      <c r="K32" s="60">
        <v>83.081818999999996</v>
      </c>
      <c r="L32" s="60">
        <v>108.31031900000001</v>
      </c>
      <c r="M32" s="60">
        <v>98.599669000000006</v>
      </c>
      <c r="N32" s="60">
        <v>98.978960000000001</v>
      </c>
      <c r="O32" s="60">
        <v>73.121078999999995</v>
      </c>
      <c r="P32" s="50">
        <v>103.63445400000001</v>
      </c>
      <c r="Q32" s="63">
        <v>138.11618000000001</v>
      </c>
      <c r="R32" s="63">
        <v>155.073893</v>
      </c>
      <c r="S32" s="63">
        <v>174.30532300000002</v>
      </c>
      <c r="T32" s="53">
        <v>190.99343400000001</v>
      </c>
      <c r="U32" s="53">
        <v>221.86185</v>
      </c>
      <c r="V32" s="53">
        <v>233.50669299999998</v>
      </c>
      <c r="W32" s="53">
        <v>269.00622499999997</v>
      </c>
      <c r="X32" s="53">
        <v>315.97791699999993</v>
      </c>
      <c r="Y32" s="54">
        <v>320.03461700000008</v>
      </c>
      <c r="Z32" s="54">
        <v>378.30557599999997</v>
      </c>
      <c r="AA32" s="54">
        <v>377.32279800000009</v>
      </c>
      <c r="AB32" s="54">
        <v>339.36274599999996</v>
      </c>
      <c r="AC32" s="54">
        <v>333.92208999999997</v>
      </c>
      <c r="AD32" s="53">
        <v>355.99572700000004</v>
      </c>
      <c r="AE32" s="54">
        <v>335.45503400000001</v>
      </c>
      <c r="AF32" s="54">
        <v>307.12601500000005</v>
      </c>
      <c r="AG32" s="54">
        <v>326.18371300000001</v>
      </c>
      <c r="AH32" s="54">
        <v>398.10742900000002</v>
      </c>
      <c r="AI32" s="54">
        <v>368.455489</v>
      </c>
      <c r="AJ32" s="54">
        <v>410.57392399999992</v>
      </c>
      <c r="AK32" s="54">
        <v>456.36884199999997</v>
      </c>
      <c r="AL32" s="54"/>
      <c r="AM32" s="55">
        <f t="shared" si="5"/>
        <v>-1.6031977770476828</v>
      </c>
      <c r="AN32" s="55">
        <f t="shared" si="5"/>
        <v>6.6104153217297039</v>
      </c>
      <c r="AO32" s="55">
        <f t="shared" si="6"/>
        <v>-5.7699268395994068</v>
      </c>
      <c r="AP32" s="55">
        <f t="shared" si="6"/>
        <v>-8.4449527145864778</v>
      </c>
      <c r="AQ32" s="55">
        <f t="shared" si="6"/>
        <v>6.2051721668709803</v>
      </c>
      <c r="AR32" s="55">
        <f t="shared" si="6"/>
        <v>22.050063548084026</v>
      </c>
      <c r="AS32" s="55">
        <f t="shared" si="6"/>
        <v>-7.4482257400928802</v>
      </c>
      <c r="AT32" s="55">
        <f t="shared" si="6"/>
        <v>11.43107817834678</v>
      </c>
      <c r="AU32" s="55">
        <f t="shared" si="6"/>
        <v>11.153878832305011</v>
      </c>
      <c r="AV32" s="55"/>
      <c r="AW32" s="54">
        <v>156.99579299999999</v>
      </c>
      <c r="AX32" s="54">
        <v>144.69436899999999</v>
      </c>
      <c r="AY32" s="54"/>
      <c r="AZ32" s="54">
        <f t="shared" si="7"/>
        <v>-7.8355118726015789</v>
      </c>
      <c r="BA32" s="55"/>
      <c r="BB32" s="64" t="s">
        <v>97</v>
      </c>
      <c r="BC32" s="65" t="s">
        <v>98</v>
      </c>
      <c r="BD32" s="3"/>
    </row>
    <row r="33" spans="1:63" ht="16.8" x14ac:dyDescent="0.25">
      <c r="A33" s="68"/>
      <c r="B33" s="59"/>
      <c r="C33" s="60"/>
      <c r="D33" s="60"/>
      <c r="E33" s="60"/>
      <c r="F33" s="60"/>
      <c r="G33" s="60"/>
      <c r="H33" s="60"/>
      <c r="I33" s="60"/>
      <c r="J33" s="62"/>
      <c r="K33" s="60"/>
      <c r="L33" s="60"/>
      <c r="M33" s="60"/>
      <c r="N33" s="60"/>
      <c r="O33" s="60"/>
      <c r="P33" s="50"/>
      <c r="Q33" s="63"/>
      <c r="R33" s="63"/>
      <c r="S33" s="63"/>
      <c r="T33" s="53"/>
      <c r="U33" s="53"/>
      <c r="V33" s="53"/>
      <c r="W33" s="53"/>
      <c r="X33" s="53"/>
      <c r="Y33" s="55"/>
      <c r="Z33" s="55">
        <v>0</v>
      </c>
      <c r="AA33" s="55"/>
      <c r="AB33" s="55"/>
      <c r="AC33" s="55"/>
      <c r="AD33" s="55"/>
      <c r="AE33" s="55"/>
      <c r="AF33" s="55"/>
      <c r="AG33" s="54"/>
      <c r="AH33" s="54"/>
      <c r="AI33" s="54"/>
      <c r="AJ33" s="54"/>
      <c r="AK33" s="54"/>
      <c r="AL33" s="54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4"/>
      <c r="AX33" s="54"/>
      <c r="AY33" s="54"/>
      <c r="AZ33" s="54"/>
      <c r="BA33" s="55"/>
      <c r="BB33" s="64"/>
      <c r="BC33" s="65"/>
      <c r="BD33" s="3"/>
    </row>
    <row r="34" spans="1:63" ht="16.8" x14ac:dyDescent="0.3">
      <c r="A34" s="48" t="s">
        <v>99</v>
      </c>
      <c r="B34" s="59"/>
      <c r="C34" s="60">
        <v>3247.088319</v>
      </c>
      <c r="D34" s="60">
        <v>4622.107454</v>
      </c>
      <c r="E34" s="60">
        <v>3754.1928369999996</v>
      </c>
      <c r="F34" s="60">
        <v>3758.5006240000002</v>
      </c>
      <c r="G34" s="60">
        <v>3963.8794469999998</v>
      </c>
      <c r="H34" s="60">
        <v>3817.3572239999999</v>
      </c>
      <c r="I34" s="60">
        <v>4620.33</v>
      </c>
      <c r="J34" s="60">
        <v>5913.9846709999993</v>
      </c>
      <c r="K34" s="55">
        <v>6063.0024480000011</v>
      </c>
      <c r="L34" s="55">
        <v>4506.1509800000003</v>
      </c>
      <c r="M34" s="55">
        <v>5375.2841299999991</v>
      </c>
      <c r="N34" s="55">
        <v>9529.2520100000002</v>
      </c>
      <c r="O34" s="55">
        <v>8339.2209170000006</v>
      </c>
      <c r="P34" s="55">
        <v>9203.5936829999991</v>
      </c>
      <c r="Q34" s="52">
        <v>11574.885978</v>
      </c>
      <c r="R34" s="52">
        <v>14407.061166000001</v>
      </c>
      <c r="S34" s="52">
        <v>21254.830916999999</v>
      </c>
      <c r="T34" s="53">
        <v>28858.773761</v>
      </c>
      <c r="U34" s="53">
        <v>33882.781705000009</v>
      </c>
      <c r="V34" s="53">
        <v>29905.147905999995</v>
      </c>
      <c r="W34" s="53">
        <v>38496.979948999993</v>
      </c>
      <c r="X34" s="53">
        <v>54116.787675</v>
      </c>
      <c r="Y34" s="54">
        <v>60115.790278999993</v>
      </c>
      <c r="Z34" s="54">
        <v>22019.638503000002</v>
      </c>
      <c r="AA34" s="54">
        <v>21475.418085000001</v>
      </c>
      <c r="AB34" s="54">
        <v>15226.022331999999</v>
      </c>
      <c r="AC34" s="54">
        <v>12178.352630000001</v>
      </c>
      <c r="AD34" s="53">
        <v>16957.009568000001</v>
      </c>
      <c r="AE34" s="54">
        <v>20701.690568999999</v>
      </c>
      <c r="AF34" s="54">
        <v>15148.861325</v>
      </c>
      <c r="AG34" s="54">
        <v>10897.35909</v>
      </c>
      <c r="AH34" s="54">
        <v>17409.666874999999</v>
      </c>
      <c r="AI34" s="54">
        <v>96547.945278999992</v>
      </c>
      <c r="AJ34" s="54">
        <v>69113.215280000004</v>
      </c>
      <c r="AK34" s="54">
        <v>65589.041333999994</v>
      </c>
      <c r="AL34" s="54"/>
      <c r="AM34" s="55">
        <f t="shared" ref="AM34:AN38" si="8">+AC34/AB34*100-100</f>
        <v>-20.016190936452375</v>
      </c>
      <c r="AN34" s="55">
        <f t="shared" si="8"/>
        <v>39.238943748666912</v>
      </c>
      <c r="AO34" s="55">
        <f t="shared" ref="AO34:AU38" si="9">AE34/AD34*100-100</f>
        <v>22.083380834240245</v>
      </c>
      <c r="AP34" s="55">
        <f t="shared" si="9"/>
        <v>-26.823071408067278</v>
      </c>
      <c r="AQ34" s="55">
        <f t="shared" si="9"/>
        <v>-28.064830377605958</v>
      </c>
      <c r="AR34" s="55">
        <f t="shared" si="9"/>
        <v>59.76042205469804</v>
      </c>
      <c r="AS34" s="55">
        <f t="shared" si="9"/>
        <v>454.56515033978781</v>
      </c>
      <c r="AT34" s="55">
        <f t="shared" si="9"/>
        <v>-28.415653921707303</v>
      </c>
      <c r="AU34" s="55">
        <f t="shared" si="9"/>
        <v>-5.0991318110761341</v>
      </c>
      <c r="AV34" s="55"/>
      <c r="AW34" s="54">
        <v>17783.207429999999</v>
      </c>
      <c r="AX34" s="54">
        <v>18334.938564</v>
      </c>
      <c r="AY34" s="54"/>
      <c r="AZ34" s="54">
        <f t="shared" ref="AZ34:AZ39" si="10">+(AX34-AW34)/AW34*100</f>
        <v>3.1025400573646769</v>
      </c>
      <c r="BA34" s="55"/>
      <c r="BB34" s="67" t="s">
        <v>100</v>
      </c>
      <c r="BC34" s="57"/>
      <c r="BD34" s="3"/>
    </row>
    <row r="35" spans="1:63" ht="18.600000000000001" customHeight="1" x14ac:dyDescent="0.25">
      <c r="A35" s="68">
        <v>32</v>
      </c>
      <c r="B35" s="59" t="s">
        <v>101</v>
      </c>
      <c r="C35" s="60">
        <v>267.05944</v>
      </c>
      <c r="D35" s="60">
        <v>321.92258899999996</v>
      </c>
      <c r="E35" s="60">
        <v>337.15414099999998</v>
      </c>
      <c r="F35" s="60">
        <v>261.63523099999998</v>
      </c>
      <c r="G35" s="60">
        <v>336.51783</v>
      </c>
      <c r="H35" s="60">
        <v>407.87037199999997</v>
      </c>
      <c r="I35" s="61">
        <v>321.26600000000002</v>
      </c>
      <c r="J35" s="62">
        <v>623.50688300000002</v>
      </c>
      <c r="K35" s="61">
        <v>626.363966</v>
      </c>
      <c r="L35" s="61">
        <v>521.17253600000004</v>
      </c>
      <c r="M35" s="60">
        <v>344.95692300000002</v>
      </c>
      <c r="N35" s="60">
        <v>676.25380900000005</v>
      </c>
      <c r="O35" s="60">
        <v>348.08884499999999</v>
      </c>
      <c r="P35" s="50">
        <v>749.19160599999998</v>
      </c>
      <c r="Q35" s="63">
        <v>985.989507</v>
      </c>
      <c r="R35" s="63">
        <v>1316.6226839999999</v>
      </c>
      <c r="S35" s="63">
        <v>1686.8889540000005</v>
      </c>
      <c r="T35" s="53">
        <v>2054.5058669999999</v>
      </c>
      <c r="U35" s="53">
        <v>2665.4450609999999</v>
      </c>
      <c r="V35" s="53">
        <v>1193.560287</v>
      </c>
      <c r="W35" s="53">
        <v>1216.2299169999999</v>
      </c>
      <c r="X35" s="53">
        <v>1418.4019040000001</v>
      </c>
      <c r="Y35" s="54">
        <v>1264.9005730000001</v>
      </c>
      <c r="Z35" s="54">
        <v>971.66942200000028</v>
      </c>
      <c r="AA35" s="54">
        <v>885.73231799999996</v>
      </c>
      <c r="AB35" s="54">
        <v>3050.7510259999999</v>
      </c>
      <c r="AC35" s="54">
        <v>2749.1864590000005</v>
      </c>
      <c r="AD35" s="53">
        <v>4341.5961420000003</v>
      </c>
      <c r="AE35" s="54">
        <v>4657.4335749999991</v>
      </c>
      <c r="AF35" s="54">
        <v>3725.2843930000004</v>
      </c>
      <c r="AG35" s="54">
        <v>2885.7166750000001</v>
      </c>
      <c r="AH35" s="54">
        <v>4600.8877149999998</v>
      </c>
      <c r="AI35" s="54">
        <v>8815.4544470000001</v>
      </c>
      <c r="AJ35" s="54">
        <v>5841.0332129999997</v>
      </c>
      <c r="AK35" s="54">
        <v>5490.2296809999998</v>
      </c>
      <c r="AL35" s="54"/>
      <c r="AM35" s="55">
        <f t="shared" si="8"/>
        <v>-9.8849288070353225</v>
      </c>
      <c r="AN35" s="55">
        <f t="shared" si="8"/>
        <v>57.92294217756438</v>
      </c>
      <c r="AO35" s="55">
        <f t="shared" si="9"/>
        <v>7.2746847626989251</v>
      </c>
      <c r="AP35" s="55">
        <f t="shared" si="9"/>
        <v>-20.014223863622121</v>
      </c>
      <c r="AQ35" s="55">
        <f t="shared" si="9"/>
        <v>-22.537010048886216</v>
      </c>
      <c r="AR35" s="55">
        <f t="shared" si="9"/>
        <v>59.436570986304446</v>
      </c>
      <c r="AS35" s="55">
        <f t="shared" si="9"/>
        <v>91.603338161448704</v>
      </c>
      <c r="AT35" s="55">
        <f t="shared" si="9"/>
        <v>-33.740985809440943</v>
      </c>
      <c r="AU35" s="55">
        <f t="shared" si="9"/>
        <v>-6.0058472398211933</v>
      </c>
      <c r="AV35" s="55"/>
      <c r="AW35" s="54">
        <v>1380.8921350000001</v>
      </c>
      <c r="AX35" s="54">
        <v>1258.7012439999999</v>
      </c>
      <c r="AY35" s="54"/>
      <c r="AZ35" s="54">
        <f t="shared" si="10"/>
        <v>-8.8486919363908303</v>
      </c>
      <c r="BA35" s="55"/>
      <c r="BB35" s="64" t="s">
        <v>102</v>
      </c>
      <c r="BC35" s="65" t="s">
        <v>103</v>
      </c>
      <c r="BD35" s="3"/>
      <c r="BK35" s="60"/>
    </row>
    <row r="36" spans="1:63" ht="18.600000000000001" customHeight="1" x14ac:dyDescent="0.25">
      <c r="A36" s="68">
        <v>33</v>
      </c>
      <c r="B36" s="59" t="s">
        <v>104</v>
      </c>
      <c r="C36" s="60">
        <v>2687.252207</v>
      </c>
      <c r="D36" s="60">
        <v>3864.2389470000003</v>
      </c>
      <c r="E36" s="60">
        <v>2885.4892359999999</v>
      </c>
      <c r="F36" s="60">
        <v>2937.3210170000002</v>
      </c>
      <c r="G36" s="60">
        <v>3040.1532889999999</v>
      </c>
      <c r="H36" s="60">
        <v>2780.9193169999999</v>
      </c>
      <c r="I36" s="61">
        <v>3292.0590000000002</v>
      </c>
      <c r="J36" s="62">
        <v>3998.2644</v>
      </c>
      <c r="K36" s="61">
        <v>3716.171452</v>
      </c>
      <c r="L36" s="61">
        <v>2575.455485</v>
      </c>
      <c r="M36" s="60">
        <v>3482.2239009999998</v>
      </c>
      <c r="N36" s="60">
        <v>5642.6851820000002</v>
      </c>
      <c r="O36" s="60">
        <v>4675.0710650000001</v>
      </c>
      <c r="P36" s="50">
        <v>5410.8362189999998</v>
      </c>
      <c r="Q36" s="63">
        <v>6578.8679620000003</v>
      </c>
      <c r="R36" s="63">
        <v>8635.9002570000011</v>
      </c>
      <c r="S36" s="63">
        <v>12412.477374</v>
      </c>
      <c r="T36" s="53">
        <v>16608.314025</v>
      </c>
      <c r="U36" s="53">
        <v>19339.365508000003</v>
      </c>
      <c r="V36" s="53">
        <v>8756.4475870000006</v>
      </c>
      <c r="W36" s="53">
        <v>11390.606878000001</v>
      </c>
      <c r="X36" s="53">
        <v>15245.939214</v>
      </c>
      <c r="Y36" s="54">
        <v>16179.247645000003</v>
      </c>
      <c r="Z36" s="54">
        <v>17959.929241999998</v>
      </c>
      <c r="AA36" s="54">
        <v>17478.865340999997</v>
      </c>
      <c r="AB36" s="54">
        <v>10393.976361000001</v>
      </c>
      <c r="AC36" s="54">
        <v>8014.0335660000019</v>
      </c>
      <c r="AD36" s="53">
        <v>10893.484682999999</v>
      </c>
      <c r="AE36" s="54">
        <v>14113.153100000001</v>
      </c>
      <c r="AF36" s="54">
        <v>10007.244665999999</v>
      </c>
      <c r="AG36" s="54">
        <v>6780.4308390000006</v>
      </c>
      <c r="AH36" s="54">
        <v>10744.027951</v>
      </c>
      <c r="AI36" s="54">
        <v>19991.825795000001</v>
      </c>
      <c r="AJ36" s="54">
        <v>21472.244524000002</v>
      </c>
      <c r="AK36" s="54">
        <v>21963.223176</v>
      </c>
      <c r="AL36" s="54"/>
      <c r="AM36" s="55">
        <f t="shared" si="8"/>
        <v>-22.897327378287642</v>
      </c>
      <c r="AN36" s="55">
        <f t="shared" si="8"/>
        <v>35.930110515336935</v>
      </c>
      <c r="AO36" s="55">
        <f t="shared" si="9"/>
        <v>29.555908973962289</v>
      </c>
      <c r="AP36" s="55">
        <f t="shared" si="9"/>
        <v>-29.092778948171414</v>
      </c>
      <c r="AQ36" s="55">
        <f t="shared" si="9"/>
        <v>-32.244778005310721</v>
      </c>
      <c r="AR36" s="55">
        <f t="shared" si="9"/>
        <v>58.45641974846194</v>
      </c>
      <c r="AS36" s="55">
        <f t="shared" si="9"/>
        <v>86.073843870996825</v>
      </c>
      <c r="AT36" s="55">
        <f t="shared" si="9"/>
        <v>7.4051201935255762</v>
      </c>
      <c r="AU36" s="55">
        <f t="shared" si="9"/>
        <v>2.2865734946862233</v>
      </c>
      <c r="AV36" s="55"/>
      <c r="AW36" s="54">
        <v>5725.0000389999996</v>
      </c>
      <c r="AX36" s="54">
        <v>4455.2901689999999</v>
      </c>
      <c r="AY36" s="54"/>
      <c r="AZ36" s="54">
        <f t="shared" si="10"/>
        <v>-22.178338189527473</v>
      </c>
      <c r="BA36" s="55"/>
      <c r="BB36" s="64" t="s">
        <v>105</v>
      </c>
      <c r="BC36" s="65" t="s">
        <v>106</v>
      </c>
      <c r="BD36" s="3"/>
    </row>
    <row r="37" spans="1:63" ht="18.600000000000001" customHeight="1" x14ac:dyDescent="0.25">
      <c r="A37" s="68">
        <v>34</v>
      </c>
      <c r="B37" s="59" t="s">
        <v>107</v>
      </c>
      <c r="C37" s="60">
        <v>292.77667200000002</v>
      </c>
      <c r="D37" s="60">
        <v>435.94591800000001</v>
      </c>
      <c r="E37" s="60">
        <v>531.54945999999995</v>
      </c>
      <c r="F37" s="60">
        <v>559.54437600000006</v>
      </c>
      <c r="G37" s="60">
        <v>587.20832799999994</v>
      </c>
      <c r="H37" s="60">
        <v>628.56753500000002</v>
      </c>
      <c r="I37" s="61">
        <v>1007.005</v>
      </c>
      <c r="J37" s="62">
        <v>1280.3943469999999</v>
      </c>
      <c r="K37" s="61">
        <v>1636.4951900000001</v>
      </c>
      <c r="L37" s="61">
        <v>1295.1515429999999</v>
      </c>
      <c r="M37" s="60">
        <v>1466.830931</v>
      </c>
      <c r="N37" s="60">
        <v>3078.657557</v>
      </c>
      <c r="O37" s="60">
        <v>3153.7810639999998</v>
      </c>
      <c r="P37" s="50">
        <v>2915.3508440000001</v>
      </c>
      <c r="Q37" s="63">
        <v>3966.5758879999998</v>
      </c>
      <c r="R37" s="63">
        <v>4438.8556390000003</v>
      </c>
      <c r="S37" s="63">
        <v>7137.2568419999989</v>
      </c>
      <c r="T37" s="53">
        <v>10177.750131999999</v>
      </c>
      <c r="U37" s="53">
        <v>11856.452169999999</v>
      </c>
      <c r="V37" s="53">
        <v>1640.1296729999999</v>
      </c>
      <c r="W37" s="53">
        <v>2366.4709709999997</v>
      </c>
      <c r="X37" s="53">
        <v>2973.5897559999999</v>
      </c>
      <c r="Y37" s="54">
        <v>2945.7222650000003</v>
      </c>
      <c r="Z37" s="54">
        <v>2753.8374629999994</v>
      </c>
      <c r="AA37" s="54">
        <v>2671.9944999999998</v>
      </c>
      <c r="AB37" s="54">
        <v>1456.1236489999999</v>
      </c>
      <c r="AC37" s="54">
        <v>1201.5181359999999</v>
      </c>
      <c r="AD37" s="54">
        <v>1636.427635</v>
      </c>
      <c r="AE37" s="54">
        <v>1874.073022</v>
      </c>
      <c r="AF37" s="54">
        <v>1375.7258360000001</v>
      </c>
      <c r="AG37" s="54">
        <v>1175.6394829999999</v>
      </c>
      <c r="AH37" s="54">
        <v>2010.7419560000001</v>
      </c>
      <c r="AI37" s="54">
        <v>2435.3246360000003</v>
      </c>
      <c r="AJ37" s="54">
        <v>2212.7707770000002</v>
      </c>
      <c r="AK37" s="54">
        <v>2129.5413279999998</v>
      </c>
      <c r="AL37" s="54"/>
      <c r="AM37" s="55">
        <f t="shared" si="8"/>
        <v>-17.485157470991666</v>
      </c>
      <c r="AN37" s="55">
        <f t="shared" si="8"/>
        <v>36.19666536602324</v>
      </c>
      <c r="AO37" s="55">
        <f t="shared" si="9"/>
        <v>14.52220568250182</v>
      </c>
      <c r="AP37" s="55">
        <f t="shared" si="9"/>
        <v>-26.591663192940402</v>
      </c>
      <c r="AQ37" s="55">
        <f t="shared" si="9"/>
        <v>-14.54405723612507</v>
      </c>
      <c r="AR37" s="55">
        <f t="shared" si="9"/>
        <v>71.03389134813537</v>
      </c>
      <c r="AS37" s="55">
        <f t="shared" si="9"/>
        <v>21.115721922102267</v>
      </c>
      <c r="AT37" s="55">
        <f t="shared" si="9"/>
        <v>-9.138570509660795</v>
      </c>
      <c r="AU37" s="55">
        <f t="shared" si="9"/>
        <v>-3.7613226758552969</v>
      </c>
      <c r="AV37" s="55"/>
      <c r="AW37" s="54">
        <v>503.74830199999997</v>
      </c>
      <c r="AX37" s="54">
        <v>507.62792099999996</v>
      </c>
      <c r="AY37" s="54"/>
      <c r="AZ37" s="54">
        <f t="shared" si="10"/>
        <v>0.77015028826836451</v>
      </c>
      <c r="BA37" s="55"/>
      <c r="BB37" s="64" t="s">
        <v>108</v>
      </c>
      <c r="BC37" s="65" t="s">
        <v>109</v>
      </c>
      <c r="BD37" s="3"/>
    </row>
    <row r="38" spans="1:63" ht="16.8" x14ac:dyDescent="0.25">
      <c r="A38" s="68">
        <v>35</v>
      </c>
      <c r="B38" s="59" t="s">
        <v>110</v>
      </c>
      <c r="C38" s="60" t="s">
        <v>111</v>
      </c>
      <c r="D38" s="60" t="s">
        <v>111</v>
      </c>
      <c r="E38" s="60" t="s">
        <v>111</v>
      </c>
      <c r="F38" s="60" t="s">
        <v>111</v>
      </c>
      <c r="G38" s="60" t="s">
        <v>111</v>
      </c>
      <c r="H38" s="60" t="s">
        <v>111</v>
      </c>
      <c r="I38" s="60" t="s">
        <v>111</v>
      </c>
      <c r="J38" s="62">
        <v>11.819041</v>
      </c>
      <c r="K38" s="60">
        <v>83.97184</v>
      </c>
      <c r="L38" s="60">
        <v>114.371416</v>
      </c>
      <c r="M38" s="60">
        <v>81.272374999999997</v>
      </c>
      <c r="N38" s="60">
        <v>131.655462</v>
      </c>
      <c r="O38" s="60">
        <v>162.279943</v>
      </c>
      <c r="P38" s="50">
        <v>128.215014</v>
      </c>
      <c r="Q38" s="63">
        <v>43.452621000000001</v>
      </c>
      <c r="R38" s="63">
        <v>15.682585999999999</v>
      </c>
      <c r="S38" s="63">
        <v>18.207746999999998</v>
      </c>
      <c r="T38" s="53">
        <v>18.203736999999997</v>
      </c>
      <c r="U38" s="53">
        <v>21.518965999999999</v>
      </c>
      <c r="V38" s="53">
        <v>17.245179</v>
      </c>
      <c r="W38" s="53">
        <v>20.455358000000004</v>
      </c>
      <c r="X38" s="53">
        <v>86.564764000000011</v>
      </c>
      <c r="Y38" s="54">
        <v>255.37663299999997</v>
      </c>
      <c r="Z38" s="54">
        <v>334.20237600000007</v>
      </c>
      <c r="AA38" s="54">
        <v>438.82592599999992</v>
      </c>
      <c r="AB38" s="54">
        <v>325.17129599999998</v>
      </c>
      <c r="AC38" s="54">
        <v>213.61446899999999</v>
      </c>
      <c r="AD38" s="54">
        <v>85.501108000000016</v>
      </c>
      <c r="AE38" s="54">
        <v>57.030871999999995</v>
      </c>
      <c r="AF38" s="54">
        <v>40.606430000000003</v>
      </c>
      <c r="AG38" s="54">
        <v>55.572093000000002</v>
      </c>
      <c r="AH38" s="54">
        <v>54.009253000000001</v>
      </c>
      <c r="AI38" s="54">
        <v>476.54748200000006</v>
      </c>
      <c r="AJ38" s="54">
        <v>582.22986800000001</v>
      </c>
      <c r="AK38" s="54">
        <v>166.35069600000003</v>
      </c>
      <c r="AL38" s="54"/>
      <c r="AM38" s="55">
        <f t="shared" si="8"/>
        <v>-34.307095482376155</v>
      </c>
      <c r="AN38" s="55">
        <f t="shared" si="8"/>
        <v>-59.974102690581311</v>
      </c>
      <c r="AO38" s="55">
        <f t="shared" si="9"/>
        <v>-33.298090125334994</v>
      </c>
      <c r="AP38" s="55">
        <f t="shared" si="9"/>
        <v>-28.79921246864329</v>
      </c>
      <c r="AQ38" s="55">
        <f t="shared" si="9"/>
        <v>36.855401964664225</v>
      </c>
      <c r="AR38" s="55">
        <f t="shared" si="9"/>
        <v>-2.8122748588936588</v>
      </c>
      <c r="AS38" s="55">
        <f t="shared" si="9"/>
        <v>782.34414573369497</v>
      </c>
      <c r="AT38" s="55">
        <f t="shared" si="9"/>
        <v>22.176674936244851</v>
      </c>
      <c r="AU38" s="55">
        <f t="shared" si="9"/>
        <v>-71.428690772696669</v>
      </c>
      <c r="AV38" s="55"/>
      <c r="AW38" s="54">
        <v>48.484507000000001</v>
      </c>
      <c r="AX38" s="54">
        <v>0.71207000000000009</v>
      </c>
      <c r="AY38" s="54"/>
      <c r="AZ38" s="54">
        <f t="shared" si="10"/>
        <v>-98.531345281081244</v>
      </c>
      <c r="BA38" s="55"/>
      <c r="BB38" s="64" t="s">
        <v>112</v>
      </c>
      <c r="BC38" s="65" t="s">
        <v>113</v>
      </c>
      <c r="BD38" s="3"/>
    </row>
    <row r="39" spans="1:63" s="80" customFormat="1" ht="16.8" x14ac:dyDescent="0.25">
      <c r="A39" s="70" t="s">
        <v>114</v>
      </c>
      <c r="B39" s="59" t="s">
        <v>115</v>
      </c>
      <c r="C39" s="71"/>
      <c r="D39" s="71"/>
      <c r="E39" s="71"/>
      <c r="F39" s="71"/>
      <c r="G39" s="71"/>
      <c r="H39" s="71"/>
      <c r="I39" s="71"/>
      <c r="J39" s="72"/>
      <c r="K39" s="71"/>
      <c r="L39" s="71"/>
      <c r="M39" s="71"/>
      <c r="N39" s="71"/>
      <c r="O39" s="71"/>
      <c r="P39" s="73"/>
      <c r="Q39" s="74"/>
      <c r="R39" s="74"/>
      <c r="S39" s="74"/>
      <c r="T39" s="75"/>
      <c r="U39" s="75"/>
      <c r="V39" s="75"/>
      <c r="W39" s="75"/>
      <c r="X39" s="75"/>
      <c r="Y39" s="76"/>
      <c r="Z39" s="76"/>
      <c r="AA39" s="76"/>
      <c r="AB39" s="76"/>
      <c r="AC39" s="54"/>
      <c r="AD39" s="54"/>
      <c r="AE39" s="54"/>
      <c r="AF39" s="54"/>
      <c r="AG39" s="54"/>
      <c r="AH39" s="54"/>
      <c r="AI39" s="54">
        <v>64828.792919</v>
      </c>
      <c r="AJ39" s="54">
        <v>39004.936897999993</v>
      </c>
      <c r="AK39" s="54">
        <v>35839.696452999997</v>
      </c>
      <c r="AL39" s="54"/>
      <c r="AM39" s="55"/>
      <c r="AN39" s="55"/>
      <c r="AO39" s="55"/>
      <c r="AP39" s="55"/>
      <c r="AQ39" s="55"/>
      <c r="AR39" s="55"/>
      <c r="AS39" s="55"/>
      <c r="AT39" s="55">
        <f>AJ39/AI39*100-100</f>
        <v>-39.833930045968138</v>
      </c>
      <c r="AU39" s="55">
        <f>AK39/AJ39*100-100</f>
        <v>-8.1149738897854604</v>
      </c>
      <c r="AV39" s="55"/>
      <c r="AW39" s="54">
        <v>10125.082447000001</v>
      </c>
      <c r="AX39" s="54">
        <v>12112.60716</v>
      </c>
      <c r="AY39" s="54"/>
      <c r="AZ39" s="54">
        <f t="shared" si="10"/>
        <v>19.629713865578349</v>
      </c>
      <c r="BA39" s="55"/>
      <c r="BB39" s="77" t="s">
        <v>114</v>
      </c>
      <c r="BC39" s="78" t="s">
        <v>116</v>
      </c>
      <c r="BD39" s="79"/>
    </row>
    <row r="40" spans="1:63" ht="16.8" x14ac:dyDescent="0.25">
      <c r="A40" s="68"/>
      <c r="B40" s="59"/>
      <c r="C40" s="60"/>
      <c r="D40" s="60"/>
      <c r="E40" s="60"/>
      <c r="F40" s="60"/>
      <c r="G40" s="60"/>
      <c r="H40" s="60"/>
      <c r="I40" s="60"/>
      <c r="J40" s="62"/>
      <c r="K40" s="60"/>
      <c r="L40" s="60"/>
      <c r="M40" s="60"/>
      <c r="N40" s="60"/>
      <c r="O40" s="60"/>
      <c r="P40" s="50"/>
      <c r="Q40" s="63"/>
      <c r="R40" s="63"/>
      <c r="S40" s="63"/>
      <c r="T40" s="53"/>
      <c r="U40" s="53"/>
      <c r="V40" s="53"/>
      <c r="W40" s="53"/>
      <c r="X40" s="53"/>
      <c r="Y40" s="55"/>
      <c r="AB40" s="55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4"/>
      <c r="AX40" s="54"/>
      <c r="AY40" s="54"/>
      <c r="AZ40" s="54"/>
      <c r="BA40" s="55"/>
      <c r="BB40" s="64"/>
      <c r="BC40" s="65"/>
      <c r="BD40" s="3"/>
    </row>
    <row r="41" spans="1:63" ht="16.8" x14ac:dyDescent="0.3">
      <c r="A41" s="48" t="s">
        <v>117</v>
      </c>
      <c r="B41" s="59"/>
      <c r="C41" s="60">
        <v>307.45752600000003</v>
      </c>
      <c r="D41" s="60">
        <v>297.50935199999998</v>
      </c>
      <c r="E41" s="60">
        <v>392.97289000000001</v>
      </c>
      <c r="F41" s="60">
        <v>374.99610400000006</v>
      </c>
      <c r="G41" s="60">
        <v>403.23683899999997</v>
      </c>
      <c r="H41" s="60">
        <v>454.34670299999999</v>
      </c>
      <c r="I41" s="60">
        <v>630.87699999999995</v>
      </c>
      <c r="J41" s="60">
        <v>508.75354800000002</v>
      </c>
      <c r="K41" s="55">
        <v>569.85102699999993</v>
      </c>
      <c r="L41" s="55">
        <v>521.36641799999995</v>
      </c>
      <c r="M41" s="55">
        <v>436.39353</v>
      </c>
      <c r="N41" s="55">
        <v>375.40770500000002</v>
      </c>
      <c r="O41" s="55">
        <v>321.01097199999998</v>
      </c>
      <c r="P41" s="55">
        <v>414.739532</v>
      </c>
      <c r="Q41" s="52">
        <v>512.09925199999998</v>
      </c>
      <c r="R41" s="52">
        <v>531.90749799999992</v>
      </c>
      <c r="S41" s="52">
        <v>744.73021999999992</v>
      </c>
      <c r="T41" s="53">
        <v>932.7013189999999</v>
      </c>
      <c r="U41" s="53">
        <v>828.9618119999999</v>
      </c>
      <c r="V41" s="53">
        <v>1122.4489169999999</v>
      </c>
      <c r="W41" s="53">
        <v>1047.126898</v>
      </c>
      <c r="X41" s="53">
        <v>1672.2933409999998</v>
      </c>
      <c r="Y41" s="54">
        <v>1943.0698560000001</v>
      </c>
      <c r="Z41" s="55">
        <v>1793.9659519999998</v>
      </c>
      <c r="AA41" s="55">
        <v>2046.0430679999999</v>
      </c>
      <c r="AB41" s="54">
        <v>1727.9280899999999</v>
      </c>
      <c r="AC41" s="54">
        <v>1641.7456230000003</v>
      </c>
      <c r="AD41" s="54">
        <v>1466.674377</v>
      </c>
      <c r="AE41" s="54">
        <v>1168.5494410000001</v>
      </c>
      <c r="AF41" s="54">
        <v>1191.4088420000003</v>
      </c>
      <c r="AG41" s="54">
        <v>1592.525711</v>
      </c>
      <c r="AH41" s="54">
        <v>2440.5593220000001</v>
      </c>
      <c r="AI41" s="54">
        <v>4012.7537750000001</v>
      </c>
      <c r="AJ41" s="54">
        <v>3148.3159849999993</v>
      </c>
      <c r="AK41" s="54">
        <v>2780.5582630000004</v>
      </c>
      <c r="AL41" s="54"/>
      <c r="AM41" s="55">
        <f t="shared" ref="AM41:AN44" si="11">+AC41/AB41*100-100</f>
        <v>-4.9876188424021564</v>
      </c>
      <c r="AN41" s="55">
        <f t="shared" si="11"/>
        <v>-10.663725460713479</v>
      </c>
      <c r="AO41" s="55">
        <f t="shared" ref="AO41:AU44" si="12">AE41/AD41*100-100</f>
        <v>-20.326593323993137</v>
      </c>
      <c r="AP41" s="55">
        <f t="shared" si="12"/>
        <v>1.9562202674486855</v>
      </c>
      <c r="AQ41" s="55">
        <f t="shared" si="12"/>
        <v>33.667441004269449</v>
      </c>
      <c r="AR41" s="55">
        <f t="shared" si="12"/>
        <v>53.250858378135177</v>
      </c>
      <c r="AS41" s="55">
        <f t="shared" si="12"/>
        <v>64.419432005922772</v>
      </c>
      <c r="AT41" s="55">
        <f t="shared" si="12"/>
        <v>-21.542258470618492</v>
      </c>
      <c r="AU41" s="55">
        <f t="shared" si="12"/>
        <v>-11.681093122550692</v>
      </c>
      <c r="AV41" s="55"/>
      <c r="AW41" s="54">
        <v>760.22256700000003</v>
      </c>
      <c r="AX41" s="54">
        <v>822.88008000000002</v>
      </c>
      <c r="AY41" s="54"/>
      <c r="AZ41" s="54">
        <f>+(AX41-AW41)/AW41*100</f>
        <v>8.241995925911521</v>
      </c>
      <c r="BA41" s="55"/>
      <c r="BB41" s="56" t="s">
        <v>118</v>
      </c>
      <c r="BC41" s="81"/>
      <c r="BD41" s="3"/>
    </row>
    <row r="42" spans="1:63" ht="18.600000000000001" customHeight="1" x14ac:dyDescent="0.25">
      <c r="A42" s="68">
        <v>41</v>
      </c>
      <c r="B42" s="59" t="s">
        <v>119</v>
      </c>
      <c r="C42" s="60">
        <v>32.882984999999998</v>
      </c>
      <c r="D42" s="60">
        <v>31.317361999999999</v>
      </c>
      <c r="E42" s="60">
        <v>24.549446</v>
      </c>
      <c r="F42" s="60">
        <v>28.558126000000001</v>
      </c>
      <c r="G42" s="60">
        <v>37.794942000000006</v>
      </c>
      <c r="H42" s="60">
        <v>38.406620000000004</v>
      </c>
      <c r="I42" s="61">
        <v>73.063999999999993</v>
      </c>
      <c r="J42" s="62">
        <v>82.802509999999998</v>
      </c>
      <c r="K42" s="60">
        <v>76.092620999999994</v>
      </c>
      <c r="L42" s="60">
        <v>73.171329999999998</v>
      </c>
      <c r="M42" s="60">
        <v>51.950474</v>
      </c>
      <c r="N42" s="60">
        <v>51.289560999999999</v>
      </c>
      <c r="O42" s="60">
        <v>33.358524000000003</v>
      </c>
      <c r="P42" s="50">
        <v>49.109748000000003</v>
      </c>
      <c r="Q42" s="63">
        <v>63.732703999999998</v>
      </c>
      <c r="R42" s="63">
        <v>60.698494999999994</v>
      </c>
      <c r="S42" s="63">
        <v>73.052541999999988</v>
      </c>
      <c r="T42" s="53">
        <v>84.016434000000004</v>
      </c>
      <c r="U42" s="53">
        <v>109.69306</v>
      </c>
      <c r="V42" s="53">
        <v>106.313041</v>
      </c>
      <c r="W42" s="53">
        <v>136.85083600000002</v>
      </c>
      <c r="X42" s="53">
        <v>148.77788899999999</v>
      </c>
      <c r="Y42" s="54">
        <v>160.01349199999999</v>
      </c>
      <c r="Z42" s="54">
        <v>138.45165299999999</v>
      </c>
      <c r="AA42" s="54">
        <v>132.71961099999999</v>
      </c>
      <c r="AB42" s="54">
        <v>80.597019999999986</v>
      </c>
      <c r="AC42" s="54">
        <v>76.954904000000013</v>
      </c>
      <c r="AD42" s="54">
        <v>79.341001999999989</v>
      </c>
      <c r="AE42" s="54">
        <v>99.826760000000007</v>
      </c>
      <c r="AF42" s="54">
        <v>97.068111999999999</v>
      </c>
      <c r="AG42" s="54">
        <v>101.815361</v>
      </c>
      <c r="AH42" s="54">
        <v>101.95264399999998</v>
      </c>
      <c r="AI42" s="54">
        <v>154.26570799999999</v>
      </c>
      <c r="AJ42" s="54">
        <v>217.38509200000001</v>
      </c>
      <c r="AK42" s="54">
        <v>193.81956600000001</v>
      </c>
      <c r="AL42" s="54"/>
      <c r="AM42" s="55">
        <f t="shared" si="11"/>
        <v>-4.5189214191789944</v>
      </c>
      <c r="AN42" s="55">
        <f t="shared" si="11"/>
        <v>3.1006445021359212</v>
      </c>
      <c r="AO42" s="55">
        <f t="shared" si="12"/>
        <v>25.819888183413696</v>
      </c>
      <c r="AP42" s="55">
        <f t="shared" si="12"/>
        <v>-2.7634353754444163</v>
      </c>
      <c r="AQ42" s="55">
        <f t="shared" si="12"/>
        <v>4.89063699930621</v>
      </c>
      <c r="AR42" s="55">
        <f t="shared" si="12"/>
        <v>0.13483525339559321</v>
      </c>
      <c r="AS42" s="55">
        <f t="shared" si="12"/>
        <v>51.311140101476951</v>
      </c>
      <c r="AT42" s="55">
        <f t="shared" si="12"/>
        <v>40.916017446988292</v>
      </c>
      <c r="AU42" s="55">
        <f t="shared" si="12"/>
        <v>-10.840451745421447</v>
      </c>
      <c r="AV42" s="55"/>
      <c r="AW42" s="54">
        <v>49.638141000000005</v>
      </c>
      <c r="AX42" s="54">
        <v>45.573078000000002</v>
      </c>
      <c r="AY42" s="54"/>
      <c r="AZ42" s="54">
        <f>+(AX42-AW42)/AW42*100</f>
        <v>-8.1893941193325546</v>
      </c>
      <c r="BA42" s="55"/>
      <c r="BB42" s="64" t="s">
        <v>120</v>
      </c>
      <c r="BC42" s="65" t="s">
        <v>121</v>
      </c>
      <c r="BD42" s="3"/>
    </row>
    <row r="43" spans="1:63" ht="18.600000000000001" customHeight="1" x14ac:dyDescent="0.25">
      <c r="A43" s="68">
        <v>42</v>
      </c>
      <c r="B43" s="59" t="s">
        <v>122</v>
      </c>
      <c r="C43" s="60">
        <v>268.671988</v>
      </c>
      <c r="D43" s="60">
        <v>259.105661</v>
      </c>
      <c r="E43" s="60">
        <v>361.68087400000002</v>
      </c>
      <c r="F43" s="60">
        <v>337.06065500000005</v>
      </c>
      <c r="G43" s="60">
        <v>354.885177</v>
      </c>
      <c r="H43" s="60">
        <v>404.03983699999998</v>
      </c>
      <c r="I43" s="61">
        <v>537.11699999999996</v>
      </c>
      <c r="J43" s="62">
        <v>394.31566700000002</v>
      </c>
      <c r="K43" s="60">
        <v>461.64013799999998</v>
      </c>
      <c r="L43" s="60">
        <v>417.25572699999998</v>
      </c>
      <c r="M43" s="60">
        <v>352.80202600000001</v>
      </c>
      <c r="N43" s="60">
        <v>291.58777400000002</v>
      </c>
      <c r="O43" s="60">
        <v>268.89176700000002</v>
      </c>
      <c r="P43" s="50">
        <v>336.92978399999998</v>
      </c>
      <c r="Q43" s="63">
        <v>409.202876</v>
      </c>
      <c r="R43" s="63">
        <v>424.91817400000002</v>
      </c>
      <c r="S43" s="63">
        <v>626.16473799999994</v>
      </c>
      <c r="T43" s="53">
        <v>792.04159300000003</v>
      </c>
      <c r="U43" s="53">
        <v>641.28681600000004</v>
      </c>
      <c r="V43" s="53">
        <v>929.56860199999994</v>
      </c>
      <c r="W43" s="53">
        <v>794.24222999999995</v>
      </c>
      <c r="X43" s="53">
        <v>1351.268268</v>
      </c>
      <c r="Y43" s="54">
        <v>1611.8678340000001</v>
      </c>
      <c r="Z43" s="54">
        <v>1593.6091270000004</v>
      </c>
      <c r="AA43" s="54">
        <v>1840.9292980000005</v>
      </c>
      <c r="AB43" s="54">
        <v>1591.8166629999998</v>
      </c>
      <c r="AC43" s="54">
        <v>1522.6310719999999</v>
      </c>
      <c r="AD43" s="54">
        <v>1317.4601279999999</v>
      </c>
      <c r="AE43" s="54">
        <v>1012.480622</v>
      </c>
      <c r="AF43" s="54">
        <v>1042.0217540000001</v>
      </c>
      <c r="AG43" s="54">
        <v>1441.6932730000001</v>
      </c>
      <c r="AH43" s="54">
        <v>2282.6068009999999</v>
      </c>
      <c r="AI43" s="54">
        <v>3770.3402539999997</v>
      </c>
      <c r="AJ43" s="54">
        <v>2845.5825970000001</v>
      </c>
      <c r="AK43" s="54">
        <v>2471.1300890000002</v>
      </c>
      <c r="AL43" s="54"/>
      <c r="AM43" s="55">
        <f t="shared" si="11"/>
        <v>-4.3463291098869519</v>
      </c>
      <c r="AN43" s="55">
        <f t="shared" si="11"/>
        <v>-13.474764030035502</v>
      </c>
      <c r="AO43" s="55">
        <f t="shared" si="12"/>
        <v>-23.149050169964596</v>
      </c>
      <c r="AP43" s="55">
        <f t="shared" si="12"/>
        <v>2.9176985078140234</v>
      </c>
      <c r="AQ43" s="55">
        <f t="shared" si="12"/>
        <v>38.3553910910002</v>
      </c>
      <c r="AR43" s="55">
        <f t="shared" si="12"/>
        <v>58.328185595966204</v>
      </c>
      <c r="AS43" s="55">
        <f t="shared" si="12"/>
        <v>65.176948230778521</v>
      </c>
      <c r="AT43" s="55">
        <f t="shared" si="12"/>
        <v>-24.527167170626399</v>
      </c>
      <c r="AU43" s="55">
        <f t="shared" si="12"/>
        <v>-13.159080618315983</v>
      </c>
      <c r="AV43" s="55"/>
      <c r="AW43" s="54">
        <v>675.61064800000008</v>
      </c>
      <c r="AX43" s="54">
        <v>755.03628200000003</v>
      </c>
      <c r="AY43" s="54"/>
      <c r="AZ43" s="54">
        <f>+(AX43-AW43)/AW43*100</f>
        <v>11.756125252780199</v>
      </c>
      <c r="BA43" s="55"/>
      <c r="BB43" s="64" t="s">
        <v>123</v>
      </c>
      <c r="BC43" s="65" t="s">
        <v>124</v>
      </c>
      <c r="BD43" s="3"/>
    </row>
    <row r="44" spans="1:63" ht="16.8" x14ac:dyDescent="0.25">
      <c r="A44" s="68">
        <v>43</v>
      </c>
      <c r="B44" s="59" t="s">
        <v>125</v>
      </c>
      <c r="C44" s="60">
        <v>5.9025530000000002</v>
      </c>
      <c r="D44" s="60">
        <v>7.0863290000000001</v>
      </c>
      <c r="E44" s="60">
        <v>6.7425699999999997</v>
      </c>
      <c r="F44" s="60">
        <v>9.3773230000000005</v>
      </c>
      <c r="G44" s="60">
        <v>10.556719999999999</v>
      </c>
      <c r="H44" s="60">
        <v>11.900245999999999</v>
      </c>
      <c r="I44" s="61">
        <v>20.696000000000002</v>
      </c>
      <c r="J44" s="62">
        <v>31.635370999999999</v>
      </c>
      <c r="K44" s="60">
        <v>32.118268</v>
      </c>
      <c r="L44" s="60">
        <v>30.939361000000002</v>
      </c>
      <c r="M44" s="60">
        <v>31.641030000000001</v>
      </c>
      <c r="N44" s="60">
        <v>32.530369999999998</v>
      </c>
      <c r="O44" s="60">
        <v>18.760681000000002</v>
      </c>
      <c r="P44" s="50">
        <v>28.7</v>
      </c>
      <c r="Q44" s="63">
        <v>39.163671999999998</v>
      </c>
      <c r="R44" s="63">
        <v>46.290828999999995</v>
      </c>
      <c r="S44" s="63">
        <v>45.51294</v>
      </c>
      <c r="T44" s="53">
        <v>56.643291999999995</v>
      </c>
      <c r="U44" s="53">
        <v>77.981936000000005</v>
      </c>
      <c r="V44" s="53">
        <v>86.567274000000012</v>
      </c>
      <c r="W44" s="53">
        <v>116.033832</v>
      </c>
      <c r="X44" s="53">
        <v>172.247184</v>
      </c>
      <c r="Y44" s="54">
        <v>171.18852999999999</v>
      </c>
      <c r="Z44" s="54">
        <v>61.905172000000007</v>
      </c>
      <c r="AA44" s="54">
        <v>72.394159000000002</v>
      </c>
      <c r="AB44" s="54">
        <v>55.514406999999991</v>
      </c>
      <c r="AC44" s="54">
        <v>42.159647</v>
      </c>
      <c r="AD44" s="53">
        <v>69.873247000000006</v>
      </c>
      <c r="AE44" s="54">
        <v>56.242058999999998</v>
      </c>
      <c r="AF44" s="54">
        <v>52.318975999999999</v>
      </c>
      <c r="AG44" s="54">
        <v>49.017077000000008</v>
      </c>
      <c r="AH44" s="54">
        <v>55.999876999999998</v>
      </c>
      <c r="AI44" s="54">
        <v>88.147812999999999</v>
      </c>
      <c r="AJ44" s="54">
        <v>85.348296000000005</v>
      </c>
      <c r="AK44" s="54">
        <v>115.608608</v>
      </c>
      <c r="AL44" s="54"/>
      <c r="AM44" s="55">
        <f t="shared" si="11"/>
        <v>-24.056385939599409</v>
      </c>
      <c r="AN44" s="55">
        <f t="shared" si="11"/>
        <v>65.734895740469568</v>
      </c>
      <c r="AO44" s="55">
        <f t="shared" si="12"/>
        <v>-19.508450780883294</v>
      </c>
      <c r="AP44" s="55">
        <f t="shared" si="12"/>
        <v>-6.9753545118253868</v>
      </c>
      <c r="AQ44" s="55">
        <f t="shared" si="12"/>
        <v>-6.311092556551543</v>
      </c>
      <c r="AR44" s="55">
        <f t="shared" si="12"/>
        <v>14.245647491383437</v>
      </c>
      <c r="AS44" s="55">
        <f t="shared" si="12"/>
        <v>57.407154662143284</v>
      </c>
      <c r="AT44" s="55">
        <f t="shared" si="12"/>
        <v>-3.1759347222828893</v>
      </c>
      <c r="AU44" s="55">
        <f t="shared" si="12"/>
        <v>35.455086297212091</v>
      </c>
      <c r="AV44" s="55"/>
      <c r="AW44" s="54">
        <v>34.973778000000003</v>
      </c>
      <c r="AX44" s="54">
        <v>22.270720000000001</v>
      </c>
      <c r="AY44" s="54"/>
      <c r="AZ44" s="54">
        <f>+(AX44-AW44)/AW44*100</f>
        <v>-36.321663618954751</v>
      </c>
      <c r="BA44" s="55"/>
      <c r="BB44" s="64" t="s">
        <v>126</v>
      </c>
      <c r="BC44" s="65" t="s">
        <v>127</v>
      </c>
      <c r="BD44" s="3"/>
    </row>
    <row r="45" spans="1:63" ht="16.8" x14ac:dyDescent="0.25">
      <c r="A45" s="68"/>
      <c r="B45" s="59"/>
      <c r="C45" s="60"/>
      <c r="D45" s="60"/>
      <c r="E45" s="60"/>
      <c r="F45" s="60"/>
      <c r="G45" s="60"/>
      <c r="H45" s="60"/>
      <c r="I45" s="61"/>
      <c r="J45" s="62"/>
      <c r="K45" s="60"/>
      <c r="L45" s="60"/>
      <c r="M45" s="60"/>
      <c r="N45" s="60"/>
      <c r="O45" s="60"/>
      <c r="P45" s="50"/>
      <c r="Q45" s="63"/>
      <c r="R45" s="63"/>
      <c r="S45" s="63"/>
      <c r="T45" s="53"/>
      <c r="U45" s="53"/>
      <c r="V45" s="53"/>
      <c r="W45" s="53"/>
      <c r="X45" s="53"/>
      <c r="Y45" s="54"/>
      <c r="Z45" s="54"/>
      <c r="AA45" s="54"/>
      <c r="AB45" s="54"/>
      <c r="AC45" s="54"/>
      <c r="AD45" s="53"/>
      <c r="AE45" s="54"/>
      <c r="AF45" s="54"/>
      <c r="AG45" s="54"/>
      <c r="AH45" s="54"/>
      <c r="AI45" s="54"/>
      <c r="AJ45" s="54"/>
      <c r="AK45" s="54"/>
      <c r="AL45" s="54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4"/>
      <c r="AX45" s="54"/>
      <c r="AY45" s="54"/>
      <c r="AZ45" s="54"/>
      <c r="BA45" s="55"/>
      <c r="BB45" s="64"/>
      <c r="BC45" s="65"/>
      <c r="BD45" s="3"/>
    </row>
    <row r="46" spans="1:63" ht="16.8" x14ac:dyDescent="0.25">
      <c r="A46" s="68"/>
      <c r="B46" s="59"/>
      <c r="C46" s="60"/>
      <c r="D46" s="60"/>
      <c r="E46" s="60"/>
      <c r="F46" s="60"/>
      <c r="G46" s="60"/>
      <c r="H46" s="60"/>
      <c r="I46" s="61"/>
      <c r="J46" s="62"/>
      <c r="K46" s="60"/>
      <c r="L46" s="60"/>
      <c r="M46" s="60"/>
      <c r="N46" s="60"/>
      <c r="O46" s="60"/>
      <c r="P46" s="50"/>
      <c r="Q46" s="63"/>
      <c r="R46" s="63"/>
      <c r="S46" s="63"/>
      <c r="T46" s="53"/>
      <c r="U46" s="53"/>
      <c r="V46" s="53"/>
      <c r="W46" s="53"/>
      <c r="X46" s="53"/>
      <c r="Y46" s="55"/>
      <c r="Z46" s="54"/>
      <c r="AB46" s="55"/>
      <c r="AC46" s="55"/>
      <c r="AD46" s="53"/>
      <c r="AE46" s="53"/>
      <c r="AF46" s="54"/>
      <c r="AG46" s="54"/>
      <c r="AH46" s="54"/>
      <c r="AI46" s="54"/>
      <c r="AJ46" s="54"/>
      <c r="AK46" s="54"/>
      <c r="AL46" s="54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4"/>
      <c r="AX46" s="54"/>
      <c r="AY46" s="54"/>
      <c r="AZ46" s="54"/>
      <c r="BA46" s="55"/>
      <c r="BB46" s="64"/>
      <c r="BC46" s="65"/>
      <c r="BD46" s="3"/>
    </row>
    <row r="47" spans="1:63" ht="16.8" x14ac:dyDescent="0.3">
      <c r="A47" s="39" t="s">
        <v>128</v>
      </c>
      <c r="B47" s="66"/>
      <c r="C47" s="60">
        <v>2333.0324099999998</v>
      </c>
      <c r="D47" s="60">
        <v>2850.6215159999997</v>
      </c>
      <c r="E47" s="60">
        <v>2874.7498649999998</v>
      </c>
      <c r="F47" s="60">
        <v>3121.25441</v>
      </c>
      <c r="G47" s="60">
        <v>3559.4719589999991</v>
      </c>
      <c r="H47" s="60">
        <v>3216.2921240000001</v>
      </c>
      <c r="I47" s="60">
        <v>5349.5789999999997</v>
      </c>
      <c r="J47" s="60">
        <v>5776.5586640000001</v>
      </c>
      <c r="K47" s="55">
        <v>6476.1209319999998</v>
      </c>
      <c r="L47" s="55">
        <v>6579.214038000001</v>
      </c>
      <c r="M47" s="55">
        <v>6303.7684769999996</v>
      </c>
      <c r="N47" s="55">
        <v>7414.7104369999997</v>
      </c>
      <c r="O47" s="55">
        <v>6243.0843349999996</v>
      </c>
      <c r="P47" s="55">
        <v>7908.7697859999998</v>
      </c>
      <c r="Q47" s="52">
        <v>10427.505213000002</v>
      </c>
      <c r="R47" s="52">
        <v>14211.407645000001</v>
      </c>
      <c r="S47" s="52">
        <v>16438.811292999999</v>
      </c>
      <c r="T47" s="53">
        <v>18407.547682</v>
      </c>
      <c r="U47" s="53">
        <v>22106.761341000001</v>
      </c>
      <c r="V47" s="53">
        <v>20265.674394000001</v>
      </c>
      <c r="W47" s="53">
        <v>25446.319857999999</v>
      </c>
      <c r="X47" s="53">
        <v>31191.130509000002</v>
      </c>
      <c r="Y47" s="54">
        <v>29685.709960000004</v>
      </c>
      <c r="Z47" s="55">
        <v>32460.223770000004</v>
      </c>
      <c r="AA47" s="55">
        <v>33942.939724999997</v>
      </c>
      <c r="AB47" s="54">
        <v>29385.023794000004</v>
      </c>
      <c r="AC47" s="54">
        <v>27819.257331000001</v>
      </c>
      <c r="AD47" s="53">
        <v>31762.649157</v>
      </c>
      <c r="AE47" s="54">
        <v>32395.140350000001</v>
      </c>
      <c r="AF47" s="54">
        <v>30975.437271999996</v>
      </c>
      <c r="AG47" s="54">
        <v>30848.703202999994</v>
      </c>
      <c r="AH47" s="54">
        <v>44425.101253000001</v>
      </c>
      <c r="AI47" s="54">
        <v>49109.384671000007</v>
      </c>
      <c r="AJ47" s="54">
        <v>43898.969001999991</v>
      </c>
      <c r="AK47" s="54">
        <v>42847.563066000002</v>
      </c>
      <c r="AL47" s="54"/>
      <c r="AM47" s="55">
        <f t="shared" ref="AM47:AN56" si="13">+AC47/AB47*100-100</f>
        <v>-5.3284505535085174</v>
      </c>
      <c r="AN47" s="55">
        <f t="shared" si="13"/>
        <v>14.17504349264469</v>
      </c>
      <c r="AO47" s="55">
        <f t="shared" ref="AO47:AU56" si="14">AE47/AD47*100-100</f>
        <v>1.9913049124890421</v>
      </c>
      <c r="AP47" s="55">
        <f t="shared" si="14"/>
        <v>-4.3824569446571502</v>
      </c>
      <c r="AQ47" s="55">
        <f t="shared" si="14"/>
        <v>-0.40914376086810478</v>
      </c>
      <c r="AR47" s="55">
        <f t="shared" si="14"/>
        <v>44.009623226819201</v>
      </c>
      <c r="AS47" s="55">
        <f t="shared" si="14"/>
        <v>10.544226767932656</v>
      </c>
      <c r="AT47" s="55">
        <f t="shared" si="14"/>
        <v>-10.609816644835419</v>
      </c>
      <c r="AU47" s="55">
        <f t="shared" si="14"/>
        <v>-2.3950583804191155</v>
      </c>
      <c r="AV47" s="55"/>
      <c r="AW47" s="54">
        <v>10447.422073000002</v>
      </c>
      <c r="AX47" s="54">
        <v>10890.304105000001</v>
      </c>
      <c r="AY47" s="54"/>
      <c r="AZ47" s="54">
        <f t="shared" ref="AZ47:AZ55" si="15">+(AX47-AW47)/AW47*100</f>
        <v>4.2391513323135506</v>
      </c>
      <c r="BA47" s="55"/>
      <c r="BB47" s="67" t="s">
        <v>129</v>
      </c>
      <c r="BC47" s="57"/>
      <c r="BD47" s="3"/>
    </row>
    <row r="48" spans="1:63" ht="18.600000000000001" customHeight="1" x14ac:dyDescent="0.25">
      <c r="A48" s="68">
        <v>51</v>
      </c>
      <c r="B48" s="59" t="s">
        <v>130</v>
      </c>
      <c r="C48" s="60">
        <v>671.24995999999999</v>
      </c>
      <c r="D48" s="60">
        <v>742.58277699999996</v>
      </c>
      <c r="E48" s="60">
        <v>767.48407599999996</v>
      </c>
      <c r="F48" s="60">
        <v>804.19625499999995</v>
      </c>
      <c r="G48" s="60">
        <v>869.88403300000004</v>
      </c>
      <c r="H48" s="60">
        <v>895.08248800000001</v>
      </c>
      <c r="I48" s="61">
        <v>1528.317</v>
      </c>
      <c r="J48" s="62">
        <v>1404.424585</v>
      </c>
      <c r="K48" s="60">
        <v>1489.022704</v>
      </c>
      <c r="L48" s="60">
        <v>1364.239648</v>
      </c>
      <c r="M48" s="60">
        <v>1361.3376430000001</v>
      </c>
      <c r="N48" s="60">
        <v>1760.062866</v>
      </c>
      <c r="O48" s="60">
        <v>1397.8521820000001</v>
      </c>
      <c r="P48" s="50">
        <v>1645.4528379999999</v>
      </c>
      <c r="Q48" s="63">
        <v>2102.2126640000001</v>
      </c>
      <c r="R48" s="63">
        <v>2770.650048</v>
      </c>
      <c r="S48" s="63">
        <v>3292.4470510000006</v>
      </c>
      <c r="T48" s="53">
        <v>3434.0202009999998</v>
      </c>
      <c r="U48" s="53">
        <v>3793.8643290000005</v>
      </c>
      <c r="V48" s="53">
        <v>3127.7176300000001</v>
      </c>
      <c r="W48" s="53">
        <v>4172.2158799999997</v>
      </c>
      <c r="X48" s="53">
        <v>5282.8803439999992</v>
      </c>
      <c r="Y48" s="54">
        <v>4882.7912829999996</v>
      </c>
      <c r="Z48" s="54">
        <v>5061.8796490000004</v>
      </c>
      <c r="AA48" s="54">
        <v>5679.8753719999995</v>
      </c>
      <c r="AB48" s="54">
        <v>4579.5028729999995</v>
      </c>
      <c r="AC48" s="54">
        <v>4326.5375340000001</v>
      </c>
      <c r="AD48" s="53">
        <v>5415.3207310000007</v>
      </c>
      <c r="AE48" s="54">
        <v>6124.101498</v>
      </c>
      <c r="AF48" s="54">
        <v>5615.2202040000002</v>
      </c>
      <c r="AG48" s="54">
        <v>5670.5809459999982</v>
      </c>
      <c r="AH48" s="54">
        <v>9025.0671670000011</v>
      </c>
      <c r="AI48" s="54">
        <v>10818.675847999997</v>
      </c>
      <c r="AJ48" s="54">
        <v>8841.3997099999997</v>
      </c>
      <c r="AK48" s="54">
        <v>9152.810551999999</v>
      </c>
      <c r="AL48" s="54"/>
      <c r="AM48" s="55">
        <f t="shared" si="13"/>
        <v>-5.5238602532917298</v>
      </c>
      <c r="AN48" s="55">
        <f t="shared" si="13"/>
        <v>25.165231745797229</v>
      </c>
      <c r="AO48" s="55">
        <f t="shared" si="14"/>
        <v>13.088435610887899</v>
      </c>
      <c r="AP48" s="55">
        <f t="shared" si="14"/>
        <v>-8.3094849777749431</v>
      </c>
      <c r="AQ48" s="55">
        <f t="shared" si="14"/>
        <v>0.9859050934558411</v>
      </c>
      <c r="AR48" s="55">
        <f t="shared" si="14"/>
        <v>59.15595338368712</v>
      </c>
      <c r="AS48" s="55">
        <f t="shared" si="14"/>
        <v>19.873632492822807</v>
      </c>
      <c r="AT48" s="55">
        <f t="shared" si="14"/>
        <v>-18.276507825729226</v>
      </c>
      <c r="AU48" s="55">
        <f t="shared" si="14"/>
        <v>3.52218938419648</v>
      </c>
      <c r="AV48" s="55"/>
      <c r="AW48" s="54">
        <v>2164.2352140000003</v>
      </c>
      <c r="AX48" s="54">
        <v>2157.3673799999997</v>
      </c>
      <c r="AY48" s="54"/>
      <c r="AZ48" s="54">
        <f t="shared" si="15"/>
        <v>-0.3173330678465055</v>
      </c>
      <c r="BA48" s="55"/>
      <c r="BB48" s="64" t="s">
        <v>131</v>
      </c>
      <c r="BC48" s="65" t="s">
        <v>132</v>
      </c>
      <c r="BD48" s="3"/>
    </row>
    <row r="49" spans="1:91" ht="18.600000000000001" customHeight="1" x14ac:dyDescent="0.25">
      <c r="A49" s="68">
        <v>52</v>
      </c>
      <c r="B49" s="59" t="s">
        <v>133</v>
      </c>
      <c r="C49" s="60">
        <v>347.503334</v>
      </c>
      <c r="D49" s="60">
        <v>374.736805</v>
      </c>
      <c r="E49" s="60">
        <v>324.39833899999996</v>
      </c>
      <c r="F49" s="60">
        <v>299.06417099999999</v>
      </c>
      <c r="G49" s="60">
        <v>356.22826500000002</v>
      </c>
      <c r="H49" s="60">
        <v>282.81260100000003</v>
      </c>
      <c r="I49" s="61">
        <v>441.54300000000001</v>
      </c>
      <c r="J49" s="62">
        <v>478.25598000000002</v>
      </c>
      <c r="K49" s="60">
        <v>442.42512099999999</v>
      </c>
      <c r="L49" s="60">
        <v>471.75455299999999</v>
      </c>
      <c r="M49" s="60">
        <v>402.76573000000002</v>
      </c>
      <c r="N49" s="60">
        <v>447.366557</v>
      </c>
      <c r="O49" s="60">
        <v>352.16472900000002</v>
      </c>
      <c r="P49" s="50">
        <v>429.13657799999999</v>
      </c>
      <c r="Q49" s="63">
        <v>542.87360000000001</v>
      </c>
      <c r="R49" s="63">
        <v>695.08142499999997</v>
      </c>
      <c r="S49" s="63">
        <v>771.886661</v>
      </c>
      <c r="T49" s="53">
        <v>867.52560100000005</v>
      </c>
      <c r="U49" s="53">
        <v>1092.7789689999997</v>
      </c>
      <c r="V49" s="53">
        <v>1080.71039</v>
      </c>
      <c r="W49" s="53">
        <v>1408.2920329999999</v>
      </c>
      <c r="X49" s="53">
        <v>1704.8063139999999</v>
      </c>
      <c r="Y49" s="54">
        <v>1576.7087759999999</v>
      </c>
      <c r="Z49" s="54">
        <v>1584.911147</v>
      </c>
      <c r="AA49" s="54">
        <v>1609.1670370000002</v>
      </c>
      <c r="AB49" s="54">
        <v>1371.4475580000001</v>
      </c>
      <c r="AC49" s="54">
        <v>1189.035995</v>
      </c>
      <c r="AD49" s="53">
        <v>1401.8497940000002</v>
      </c>
      <c r="AE49" s="54">
        <v>1500.4891340000001</v>
      </c>
      <c r="AF49" s="54">
        <v>1597.1223569999995</v>
      </c>
      <c r="AG49" s="54">
        <v>1495.2887799999999</v>
      </c>
      <c r="AH49" s="54">
        <v>2148.1400079999999</v>
      </c>
      <c r="AI49" s="54">
        <v>3401.2307420000006</v>
      </c>
      <c r="AJ49" s="54">
        <v>2450.439378</v>
      </c>
      <c r="AK49" s="54">
        <v>2344.3489139999997</v>
      </c>
      <c r="AL49" s="54"/>
      <c r="AM49" s="55">
        <f t="shared" si="13"/>
        <v>-13.300658996105781</v>
      </c>
      <c r="AN49" s="55">
        <f t="shared" si="13"/>
        <v>17.89801148955128</v>
      </c>
      <c r="AO49" s="55">
        <f t="shared" si="14"/>
        <v>7.036370117696066</v>
      </c>
      <c r="AP49" s="55">
        <f t="shared" si="14"/>
        <v>6.4401148139203741</v>
      </c>
      <c r="AQ49" s="55">
        <f t="shared" si="14"/>
        <v>-6.3760660887173088</v>
      </c>
      <c r="AR49" s="55">
        <f t="shared" si="14"/>
        <v>43.660544821315398</v>
      </c>
      <c r="AS49" s="55">
        <f t="shared" si="14"/>
        <v>58.333755217690651</v>
      </c>
      <c r="AT49" s="55">
        <f t="shared" si="14"/>
        <v>-27.954332890714554</v>
      </c>
      <c r="AU49" s="55">
        <f t="shared" si="14"/>
        <v>-4.3294465862929883</v>
      </c>
      <c r="AV49" s="55"/>
      <c r="AW49" s="54">
        <v>568.06553800000006</v>
      </c>
      <c r="AX49" s="54">
        <v>596.78928799999994</v>
      </c>
      <c r="AY49" s="54"/>
      <c r="AZ49" s="54">
        <f t="shared" si="15"/>
        <v>5.0564148110670777</v>
      </c>
      <c r="BA49" s="55"/>
      <c r="BB49" s="64" t="s">
        <v>134</v>
      </c>
      <c r="BC49" s="65" t="s">
        <v>135</v>
      </c>
      <c r="BD49" s="3"/>
    </row>
    <row r="50" spans="1:91" ht="18.600000000000001" customHeight="1" x14ac:dyDescent="0.25">
      <c r="A50" s="68">
        <v>53</v>
      </c>
      <c r="B50" s="59" t="s">
        <v>136</v>
      </c>
      <c r="C50" s="60">
        <v>238.035923</v>
      </c>
      <c r="D50" s="60">
        <v>344.52714199999997</v>
      </c>
      <c r="E50" s="60">
        <v>311.578464</v>
      </c>
      <c r="F50" s="60">
        <v>411.089495</v>
      </c>
      <c r="G50" s="60">
        <v>439.267966</v>
      </c>
      <c r="H50" s="60">
        <v>394.790369</v>
      </c>
      <c r="I50" s="61">
        <v>563.76099999999997</v>
      </c>
      <c r="J50" s="62">
        <v>644.82453699999996</v>
      </c>
      <c r="K50" s="60">
        <v>701.06926099999998</v>
      </c>
      <c r="L50" s="60">
        <v>665.60871899999995</v>
      </c>
      <c r="M50" s="60">
        <v>577.34835999999996</v>
      </c>
      <c r="N50" s="60">
        <v>605.76351499999998</v>
      </c>
      <c r="O50" s="60">
        <v>485.15060999999997</v>
      </c>
      <c r="P50" s="50">
        <v>675.72747300000003</v>
      </c>
      <c r="Q50" s="63">
        <v>847.37664400000006</v>
      </c>
      <c r="R50" s="63">
        <v>1026.8928230000001</v>
      </c>
      <c r="S50" s="63">
        <v>1121.1258269999998</v>
      </c>
      <c r="T50" s="53">
        <v>1286.64986</v>
      </c>
      <c r="U50" s="53">
        <v>1531.3178090000001</v>
      </c>
      <c r="V50" s="53">
        <v>1279.841279</v>
      </c>
      <c r="W50" s="53">
        <v>1544.7549080000001</v>
      </c>
      <c r="X50" s="53">
        <v>1895.7429889999999</v>
      </c>
      <c r="Y50" s="54">
        <v>1830.143253</v>
      </c>
      <c r="Z50" s="54">
        <v>1972.4565579999996</v>
      </c>
      <c r="AA50" s="54">
        <v>2152.8036959999999</v>
      </c>
      <c r="AB50" s="54">
        <v>1809.592341</v>
      </c>
      <c r="AC50" s="54">
        <v>1765.3094469999999</v>
      </c>
      <c r="AD50" s="53">
        <v>2036.3380249999996</v>
      </c>
      <c r="AE50" s="54">
        <v>2040.3060149999997</v>
      </c>
      <c r="AF50" s="54">
        <v>1922.3086079999996</v>
      </c>
      <c r="AG50" s="54">
        <v>1945.443988</v>
      </c>
      <c r="AH50" s="54">
        <v>2416.2925</v>
      </c>
      <c r="AI50" s="54">
        <v>2739.144777</v>
      </c>
      <c r="AJ50" s="54">
        <v>2589.4458999999993</v>
      </c>
      <c r="AK50" s="54">
        <v>2474.0973939999994</v>
      </c>
      <c r="AL50" s="54"/>
      <c r="AM50" s="55">
        <f t="shared" si="13"/>
        <v>-2.4471198842236959</v>
      </c>
      <c r="AN50" s="55">
        <f t="shared" si="13"/>
        <v>15.3530350421333</v>
      </c>
      <c r="AO50" s="55">
        <f t="shared" si="14"/>
        <v>0.19485910253038696</v>
      </c>
      <c r="AP50" s="55">
        <f t="shared" si="14"/>
        <v>-5.7833190772610692</v>
      </c>
      <c r="AQ50" s="55">
        <f t="shared" si="14"/>
        <v>1.2035205951697208</v>
      </c>
      <c r="AR50" s="55">
        <f t="shared" si="14"/>
        <v>24.202624948562644</v>
      </c>
      <c r="AS50" s="55">
        <f t="shared" si="14"/>
        <v>13.361473290174914</v>
      </c>
      <c r="AT50" s="55">
        <f t="shared" si="14"/>
        <v>-5.4651684809430066</v>
      </c>
      <c r="AU50" s="55">
        <f t="shared" si="14"/>
        <v>-4.4545632716250054</v>
      </c>
      <c r="AV50" s="55"/>
      <c r="AW50" s="54">
        <v>592.422282</v>
      </c>
      <c r="AX50" s="54">
        <v>572.46158899999989</v>
      </c>
      <c r="AY50" s="54"/>
      <c r="AZ50" s="54">
        <f t="shared" si="15"/>
        <v>-3.369335287763553</v>
      </c>
      <c r="BA50" s="55"/>
      <c r="BB50" s="64" t="s">
        <v>137</v>
      </c>
      <c r="BC50" s="65" t="s">
        <v>138</v>
      </c>
      <c r="BD50" s="3"/>
    </row>
    <row r="51" spans="1:91" ht="18.600000000000001" customHeight="1" x14ac:dyDescent="0.25">
      <c r="A51" s="68">
        <v>54</v>
      </c>
      <c r="B51" s="59" t="s">
        <v>139</v>
      </c>
      <c r="C51" s="60">
        <v>217.01449299999999</v>
      </c>
      <c r="D51" s="60">
        <v>254.35658699999999</v>
      </c>
      <c r="E51" s="60">
        <v>288.83395200000001</v>
      </c>
      <c r="F51" s="60">
        <v>320.08657699999998</v>
      </c>
      <c r="G51" s="60">
        <v>394.79415500000005</v>
      </c>
      <c r="H51" s="60">
        <v>357.08686499999999</v>
      </c>
      <c r="I51" s="61">
        <v>550.81600000000003</v>
      </c>
      <c r="J51" s="62">
        <v>636.03938100000005</v>
      </c>
      <c r="K51" s="60">
        <v>811.10263099999997</v>
      </c>
      <c r="L51" s="60">
        <v>1019.41323</v>
      </c>
      <c r="M51" s="60">
        <v>1159.3303040000001</v>
      </c>
      <c r="N51" s="60">
        <v>1344.8402570000001</v>
      </c>
      <c r="O51" s="60">
        <v>1345.3283469999999</v>
      </c>
      <c r="P51" s="50">
        <v>1721.0680050000001</v>
      </c>
      <c r="Q51" s="63">
        <v>2302.1229870000002</v>
      </c>
      <c r="R51" s="63">
        <v>3035.4581000000003</v>
      </c>
      <c r="S51" s="63">
        <v>3183.7836349999998</v>
      </c>
      <c r="T51" s="53">
        <v>3343.0869429999998</v>
      </c>
      <c r="U51" s="53">
        <v>3838.3768890000006</v>
      </c>
      <c r="V51" s="53">
        <v>4418.9435889999995</v>
      </c>
      <c r="W51" s="53">
        <v>4777.7410339999997</v>
      </c>
      <c r="X51" s="53">
        <v>5083.1402900000003</v>
      </c>
      <c r="Y51" s="54">
        <v>4343.0893980000001</v>
      </c>
      <c r="Z51" s="54">
        <v>4708.4489439999998</v>
      </c>
      <c r="AA51" s="54">
        <v>5013.3737410000003</v>
      </c>
      <c r="AB51" s="54">
        <v>4792.4605980000006</v>
      </c>
      <c r="AC51" s="54">
        <v>4587.1894370000009</v>
      </c>
      <c r="AD51" s="53">
        <v>4856.350477</v>
      </c>
      <c r="AE51" s="54">
        <v>4879.7704999999996</v>
      </c>
      <c r="AF51" s="54">
        <v>5297.6014569999998</v>
      </c>
      <c r="AG51" s="54">
        <v>5355.335818999999</v>
      </c>
      <c r="AH51" s="54">
        <v>7210.5075659999993</v>
      </c>
      <c r="AI51" s="54">
        <v>5001.734148999999</v>
      </c>
      <c r="AJ51" s="54">
        <v>5427.7547559999994</v>
      </c>
      <c r="AK51" s="54">
        <v>5880.6642150000007</v>
      </c>
      <c r="AL51" s="55"/>
      <c r="AM51" s="55">
        <f t="shared" si="13"/>
        <v>-4.2832101965671683</v>
      </c>
      <c r="AN51" s="55">
        <f t="shared" si="13"/>
        <v>5.8676678540668519</v>
      </c>
      <c r="AO51" s="55">
        <f t="shared" si="14"/>
        <v>0.48225561789492133</v>
      </c>
      <c r="AP51" s="55">
        <f t="shared" si="14"/>
        <v>8.5625124583215637</v>
      </c>
      <c r="AQ51" s="55">
        <f t="shared" si="14"/>
        <v>1.0898207890612781</v>
      </c>
      <c r="AR51" s="55">
        <f t="shared" si="14"/>
        <v>34.641557685665646</v>
      </c>
      <c r="AS51" s="55">
        <f t="shared" si="14"/>
        <v>-30.632703686701888</v>
      </c>
      <c r="AT51" s="55">
        <f t="shared" si="14"/>
        <v>8.517458031734364</v>
      </c>
      <c r="AU51" s="55">
        <f t="shared" si="14"/>
        <v>8.3443242990914825</v>
      </c>
      <c r="AV51" s="55"/>
      <c r="AW51" s="54">
        <v>1480.021264</v>
      </c>
      <c r="AX51" s="54">
        <v>1580.394378</v>
      </c>
      <c r="AY51" s="54"/>
      <c r="AZ51" s="54">
        <f t="shared" si="15"/>
        <v>6.7818697231906793</v>
      </c>
      <c r="BA51" s="55"/>
      <c r="BB51" s="64" t="s">
        <v>140</v>
      </c>
      <c r="BC51" s="65" t="s">
        <v>141</v>
      </c>
      <c r="BD51" s="3"/>
    </row>
    <row r="52" spans="1:91" ht="18.600000000000001" customHeight="1" x14ac:dyDescent="0.25">
      <c r="A52" s="68">
        <v>55</v>
      </c>
      <c r="B52" s="59" t="s">
        <v>142</v>
      </c>
      <c r="C52" s="60">
        <v>47.649440000000006</v>
      </c>
      <c r="D52" s="60">
        <v>84.10800900000001</v>
      </c>
      <c r="E52" s="60">
        <v>101.86454499999999</v>
      </c>
      <c r="F52" s="60">
        <v>124.31843499999999</v>
      </c>
      <c r="G52" s="60">
        <v>140.939086</v>
      </c>
      <c r="H52" s="60">
        <v>134.35304300000001</v>
      </c>
      <c r="I52" s="61">
        <v>219.82599999999999</v>
      </c>
      <c r="J52" s="62">
        <v>307.589493</v>
      </c>
      <c r="K52" s="61">
        <v>405.70727900000003</v>
      </c>
      <c r="L52" s="61">
        <v>391.40617900000001</v>
      </c>
      <c r="M52" s="60">
        <v>379.09352200000001</v>
      </c>
      <c r="N52" s="60">
        <v>391.54841399999998</v>
      </c>
      <c r="O52" s="60">
        <v>335.80742199999997</v>
      </c>
      <c r="P52" s="50">
        <v>409.60622000000001</v>
      </c>
      <c r="Q52" s="63">
        <v>510.03882700000003</v>
      </c>
      <c r="R52" s="63">
        <v>660.74380000000008</v>
      </c>
      <c r="S52" s="63">
        <v>751.52945199999988</v>
      </c>
      <c r="T52" s="53">
        <v>882.12484800000004</v>
      </c>
      <c r="U52" s="53">
        <v>1064.621652</v>
      </c>
      <c r="V52" s="53">
        <v>1190.7645829999999</v>
      </c>
      <c r="W52" s="53">
        <v>1414.73973</v>
      </c>
      <c r="X52" s="53">
        <v>1626.0959330000003</v>
      </c>
      <c r="Y52" s="54">
        <v>1602.639492</v>
      </c>
      <c r="Z52" s="54">
        <v>2053.6028729999998</v>
      </c>
      <c r="AA52" s="54">
        <v>2098.4889730000004</v>
      </c>
      <c r="AB52" s="54">
        <v>1868.8609239999998</v>
      </c>
      <c r="AC52" s="54">
        <v>1829.7876370000001</v>
      </c>
      <c r="AD52" s="53">
        <v>2028.3070939999998</v>
      </c>
      <c r="AE52" s="54">
        <v>1999.5520460000002</v>
      </c>
      <c r="AF52" s="54">
        <v>1879.934321</v>
      </c>
      <c r="AG52" s="54">
        <v>1829.4551710000001</v>
      </c>
      <c r="AH52" s="54">
        <v>1987.3574819999999</v>
      </c>
      <c r="AI52" s="54">
        <v>2495.866458</v>
      </c>
      <c r="AJ52" s="54">
        <v>2939.9713830000005</v>
      </c>
      <c r="AK52" s="54">
        <v>2886.974651</v>
      </c>
      <c r="AL52" s="55"/>
      <c r="AM52" s="55">
        <f t="shared" si="13"/>
        <v>-2.0907541325423864</v>
      </c>
      <c r="AN52" s="55">
        <f t="shared" si="13"/>
        <v>10.849316772381258</v>
      </c>
      <c r="AO52" s="55">
        <f t="shared" si="14"/>
        <v>-1.4176870990128094</v>
      </c>
      <c r="AP52" s="55">
        <f t="shared" si="14"/>
        <v>-5.9822261310621769</v>
      </c>
      <c r="AQ52" s="55">
        <f t="shared" si="14"/>
        <v>-2.6851549778158414</v>
      </c>
      <c r="AR52" s="55">
        <f t="shared" si="14"/>
        <v>8.6311112457425594</v>
      </c>
      <c r="AS52" s="55">
        <f t="shared" si="14"/>
        <v>25.587192068145498</v>
      </c>
      <c r="AT52" s="55">
        <f t="shared" si="14"/>
        <v>17.793617265719931</v>
      </c>
      <c r="AU52" s="55">
        <f t="shared" si="14"/>
        <v>-1.802627478160062</v>
      </c>
      <c r="AV52" s="55"/>
      <c r="AW52" s="54">
        <v>688.62017600000001</v>
      </c>
      <c r="AX52" s="54">
        <v>736.62412800000004</v>
      </c>
      <c r="AY52" s="54"/>
      <c r="AZ52" s="54">
        <f t="shared" si="15"/>
        <v>6.9710347842030158</v>
      </c>
      <c r="BA52" s="55"/>
      <c r="BB52" s="64" t="s">
        <v>143</v>
      </c>
      <c r="BC52" s="65" t="s">
        <v>144</v>
      </c>
      <c r="BD52" s="3"/>
    </row>
    <row r="53" spans="1:91" ht="18.600000000000001" customHeight="1" x14ac:dyDescent="0.25">
      <c r="A53" s="68">
        <v>56</v>
      </c>
      <c r="B53" s="59" t="s">
        <v>145</v>
      </c>
      <c r="C53" s="60">
        <v>271.42602099999999</v>
      </c>
      <c r="D53" s="60">
        <v>247.849999</v>
      </c>
      <c r="E53" s="60">
        <v>264.82776100000001</v>
      </c>
      <c r="F53" s="60">
        <v>238.43735999999998</v>
      </c>
      <c r="G53" s="60">
        <v>309.48681499999998</v>
      </c>
      <c r="H53" s="60">
        <v>168.61079100000001</v>
      </c>
      <c r="I53" s="61">
        <v>362.22300000000001</v>
      </c>
      <c r="J53" s="62">
        <v>330.82652899999999</v>
      </c>
      <c r="K53" s="61">
        <v>317.646682</v>
      </c>
      <c r="L53" s="61">
        <v>364.12502000000001</v>
      </c>
      <c r="M53" s="60">
        <v>271.49210399999998</v>
      </c>
      <c r="N53" s="60">
        <v>374.97745600000002</v>
      </c>
      <c r="O53" s="60">
        <v>265.45790099999999</v>
      </c>
      <c r="P53" s="50">
        <v>265.28558099999998</v>
      </c>
      <c r="Q53" s="63">
        <v>392.64211399999999</v>
      </c>
      <c r="R53" s="63">
        <v>637.56105500000001</v>
      </c>
      <c r="S53" s="63">
        <v>751.11438499999997</v>
      </c>
      <c r="T53" s="53">
        <v>780.87309199999982</v>
      </c>
      <c r="U53" s="53">
        <v>992.85120300000017</v>
      </c>
      <c r="V53" s="53">
        <v>1052.5846220000001</v>
      </c>
      <c r="W53" s="53">
        <v>1011.266711</v>
      </c>
      <c r="X53" s="53">
        <v>1366.9982209999996</v>
      </c>
      <c r="Y53" s="54">
        <v>1375.1330579999997</v>
      </c>
      <c r="Z53" s="54">
        <v>1604.9740279999996</v>
      </c>
      <c r="AA53" s="54">
        <v>1583.3060029999999</v>
      </c>
      <c r="AB53" s="54">
        <v>1296.870226</v>
      </c>
      <c r="AC53" s="54">
        <v>1230.692074</v>
      </c>
      <c r="AD53" s="53">
        <v>1370.8969139999999</v>
      </c>
      <c r="AE53" s="54">
        <v>1209.6447000000003</v>
      </c>
      <c r="AF53" s="54">
        <v>1412.2450490000001</v>
      </c>
      <c r="AG53" s="54">
        <v>1120.6199959999999</v>
      </c>
      <c r="AH53" s="54">
        <v>1980.7675279999999</v>
      </c>
      <c r="AI53" s="54">
        <v>3009.3377500000001</v>
      </c>
      <c r="AJ53" s="54">
        <v>2366.3980590000006</v>
      </c>
      <c r="AK53" s="54">
        <v>1699.6448920000003</v>
      </c>
      <c r="AL53" s="55"/>
      <c r="AM53" s="55">
        <f t="shared" si="13"/>
        <v>-5.1029124328126869</v>
      </c>
      <c r="AN53" s="55">
        <f t="shared" si="13"/>
        <v>11.39235743546358</v>
      </c>
      <c r="AO53" s="55">
        <f t="shared" si="14"/>
        <v>-11.762533882252185</v>
      </c>
      <c r="AP53" s="55">
        <f t="shared" si="14"/>
        <v>16.748748537483763</v>
      </c>
      <c r="AQ53" s="55">
        <f t="shared" si="14"/>
        <v>-20.649748654208253</v>
      </c>
      <c r="AR53" s="55">
        <f t="shared" si="14"/>
        <v>76.756396911553963</v>
      </c>
      <c r="AS53" s="55">
        <f t="shared" si="14"/>
        <v>51.927861672821223</v>
      </c>
      <c r="AT53" s="55">
        <f t="shared" si="14"/>
        <v>-21.36482324059503</v>
      </c>
      <c r="AU53" s="55">
        <f t="shared" si="14"/>
        <v>-28.175866881912455</v>
      </c>
      <c r="AV53" s="55"/>
      <c r="AW53" s="54">
        <v>578.379818</v>
      </c>
      <c r="AX53" s="54">
        <v>723.25687599999992</v>
      </c>
      <c r="AY53" s="54"/>
      <c r="AZ53" s="54">
        <f t="shared" si="15"/>
        <v>25.048774782801971</v>
      </c>
      <c r="BA53" s="55"/>
      <c r="BB53" s="64" t="s">
        <v>146</v>
      </c>
      <c r="BC53" s="65" t="s">
        <v>147</v>
      </c>
      <c r="BD53" s="3"/>
    </row>
    <row r="54" spans="1:91" ht="18.600000000000001" customHeight="1" x14ac:dyDescent="0.25">
      <c r="A54" s="68">
        <v>57</v>
      </c>
      <c r="B54" s="59" t="s">
        <v>148</v>
      </c>
      <c r="C54" s="60">
        <v>260.041653</v>
      </c>
      <c r="D54" s="60">
        <v>417.964878</v>
      </c>
      <c r="E54" s="60">
        <v>426.27571799999998</v>
      </c>
      <c r="F54" s="60">
        <v>496.33128899999997</v>
      </c>
      <c r="G54" s="60">
        <v>567.51036399999998</v>
      </c>
      <c r="H54" s="60">
        <v>549.93246299999998</v>
      </c>
      <c r="I54" s="61">
        <v>994.64099999999996</v>
      </c>
      <c r="J54" s="62">
        <v>1131.8874900000001</v>
      </c>
      <c r="K54" s="60">
        <v>1363.855622</v>
      </c>
      <c r="L54" s="61">
        <v>1315.166138</v>
      </c>
      <c r="M54" s="60">
        <v>1259.407383</v>
      </c>
      <c r="N54" s="60">
        <v>1561.8804210000001</v>
      </c>
      <c r="O54" s="60">
        <v>1200.457316</v>
      </c>
      <c r="P54" s="50">
        <v>1689.167813</v>
      </c>
      <c r="Q54" s="63">
        <v>2353.7310229999998</v>
      </c>
      <c r="R54" s="63">
        <v>3591.9938690000008</v>
      </c>
      <c r="S54" s="63">
        <v>4468.1842810000007</v>
      </c>
      <c r="T54" s="53">
        <v>5367.8609609999994</v>
      </c>
      <c r="U54" s="53">
        <v>6835.0895639999999</v>
      </c>
      <c r="V54" s="53">
        <v>5306.14894</v>
      </c>
      <c r="W54" s="53">
        <v>7650.0223770000002</v>
      </c>
      <c r="X54" s="53">
        <v>9932.1926419999982</v>
      </c>
      <c r="Y54" s="54">
        <v>9928.9964170000003</v>
      </c>
      <c r="Z54" s="54">
        <v>10901.319974</v>
      </c>
      <c r="AA54" s="54">
        <v>10994.114749999999</v>
      </c>
      <c r="AB54" s="54">
        <v>9303.6675890000006</v>
      </c>
      <c r="AC54" s="54">
        <v>8587.6236019999997</v>
      </c>
      <c r="AD54" s="53">
        <v>9968.0908590000017</v>
      </c>
      <c r="AE54" s="54">
        <v>9994.0608840000004</v>
      </c>
      <c r="AF54" s="54">
        <v>8928.5818230000004</v>
      </c>
      <c r="AG54" s="54">
        <v>8892.1529969999974</v>
      </c>
      <c r="AH54" s="54">
        <v>14217.616173999997</v>
      </c>
      <c r="AI54" s="54">
        <v>15099.341368000003</v>
      </c>
      <c r="AJ54" s="54">
        <v>12039.745428000002</v>
      </c>
      <c r="AK54" s="54">
        <v>11560.334751999999</v>
      </c>
      <c r="AL54" s="55"/>
      <c r="AM54" s="55">
        <f t="shared" si="13"/>
        <v>-7.6963625382166612</v>
      </c>
      <c r="AN54" s="55">
        <f t="shared" si="13"/>
        <v>16.075078752619063</v>
      </c>
      <c r="AO54" s="55">
        <f t="shared" si="14"/>
        <v>0.26053158390455167</v>
      </c>
      <c r="AP54" s="55">
        <f t="shared" si="14"/>
        <v>-10.661122374247086</v>
      </c>
      <c r="AQ54" s="55">
        <f t="shared" si="14"/>
        <v>-0.40800237621346014</v>
      </c>
      <c r="AR54" s="55">
        <f t="shared" si="14"/>
        <v>59.889468599974435</v>
      </c>
      <c r="AS54" s="55">
        <f t="shared" si="14"/>
        <v>6.201638750189602</v>
      </c>
      <c r="AT54" s="55">
        <f t="shared" si="14"/>
        <v>-20.263108604751437</v>
      </c>
      <c r="AU54" s="55">
        <f t="shared" si="14"/>
        <v>-3.9819004385680046</v>
      </c>
      <c r="AV54" s="55"/>
      <c r="AW54" s="54">
        <v>2643.9831559999998</v>
      </c>
      <c r="AX54" s="54">
        <v>2755.9279849999998</v>
      </c>
      <c r="AY54" s="54"/>
      <c r="AZ54" s="54">
        <f t="shared" si="15"/>
        <v>4.2339463754132947</v>
      </c>
      <c r="BA54" s="55"/>
      <c r="BB54" s="64" t="s">
        <v>149</v>
      </c>
      <c r="BC54" s="65" t="s">
        <v>150</v>
      </c>
      <c r="BD54" s="3"/>
    </row>
    <row r="55" spans="1:91" ht="18" customHeight="1" x14ac:dyDescent="0.25">
      <c r="A55" s="68">
        <v>58</v>
      </c>
      <c r="B55" s="59" t="s">
        <v>151</v>
      </c>
      <c r="C55" s="60">
        <v>43.949949999999994</v>
      </c>
      <c r="D55" s="60">
        <v>83.427673999999996</v>
      </c>
      <c r="E55" s="60">
        <v>86.553653000000011</v>
      </c>
      <c r="F55" s="60">
        <v>99.793091000000004</v>
      </c>
      <c r="G55" s="60">
        <v>135.927077</v>
      </c>
      <c r="H55" s="60">
        <v>116.24186999999999</v>
      </c>
      <c r="I55" s="61">
        <v>203.131</v>
      </c>
      <c r="J55" s="62">
        <v>249.58339599999999</v>
      </c>
      <c r="K55" s="61">
        <v>293.49149199999999</v>
      </c>
      <c r="L55" s="60">
        <v>332.322228</v>
      </c>
      <c r="M55" s="60">
        <v>292.07873499999999</v>
      </c>
      <c r="N55" s="60">
        <v>310.314144</v>
      </c>
      <c r="O55" s="60">
        <v>281.476067</v>
      </c>
      <c r="P55" s="50">
        <v>374.69715100000002</v>
      </c>
      <c r="Q55" s="63">
        <v>483.164086</v>
      </c>
      <c r="R55" s="63">
        <v>634.23332600000003</v>
      </c>
      <c r="S55" s="63">
        <v>715.732034</v>
      </c>
      <c r="T55" s="53">
        <v>853.61241300000006</v>
      </c>
      <c r="U55" s="53">
        <v>1035.0196129999999</v>
      </c>
      <c r="V55" s="53">
        <v>940.63964199999987</v>
      </c>
      <c r="W55" s="53">
        <v>1221.6711640000001</v>
      </c>
      <c r="X55" s="53">
        <v>1564.778264</v>
      </c>
      <c r="Y55" s="54">
        <v>1584.3214190000001</v>
      </c>
      <c r="Z55" s="54">
        <v>1825.4961479999999</v>
      </c>
      <c r="AA55" s="54">
        <v>1937.2022459999998</v>
      </c>
      <c r="AB55" s="54">
        <v>1793.093102</v>
      </c>
      <c r="AC55" s="54">
        <v>1793.3513599999999</v>
      </c>
      <c r="AD55" s="53">
        <v>1958.2993039999997</v>
      </c>
      <c r="AE55" s="54">
        <v>1767.920091</v>
      </c>
      <c r="AF55" s="54">
        <v>1640.8877740000003</v>
      </c>
      <c r="AG55" s="54">
        <v>1644.4171540000002</v>
      </c>
      <c r="AH55" s="54">
        <v>2012.0422209999999</v>
      </c>
      <c r="AI55" s="54">
        <v>2401.5272810000001</v>
      </c>
      <c r="AJ55" s="54">
        <v>2464.3919629999996</v>
      </c>
      <c r="AK55" s="54">
        <v>2228.1762020000001</v>
      </c>
      <c r="AL55" s="55"/>
      <c r="AM55" s="55">
        <f t="shared" si="13"/>
        <v>1.440293310545826E-2</v>
      </c>
      <c r="AN55" s="55">
        <f t="shared" si="13"/>
        <v>9.1977482873183192</v>
      </c>
      <c r="AO55" s="55">
        <f t="shared" si="14"/>
        <v>-9.7216606578541587</v>
      </c>
      <c r="AP55" s="55">
        <f t="shared" si="14"/>
        <v>-7.1854105650298692</v>
      </c>
      <c r="AQ55" s="55">
        <f t="shared" si="14"/>
        <v>0.2150896640174409</v>
      </c>
      <c r="AR55" s="55">
        <f t="shared" si="14"/>
        <v>22.355949407713354</v>
      </c>
      <c r="AS55" s="55">
        <f t="shared" si="14"/>
        <v>19.357698160350893</v>
      </c>
      <c r="AT55" s="55">
        <f t="shared" si="14"/>
        <v>2.6176959344730903</v>
      </c>
      <c r="AU55" s="55">
        <f t="shared" si="14"/>
        <v>-9.5851538451068876</v>
      </c>
      <c r="AV55" s="55"/>
      <c r="AW55" s="54">
        <v>540.31278399999997</v>
      </c>
      <c r="AX55" s="54">
        <v>538.62963200000002</v>
      </c>
      <c r="AY55" s="54"/>
      <c r="AZ55" s="54">
        <f t="shared" si="15"/>
        <v>-0.31151437645790558</v>
      </c>
      <c r="BA55" s="55"/>
      <c r="BB55" s="64" t="s">
        <v>152</v>
      </c>
      <c r="BC55" s="65" t="s">
        <v>153</v>
      </c>
      <c r="BD55" s="3"/>
    </row>
    <row r="56" spans="1:91" ht="18" customHeight="1" x14ac:dyDescent="0.25">
      <c r="A56" s="68">
        <v>59</v>
      </c>
      <c r="B56" s="59" t="s">
        <v>154</v>
      </c>
      <c r="C56" s="60">
        <v>236.16163599999999</v>
      </c>
      <c r="D56" s="60">
        <v>301.06764500000003</v>
      </c>
      <c r="E56" s="60">
        <v>302.933357</v>
      </c>
      <c r="F56" s="60">
        <v>327.93773700000003</v>
      </c>
      <c r="G56" s="60">
        <v>345.43419799999998</v>
      </c>
      <c r="H56" s="60">
        <v>317.38163400000002</v>
      </c>
      <c r="I56" s="61">
        <v>485.32100000000003</v>
      </c>
      <c r="J56" s="62">
        <v>593.12727299999995</v>
      </c>
      <c r="K56" s="61">
        <v>651.80014000000006</v>
      </c>
      <c r="L56" s="61">
        <v>655.17832299999998</v>
      </c>
      <c r="M56" s="60">
        <v>600.91469600000005</v>
      </c>
      <c r="N56" s="60">
        <v>617.95680700000003</v>
      </c>
      <c r="O56" s="60">
        <v>579.38976100000002</v>
      </c>
      <c r="P56" s="50">
        <v>698.62812699999995</v>
      </c>
      <c r="Q56" s="63">
        <v>893.34326799999997</v>
      </c>
      <c r="R56" s="63">
        <v>1158.793199</v>
      </c>
      <c r="S56" s="63">
        <v>1383.007967</v>
      </c>
      <c r="T56" s="53">
        <v>1591.7937630000001</v>
      </c>
      <c r="U56" s="53">
        <v>1922.8413129999999</v>
      </c>
      <c r="V56" s="53">
        <v>1868.323719</v>
      </c>
      <c r="W56" s="53">
        <v>2245.6160209999998</v>
      </c>
      <c r="X56" s="53">
        <v>2734.4955120000004</v>
      </c>
      <c r="Y56" s="54">
        <v>2561.8868640000001</v>
      </c>
      <c r="Z56" s="54">
        <v>2747.1344490000001</v>
      </c>
      <c r="AA56" s="54">
        <v>2874.6079070000001</v>
      </c>
      <c r="AB56" s="54">
        <v>2569.5285830000003</v>
      </c>
      <c r="AC56" s="54">
        <v>2509.7302449999997</v>
      </c>
      <c r="AD56" s="53">
        <v>2727.1959590000001</v>
      </c>
      <c r="AE56" s="54">
        <v>2879.295482</v>
      </c>
      <c r="AF56" s="54">
        <v>2681.5356790000005</v>
      </c>
      <c r="AG56" s="54">
        <v>2895.4083519999999</v>
      </c>
      <c r="AH56" s="54">
        <v>3427.3106069999999</v>
      </c>
      <c r="AI56" s="54">
        <v>4142.5262980000007</v>
      </c>
      <c r="AJ56" s="54">
        <v>4410.212372</v>
      </c>
      <c r="AK56" s="54">
        <v>4291.1858419999999</v>
      </c>
      <c r="AL56" s="55"/>
      <c r="AM56" s="55">
        <f t="shared" si="13"/>
        <v>-2.3272104617020517</v>
      </c>
      <c r="AN56" s="55">
        <f t="shared" si="13"/>
        <v>8.6649039048417791</v>
      </c>
      <c r="AO56" s="55">
        <f t="shared" si="14"/>
        <v>5.5771394973675115</v>
      </c>
      <c r="AP56" s="55">
        <f t="shared" si="14"/>
        <v>-6.8683399892890691</v>
      </c>
      <c r="AQ56" s="55">
        <f t="shared" si="14"/>
        <v>7.9757533966416219</v>
      </c>
      <c r="AR56" s="55">
        <f t="shared" si="14"/>
        <v>18.370543644822646</v>
      </c>
      <c r="AS56" s="55">
        <f t="shared" si="14"/>
        <v>20.868131693089964</v>
      </c>
      <c r="AT56" s="55">
        <f t="shared" si="14"/>
        <v>6.4619040349662242</v>
      </c>
      <c r="AU56" s="55">
        <f t="shared" si="14"/>
        <v>-2.698884315768737</v>
      </c>
      <c r="AV56" s="55"/>
      <c r="AW56" s="54">
        <v>1093.2228020000002</v>
      </c>
      <c r="AX56" s="54">
        <v>1140.765404</v>
      </c>
      <c r="AY56" s="54"/>
      <c r="AZ56" s="54">
        <f>+(AX56-AW56)/AW56*100</f>
        <v>4.348848369520173</v>
      </c>
      <c r="BA56" s="55"/>
      <c r="BB56" s="64" t="s">
        <v>155</v>
      </c>
      <c r="BC56" s="65" t="s">
        <v>156</v>
      </c>
      <c r="BD56" s="3"/>
    </row>
    <row r="57" spans="1:91" s="83" customFormat="1" ht="23.25" customHeight="1" x14ac:dyDescent="0.3">
      <c r="A57" s="82" t="s">
        <v>157</v>
      </c>
      <c r="B57" s="83" t="s">
        <v>158</v>
      </c>
      <c r="AZ57" s="84"/>
      <c r="BB57" s="85" t="s">
        <v>157</v>
      </c>
      <c r="BC57" s="83" t="s">
        <v>159</v>
      </c>
      <c r="BD57" s="6"/>
    </row>
    <row r="58" spans="1:91" ht="23.25" customHeight="1" x14ac:dyDescent="0.3">
      <c r="A58" s="86" t="s">
        <v>160</v>
      </c>
      <c r="B58" s="6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55"/>
      <c r="BA58" s="3"/>
      <c r="BB58" s="3"/>
      <c r="BC58" s="87" t="s">
        <v>161</v>
      </c>
      <c r="BD58" s="3"/>
    </row>
    <row r="59" spans="1:91" ht="15.6" x14ac:dyDescent="0.3">
      <c r="B59" s="6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55"/>
      <c r="BA59" s="3"/>
      <c r="BB59" s="3"/>
      <c r="BC59" s="87"/>
      <c r="BD59" s="3"/>
    </row>
    <row r="60" spans="1:91" ht="15.6" x14ac:dyDescent="0.3">
      <c r="B60" s="66"/>
      <c r="AZ60" s="55"/>
      <c r="BD60" s="3"/>
    </row>
    <row r="61" spans="1:91" ht="15.6" x14ac:dyDescent="0.3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</row>
    <row r="62" spans="1:91" ht="22.2" customHeight="1" x14ac:dyDescent="0.3">
      <c r="A62" s="88" t="s">
        <v>162</v>
      </c>
      <c r="B62" s="6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89" t="s">
        <v>1</v>
      </c>
      <c r="BD62" s="3"/>
    </row>
    <row r="63" spans="1:91" ht="22.2" customHeight="1" x14ac:dyDescent="0.3">
      <c r="A63" s="5" t="s">
        <v>163</v>
      </c>
      <c r="B63" s="90"/>
      <c r="C63" s="91"/>
      <c r="D63" s="92"/>
      <c r="E63" s="7"/>
      <c r="F63" s="7"/>
      <c r="G63" s="7"/>
      <c r="H63" s="9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7" t="s">
        <v>3</v>
      </c>
      <c r="BD63" s="3"/>
    </row>
    <row r="64" spans="1:91" ht="22.2" customHeight="1" x14ac:dyDescent="0.3">
      <c r="A64" s="8"/>
      <c r="B64" s="94"/>
      <c r="C64" s="10"/>
      <c r="D64" s="11"/>
      <c r="E64" s="12"/>
      <c r="F64" s="13"/>
      <c r="G64" s="12"/>
      <c r="H64" s="10"/>
      <c r="I64" s="13"/>
      <c r="J64" s="14" t="s">
        <v>4</v>
      </c>
      <c r="K64" s="14"/>
      <c r="L64" s="13"/>
      <c r="M64" s="138" t="s">
        <v>4</v>
      </c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5"/>
      <c r="AM64" s="139" t="s">
        <v>5</v>
      </c>
      <c r="AN64" s="139"/>
      <c r="AO64" s="139"/>
      <c r="AP64" s="139"/>
      <c r="AQ64" s="139"/>
      <c r="AR64" s="139"/>
      <c r="AS64" s="139"/>
      <c r="AT64" s="139"/>
      <c r="AU64" s="139"/>
      <c r="AV64" s="16"/>
      <c r="AW64" s="139" t="s">
        <v>263</v>
      </c>
      <c r="AX64" s="139"/>
      <c r="AY64" s="139" t="s">
        <v>5</v>
      </c>
      <c r="AZ64" s="139"/>
      <c r="BA64" s="16"/>
      <c r="BB64" s="17"/>
      <c r="BC64" s="18"/>
      <c r="BD64" s="3"/>
      <c r="CM64" s="19"/>
    </row>
    <row r="65" spans="1:91" ht="22.2" customHeight="1" x14ac:dyDescent="0.3">
      <c r="A65" s="20"/>
      <c r="B65" s="66"/>
      <c r="J65" s="22" t="s">
        <v>7</v>
      </c>
      <c r="K65" s="22"/>
      <c r="M65" s="138" t="s">
        <v>8</v>
      </c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23"/>
      <c r="AM65" s="138" t="s">
        <v>9</v>
      </c>
      <c r="AN65" s="138"/>
      <c r="AO65" s="138"/>
      <c r="AP65" s="138"/>
      <c r="AQ65" s="138"/>
      <c r="AR65" s="138"/>
      <c r="AS65" s="138"/>
      <c r="AT65" s="138"/>
      <c r="AU65" s="138"/>
      <c r="AV65" s="24"/>
      <c r="AW65" s="140" t="s">
        <v>264</v>
      </c>
      <c r="AX65" s="140"/>
      <c r="AY65" s="138" t="s">
        <v>164</v>
      </c>
      <c r="AZ65" s="138"/>
      <c r="BA65" s="24"/>
      <c r="BB65" s="3"/>
      <c r="BC65" s="26"/>
      <c r="BD65" s="3"/>
      <c r="CM65" s="19"/>
    </row>
    <row r="66" spans="1:91" ht="16.8" x14ac:dyDescent="0.3">
      <c r="A66" s="27"/>
      <c r="B66" s="95"/>
      <c r="C66" s="29">
        <v>1989</v>
      </c>
      <c r="D66" s="30" t="s">
        <v>11</v>
      </c>
      <c r="E66" s="30" t="s">
        <v>12</v>
      </c>
      <c r="F66" s="30" t="s">
        <v>13</v>
      </c>
      <c r="G66" s="30" t="s">
        <v>14</v>
      </c>
      <c r="H66" s="31" t="s">
        <v>15</v>
      </c>
      <c r="I66" s="31" t="s">
        <v>16</v>
      </c>
      <c r="J66" s="31" t="s">
        <v>17</v>
      </c>
      <c r="K66" s="31" t="s">
        <v>18</v>
      </c>
      <c r="L66" s="31" t="s">
        <v>19</v>
      </c>
      <c r="M66" s="32">
        <v>1999</v>
      </c>
      <c r="N66" s="32">
        <v>2000</v>
      </c>
      <c r="O66" s="32">
        <v>2001</v>
      </c>
      <c r="P66" s="32">
        <v>2002</v>
      </c>
      <c r="Q66" s="32">
        <v>2003</v>
      </c>
      <c r="R66" s="32">
        <v>2004</v>
      </c>
      <c r="S66" s="32">
        <v>2005</v>
      </c>
      <c r="T66" s="32">
        <v>2006</v>
      </c>
      <c r="U66" s="32">
        <v>2007</v>
      </c>
      <c r="V66" s="32">
        <v>2009</v>
      </c>
      <c r="W66" s="32">
        <v>2010</v>
      </c>
      <c r="X66" s="32">
        <v>2011</v>
      </c>
      <c r="Y66" s="33">
        <v>2012</v>
      </c>
      <c r="Z66" s="32">
        <v>2013</v>
      </c>
      <c r="AA66" s="32">
        <v>2014</v>
      </c>
      <c r="AB66" s="33">
        <v>2015</v>
      </c>
      <c r="AC66" s="32">
        <v>2016</v>
      </c>
      <c r="AD66" s="33">
        <v>2017</v>
      </c>
      <c r="AE66" s="96" t="s">
        <v>165</v>
      </c>
      <c r="AF66" s="33">
        <v>2019</v>
      </c>
      <c r="AG66" s="33">
        <v>2020</v>
      </c>
      <c r="AH66" s="33">
        <v>2021</v>
      </c>
      <c r="AI66" s="33">
        <v>2022</v>
      </c>
      <c r="AJ66" s="33">
        <v>2023</v>
      </c>
      <c r="AK66" s="33">
        <v>2024</v>
      </c>
      <c r="AL66" s="34"/>
      <c r="AM66" s="34" t="s">
        <v>20</v>
      </c>
      <c r="AN66" s="34" t="s">
        <v>21</v>
      </c>
      <c r="AO66" s="34" t="s">
        <v>22</v>
      </c>
      <c r="AP66" s="34" t="s">
        <v>23</v>
      </c>
      <c r="AQ66" s="34" t="s">
        <v>24</v>
      </c>
      <c r="AR66" s="34" t="s">
        <v>25</v>
      </c>
      <c r="AS66" s="34" t="s">
        <v>26</v>
      </c>
      <c r="AT66" s="34" t="s">
        <v>27</v>
      </c>
      <c r="AU66" s="34" t="s">
        <v>28</v>
      </c>
      <c r="AV66" s="35"/>
      <c r="AW66" s="35" t="s">
        <v>29</v>
      </c>
      <c r="AX66" s="35" t="s">
        <v>265</v>
      </c>
      <c r="AY66" s="34"/>
      <c r="AZ66" s="34" t="s">
        <v>266</v>
      </c>
      <c r="BA66" s="36"/>
      <c r="BB66" s="37"/>
      <c r="BC66" s="38"/>
      <c r="BD66" s="3"/>
      <c r="CM66" s="19"/>
    </row>
    <row r="67" spans="1:91" ht="15.6" x14ac:dyDescent="0.3">
      <c r="A67" s="97"/>
      <c r="B67" s="94"/>
      <c r="C67" s="98"/>
      <c r="D67" s="98"/>
      <c r="E67" s="98"/>
      <c r="F67" s="98"/>
      <c r="G67" s="98"/>
      <c r="H67" s="98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13"/>
      <c r="X67" s="13"/>
      <c r="Y67" s="100"/>
      <c r="Z67" s="100"/>
      <c r="AA67" s="100"/>
      <c r="AB67" s="100"/>
      <c r="AC67" s="100"/>
      <c r="AD67" s="13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98"/>
      <c r="AX67" s="98"/>
      <c r="AY67" s="55"/>
      <c r="AZ67" s="55"/>
      <c r="BA67" s="100"/>
      <c r="BB67" s="101"/>
      <c r="BC67" s="102"/>
      <c r="BD67" s="3"/>
    </row>
    <row r="68" spans="1:91" ht="16.8" x14ac:dyDescent="0.3">
      <c r="A68" s="48" t="s">
        <v>166</v>
      </c>
      <c r="B68" s="66"/>
      <c r="C68" s="61">
        <v>2781.1005719999998</v>
      </c>
      <c r="D68" s="61">
        <v>3351.505889</v>
      </c>
      <c r="E68" s="61">
        <v>3266.9690220000007</v>
      </c>
      <c r="F68" s="61">
        <v>3578.3061039999998</v>
      </c>
      <c r="G68" s="61">
        <v>4987.2980619999998</v>
      </c>
      <c r="H68" s="103">
        <v>4036.3266230000004</v>
      </c>
      <c r="I68" s="103">
        <v>6674.9959999999992</v>
      </c>
      <c r="J68" s="103">
        <v>7408.8617950000007</v>
      </c>
      <c r="K68" s="104">
        <v>8145.5090789999995</v>
      </c>
      <c r="L68" s="104">
        <v>7988.7177579999998</v>
      </c>
      <c r="M68" s="104">
        <v>6539.429701</v>
      </c>
      <c r="N68" s="104">
        <v>8465.051023</v>
      </c>
      <c r="O68" s="104">
        <v>6642.7580959999996</v>
      </c>
      <c r="P68" s="104">
        <v>8813.5688609999997</v>
      </c>
      <c r="Q68" s="52">
        <v>11623.540347</v>
      </c>
      <c r="R68" s="52">
        <v>16523.008996</v>
      </c>
      <c r="S68" s="52">
        <v>19989.659367000004</v>
      </c>
      <c r="T68" s="53">
        <v>24883.843297000003</v>
      </c>
      <c r="U68" s="53">
        <v>32163.219372</v>
      </c>
      <c r="V68" s="105">
        <v>23186.554934000003</v>
      </c>
      <c r="W68" s="105">
        <v>31802.268555000002</v>
      </c>
      <c r="X68" s="105">
        <v>38429.471046000013</v>
      </c>
      <c r="Y68" s="105">
        <v>36040.245509999993</v>
      </c>
      <c r="Z68" s="105">
        <v>39759.798914000006</v>
      </c>
      <c r="AA68" s="105">
        <v>33135.036238999994</v>
      </c>
      <c r="AB68" s="105">
        <v>35165.401252999996</v>
      </c>
      <c r="AC68" s="105">
        <v>32934.049214999999</v>
      </c>
      <c r="AD68" s="53">
        <v>37223.374005999998</v>
      </c>
      <c r="AE68" s="106">
        <v>37572.628272000002</v>
      </c>
      <c r="AF68" s="105">
        <v>33136.971023999999</v>
      </c>
      <c r="AG68" s="106">
        <v>32127.826065000005</v>
      </c>
      <c r="AH68" s="106">
        <v>47771.592874999995</v>
      </c>
      <c r="AI68" s="106">
        <v>58218.980067000004</v>
      </c>
      <c r="AJ68" s="106">
        <v>52765.228703000001</v>
      </c>
      <c r="AK68" s="106">
        <v>49650.529450999995</v>
      </c>
      <c r="AL68" s="107"/>
      <c r="AM68" s="107">
        <f t="shared" ref="AM68:AN77" si="16">+AC68/AB68*100-100</f>
        <v>-6.3453052105004417</v>
      </c>
      <c r="AN68" s="107">
        <f t="shared" si="16"/>
        <v>13.023982453534444</v>
      </c>
      <c r="AO68" s="107">
        <f t="shared" ref="AO68:AU77" si="17">AE68/AD68*100-100</f>
        <v>0.93826600980261787</v>
      </c>
      <c r="AP68" s="107">
        <f t="shared" si="17"/>
        <v>-11.805554873321327</v>
      </c>
      <c r="AQ68" s="107">
        <f t="shared" si="17"/>
        <v>-3.0453747817478671</v>
      </c>
      <c r="AR68" s="107">
        <f t="shared" si="17"/>
        <v>48.692266879028836</v>
      </c>
      <c r="AS68" s="107">
        <f t="shared" si="17"/>
        <v>21.869455388135847</v>
      </c>
      <c r="AT68" s="107">
        <f t="shared" si="17"/>
        <v>-9.3676518512067304</v>
      </c>
      <c r="AU68" s="107">
        <f t="shared" si="17"/>
        <v>-5.9029389781132835</v>
      </c>
      <c r="AV68" s="107"/>
      <c r="AW68" s="54">
        <v>11380.249287000001</v>
      </c>
      <c r="AX68" s="54">
        <v>11846.928742</v>
      </c>
      <c r="AY68" s="54"/>
      <c r="AZ68" s="54">
        <f>+(AX68-AW68)/AW68*100</f>
        <v>4.1007841149235755</v>
      </c>
      <c r="BA68" s="107"/>
      <c r="BB68" s="67" t="s">
        <v>167</v>
      </c>
      <c r="BC68" s="57"/>
      <c r="BD68" s="3"/>
    </row>
    <row r="69" spans="1:91" ht="22.2" customHeight="1" x14ac:dyDescent="0.3">
      <c r="A69" s="58" t="s">
        <v>168</v>
      </c>
      <c r="B69" s="108" t="s">
        <v>169</v>
      </c>
      <c r="C69" s="60">
        <v>68.510897</v>
      </c>
      <c r="D69" s="60">
        <v>115.93331500000001</v>
      </c>
      <c r="E69" s="60">
        <v>108.24745</v>
      </c>
      <c r="F69" s="60">
        <v>122.835095</v>
      </c>
      <c r="G69" s="60">
        <v>164.996261</v>
      </c>
      <c r="H69" s="63">
        <v>173.42351399999998</v>
      </c>
      <c r="I69" s="103">
        <v>223.785</v>
      </c>
      <c r="J69" s="109">
        <v>278.01941599999998</v>
      </c>
      <c r="K69" s="103">
        <v>283.51030400000002</v>
      </c>
      <c r="L69" s="103">
        <v>199.313422</v>
      </c>
      <c r="M69" s="63">
        <v>124.856094</v>
      </c>
      <c r="N69" s="63">
        <v>229.78348</v>
      </c>
      <c r="O69" s="103">
        <v>248.587827</v>
      </c>
      <c r="P69" s="103">
        <v>296.45764500000001</v>
      </c>
      <c r="Q69" s="63">
        <v>295.69959</v>
      </c>
      <c r="R69" s="63">
        <v>274.79022900000001</v>
      </c>
      <c r="S69" s="63">
        <v>269.31532199999998</v>
      </c>
      <c r="T69" s="53">
        <v>346.25770299999999</v>
      </c>
      <c r="U69" s="53">
        <v>410.56317300000001</v>
      </c>
      <c r="V69" s="105">
        <v>231.91260199999999</v>
      </c>
      <c r="W69" s="105">
        <v>334.11677600000002</v>
      </c>
      <c r="X69" s="105">
        <v>420.04200699999996</v>
      </c>
      <c r="Y69" s="105">
        <v>386.32106200000004</v>
      </c>
      <c r="Z69" s="105">
        <v>447.03298199999995</v>
      </c>
      <c r="AA69" s="105">
        <v>261.94473500000004</v>
      </c>
      <c r="AB69" s="105">
        <v>297.125947</v>
      </c>
      <c r="AC69" s="105">
        <v>262.03121199999998</v>
      </c>
      <c r="AD69" s="53">
        <v>271.60218900000001</v>
      </c>
      <c r="AE69" s="106">
        <v>296.59497099999999</v>
      </c>
      <c r="AF69" s="105">
        <v>261.94473500000004</v>
      </c>
      <c r="AG69" s="106">
        <v>218.14842400000001</v>
      </c>
      <c r="AH69" s="106">
        <v>247.08258499999999</v>
      </c>
      <c r="AI69" s="106">
        <v>299.26977500000004</v>
      </c>
      <c r="AJ69" s="106">
        <v>319.95439499999998</v>
      </c>
      <c r="AK69" s="106">
        <v>233.59839099999999</v>
      </c>
      <c r="AL69" s="107"/>
      <c r="AM69" s="107">
        <f t="shared" si="16"/>
        <v>-11.811400301569762</v>
      </c>
      <c r="AN69" s="107">
        <f t="shared" si="16"/>
        <v>3.6526095219526837</v>
      </c>
      <c r="AO69" s="107">
        <f t="shared" si="17"/>
        <v>9.2019810635620445</v>
      </c>
      <c r="AP69" s="107">
        <f t="shared" si="17"/>
        <v>-11.6826781934883</v>
      </c>
      <c r="AQ69" s="107">
        <f t="shared" si="17"/>
        <v>-16.719676003413468</v>
      </c>
      <c r="AR69" s="107">
        <f t="shared" si="17"/>
        <v>13.263520528573693</v>
      </c>
      <c r="AS69" s="107">
        <f t="shared" si="17"/>
        <v>21.12135503196231</v>
      </c>
      <c r="AT69" s="107">
        <f t="shared" si="17"/>
        <v>6.9116969797567975</v>
      </c>
      <c r="AU69" s="107">
        <f t="shared" si="17"/>
        <v>-26.990097760651167</v>
      </c>
      <c r="AV69" s="107"/>
      <c r="AW69" s="54">
        <v>59.170611000000001</v>
      </c>
      <c r="AX69" s="54">
        <v>48.268180000000001</v>
      </c>
      <c r="AY69" s="54"/>
      <c r="AZ69" s="54">
        <f t="shared" ref="AZ69:AZ100" si="18">+(AX69-AW69)/AW69*100</f>
        <v>-18.425415617222544</v>
      </c>
      <c r="BA69" s="107"/>
      <c r="BB69" s="64" t="s">
        <v>168</v>
      </c>
      <c r="BC69" s="65" t="s">
        <v>170</v>
      </c>
      <c r="BD69" s="3"/>
    </row>
    <row r="70" spans="1:91" ht="22.2" customHeight="1" x14ac:dyDescent="0.3">
      <c r="A70" s="58" t="s">
        <v>171</v>
      </c>
      <c r="B70" s="108" t="s">
        <v>172</v>
      </c>
      <c r="C70" s="60">
        <v>69.641159000000002</v>
      </c>
      <c r="D70" s="60">
        <v>150.25858600000001</v>
      </c>
      <c r="E70" s="60">
        <v>141.08467000000002</v>
      </c>
      <c r="F70" s="60">
        <v>149.95831099999998</v>
      </c>
      <c r="G70" s="60">
        <v>184.072146</v>
      </c>
      <c r="H70" s="63">
        <v>115.05533199999999</v>
      </c>
      <c r="I70" s="103">
        <v>169.988</v>
      </c>
      <c r="J70" s="109">
        <v>257.84304800000001</v>
      </c>
      <c r="K70" s="103">
        <v>276.97899899999999</v>
      </c>
      <c r="L70" s="103">
        <v>310.75098800000001</v>
      </c>
      <c r="M70" s="63">
        <v>281.95605999999998</v>
      </c>
      <c r="N70" s="63">
        <v>369.10390899999999</v>
      </c>
      <c r="O70" s="103">
        <v>227.386304</v>
      </c>
      <c r="P70" s="103">
        <v>330.38052599999997</v>
      </c>
      <c r="Q70" s="63">
        <v>496.70958300000001</v>
      </c>
      <c r="R70" s="63">
        <v>697.43046399999992</v>
      </c>
      <c r="S70" s="63">
        <v>736.72030299999994</v>
      </c>
      <c r="T70" s="53">
        <v>910.17484400000001</v>
      </c>
      <c r="U70" s="53">
        <v>1103.07087</v>
      </c>
      <c r="V70" s="105">
        <v>931.70778699999994</v>
      </c>
      <c r="W70" s="105">
        <v>1228.7947690000001</v>
      </c>
      <c r="X70" s="105">
        <v>1606.5945940000001</v>
      </c>
      <c r="Y70" s="105">
        <v>1673.9994820000002</v>
      </c>
      <c r="Z70" s="105">
        <v>1907.5981579999998</v>
      </c>
      <c r="AA70" s="105">
        <v>1579.7752409999998</v>
      </c>
      <c r="AB70" s="105">
        <v>1645.9826480000002</v>
      </c>
      <c r="AC70" s="105">
        <v>1762.0754489999995</v>
      </c>
      <c r="AD70" s="53">
        <v>1843.7770729999997</v>
      </c>
      <c r="AE70" s="106">
        <v>1744.0061290000001</v>
      </c>
      <c r="AF70" s="105">
        <v>1579.7752489999998</v>
      </c>
      <c r="AG70" s="106">
        <v>1622.0522550000001</v>
      </c>
      <c r="AH70" s="106">
        <v>1825.4672160000002</v>
      </c>
      <c r="AI70" s="106">
        <v>2144.898432</v>
      </c>
      <c r="AJ70" s="106">
        <v>2441.9412740000002</v>
      </c>
      <c r="AK70" s="106">
        <v>2379.4100930000004</v>
      </c>
      <c r="AL70" s="107"/>
      <c r="AM70" s="107">
        <f t="shared" si="16"/>
        <v>7.0530999303705499</v>
      </c>
      <c r="AN70" s="107">
        <f t="shared" si="16"/>
        <v>4.6366700158251888</v>
      </c>
      <c r="AO70" s="107">
        <f t="shared" si="17"/>
        <v>-5.4112259806801291</v>
      </c>
      <c r="AP70" s="107">
        <f t="shared" si="17"/>
        <v>-9.4168751628280774</v>
      </c>
      <c r="AQ70" s="107">
        <f t="shared" si="17"/>
        <v>2.6761405476356117</v>
      </c>
      <c r="AR70" s="107">
        <f t="shared" si="17"/>
        <v>12.540592349782216</v>
      </c>
      <c r="AS70" s="107">
        <f t="shared" si="17"/>
        <v>17.498600533618117</v>
      </c>
      <c r="AT70" s="107">
        <f t="shared" si="17"/>
        <v>13.848806897724472</v>
      </c>
      <c r="AU70" s="107">
        <f t="shared" si="17"/>
        <v>-2.5607160035249734</v>
      </c>
      <c r="AV70" s="107"/>
      <c r="AW70" s="54">
        <v>602.23590499999989</v>
      </c>
      <c r="AX70" s="54">
        <v>588.07766100000003</v>
      </c>
      <c r="AY70" s="54"/>
      <c r="AZ70" s="54">
        <f t="shared" si="18"/>
        <v>-2.3509465115667352</v>
      </c>
      <c r="BA70" s="107"/>
      <c r="BB70" s="64" t="s">
        <v>171</v>
      </c>
      <c r="BC70" s="65" t="s">
        <v>173</v>
      </c>
      <c r="BD70" s="3"/>
    </row>
    <row r="71" spans="1:91" ht="22.2" customHeight="1" x14ac:dyDescent="0.3">
      <c r="A71" s="58" t="s">
        <v>174</v>
      </c>
      <c r="B71" s="108" t="s">
        <v>175</v>
      </c>
      <c r="C71" s="60">
        <v>9.3002469999999988</v>
      </c>
      <c r="D71" s="60">
        <v>23.517209999999999</v>
      </c>
      <c r="E71" s="60">
        <v>22.056660999999998</v>
      </c>
      <c r="F71" s="60">
        <v>29.159435000000002</v>
      </c>
      <c r="G71" s="60">
        <v>53.043750999999993</v>
      </c>
      <c r="H71" s="63">
        <v>35.054535999999999</v>
      </c>
      <c r="I71" s="103">
        <v>48.747999999999998</v>
      </c>
      <c r="J71" s="109">
        <v>71.959832000000006</v>
      </c>
      <c r="K71" s="103">
        <v>75.808240999999995</v>
      </c>
      <c r="L71" s="103">
        <v>98.583768000000006</v>
      </c>
      <c r="M71" s="63">
        <v>75.298677999999995</v>
      </c>
      <c r="N71" s="63">
        <v>148.361785</v>
      </c>
      <c r="O71" s="103">
        <v>71.295753000000005</v>
      </c>
      <c r="P71" s="103">
        <v>112.315753</v>
      </c>
      <c r="Q71" s="63">
        <v>177.117727</v>
      </c>
      <c r="R71" s="63">
        <v>285.74910499999999</v>
      </c>
      <c r="S71" s="63">
        <v>439.49513899999999</v>
      </c>
      <c r="T71" s="53">
        <v>464.86691400000007</v>
      </c>
      <c r="U71" s="53">
        <v>624.90382099999988</v>
      </c>
      <c r="V71" s="105">
        <v>377.08864399999999</v>
      </c>
      <c r="W71" s="105">
        <v>642.70989399999985</v>
      </c>
      <c r="X71" s="105">
        <v>830.46745700000008</v>
      </c>
      <c r="Y71" s="105">
        <v>909.2752099999999</v>
      </c>
      <c r="Z71" s="105">
        <v>987.88513300000011</v>
      </c>
      <c r="AA71" s="105">
        <v>222.90276800000004</v>
      </c>
      <c r="AB71" s="105">
        <v>763.82072900000014</v>
      </c>
      <c r="AC71" s="105">
        <v>670.76419300000009</v>
      </c>
      <c r="AD71" s="53">
        <v>603.13676200000009</v>
      </c>
      <c r="AE71" s="106">
        <v>370.51912599999991</v>
      </c>
      <c r="AF71" s="105">
        <v>222.90276800000004</v>
      </c>
      <c r="AG71" s="106">
        <v>252.398708</v>
      </c>
      <c r="AH71" s="106">
        <v>278.30554600000005</v>
      </c>
      <c r="AI71" s="106">
        <v>435.956684</v>
      </c>
      <c r="AJ71" s="106">
        <v>591.06295300000011</v>
      </c>
      <c r="AK71" s="106">
        <v>472.48054000000002</v>
      </c>
      <c r="AL71" s="107"/>
      <c r="AM71" s="107">
        <f t="shared" si="16"/>
        <v>-12.183033592428202</v>
      </c>
      <c r="AN71" s="107">
        <f t="shared" si="16"/>
        <v>-10.082146856637593</v>
      </c>
      <c r="AO71" s="107">
        <f t="shared" si="17"/>
        <v>-38.56797506897783</v>
      </c>
      <c r="AP71" s="107">
        <f t="shared" si="17"/>
        <v>-39.840415147691978</v>
      </c>
      <c r="AQ71" s="107">
        <f t="shared" si="17"/>
        <v>13.232648595911527</v>
      </c>
      <c r="AR71" s="107">
        <f t="shared" si="17"/>
        <v>10.264251431905123</v>
      </c>
      <c r="AS71" s="107">
        <f t="shared" si="17"/>
        <v>56.646782741440546</v>
      </c>
      <c r="AT71" s="107">
        <f t="shared" si="17"/>
        <v>35.578367001250086</v>
      </c>
      <c r="AU71" s="107">
        <f t="shared" si="17"/>
        <v>-20.062569037379689</v>
      </c>
      <c r="AV71" s="107"/>
      <c r="AW71" s="54">
        <v>111.65397099999998</v>
      </c>
      <c r="AX71" s="54">
        <v>127.78334099999998</v>
      </c>
      <c r="AY71" s="54"/>
      <c r="AZ71" s="54">
        <f t="shared" si="18"/>
        <v>14.445854326130503</v>
      </c>
      <c r="BA71" s="107"/>
      <c r="BB71" s="64" t="s">
        <v>174</v>
      </c>
      <c r="BC71" s="65" t="s">
        <v>176</v>
      </c>
      <c r="BD71" s="3"/>
    </row>
    <row r="72" spans="1:91" ht="22.2" customHeight="1" x14ac:dyDescent="0.3">
      <c r="A72" s="58" t="s">
        <v>177</v>
      </c>
      <c r="B72" s="108" t="s">
        <v>178</v>
      </c>
      <c r="C72" s="60">
        <v>181.91198</v>
      </c>
      <c r="D72" s="60">
        <v>211.38281499999999</v>
      </c>
      <c r="E72" s="60">
        <v>270.77486200000004</v>
      </c>
      <c r="F72" s="60">
        <v>260.16314199999999</v>
      </c>
      <c r="G72" s="60">
        <v>441.31402600000001</v>
      </c>
      <c r="H72" s="63">
        <v>299.05430899999999</v>
      </c>
      <c r="I72" s="103">
        <v>698.053</v>
      </c>
      <c r="J72" s="109">
        <v>710.745135</v>
      </c>
      <c r="K72" s="103">
        <v>698.24908800000003</v>
      </c>
      <c r="L72" s="103">
        <v>707.47467500000005</v>
      </c>
      <c r="M72" s="63">
        <v>735.76968799999997</v>
      </c>
      <c r="N72" s="63">
        <v>927.39344500000004</v>
      </c>
      <c r="O72" s="103">
        <v>635.77910499999996</v>
      </c>
      <c r="P72" s="103">
        <v>831.44919800000002</v>
      </c>
      <c r="Q72" s="63">
        <v>1140.1649709999999</v>
      </c>
      <c r="R72" s="63">
        <v>1498.0596350000001</v>
      </c>
      <c r="S72" s="63">
        <v>1737.9143319999998</v>
      </c>
      <c r="T72" s="53">
        <v>2011.897444</v>
      </c>
      <c r="U72" s="53">
        <v>2285.6275699999997</v>
      </c>
      <c r="V72" s="105">
        <v>2019.9781760000001</v>
      </c>
      <c r="W72" s="105">
        <v>2618.6150440000001</v>
      </c>
      <c r="X72" s="105">
        <v>2907.4150290000002</v>
      </c>
      <c r="Y72" s="105">
        <v>2769.2974360000003</v>
      </c>
      <c r="Z72" s="105">
        <v>3148.9203809999995</v>
      </c>
      <c r="AA72" s="105">
        <v>2553.9020259999998</v>
      </c>
      <c r="AB72" s="105">
        <v>2748.6878499999998</v>
      </c>
      <c r="AC72" s="105">
        <v>2807.2011109999994</v>
      </c>
      <c r="AD72" s="53">
        <v>2890.7887979999996</v>
      </c>
      <c r="AE72" s="106">
        <v>2816.951489</v>
      </c>
      <c r="AF72" s="105">
        <v>2553.9020259999998</v>
      </c>
      <c r="AG72" s="106">
        <v>2465.6643979999994</v>
      </c>
      <c r="AH72" s="106">
        <v>2769.8494469999996</v>
      </c>
      <c r="AI72" s="106">
        <v>4090.4100129999993</v>
      </c>
      <c r="AJ72" s="106">
        <v>3129.2056299999999</v>
      </c>
      <c r="AK72" s="106">
        <v>2938.601185</v>
      </c>
      <c r="AL72" s="107"/>
      <c r="AM72" s="107">
        <f t="shared" si="16"/>
        <v>2.128770678707653</v>
      </c>
      <c r="AN72" s="107">
        <f t="shared" si="16"/>
        <v>2.9776166257722707</v>
      </c>
      <c r="AO72" s="107">
        <f t="shared" si="17"/>
        <v>-2.5542270348869494</v>
      </c>
      <c r="AP72" s="107">
        <f t="shared" si="17"/>
        <v>-9.3380899183812716</v>
      </c>
      <c r="AQ72" s="107">
        <f t="shared" si="17"/>
        <v>-3.4550122558225382</v>
      </c>
      <c r="AR72" s="107">
        <f t="shared" si="17"/>
        <v>12.336839078616578</v>
      </c>
      <c r="AS72" s="107">
        <f t="shared" si="17"/>
        <v>47.676257907457313</v>
      </c>
      <c r="AT72" s="107">
        <f t="shared" si="17"/>
        <v>-23.498973940146172</v>
      </c>
      <c r="AU72" s="107">
        <f t="shared" si="17"/>
        <v>-6.0911447676259058</v>
      </c>
      <c r="AV72" s="107"/>
      <c r="AW72" s="54">
        <v>720.79244699999992</v>
      </c>
      <c r="AX72" s="54">
        <v>647.68475099999989</v>
      </c>
      <c r="AY72" s="54"/>
      <c r="AZ72" s="54">
        <f t="shared" si="18"/>
        <v>-10.142683417990927</v>
      </c>
      <c r="BA72" s="107"/>
      <c r="BB72" s="64" t="s">
        <v>177</v>
      </c>
      <c r="BC72" s="65" t="s">
        <v>179</v>
      </c>
      <c r="BD72" s="3"/>
    </row>
    <row r="73" spans="1:91" ht="22.2" customHeight="1" x14ac:dyDescent="0.3">
      <c r="A73" s="58" t="s">
        <v>180</v>
      </c>
      <c r="B73" s="108" t="s">
        <v>181</v>
      </c>
      <c r="C73" s="60">
        <v>292.93584999999996</v>
      </c>
      <c r="D73" s="60">
        <v>567.33395799999994</v>
      </c>
      <c r="E73" s="60">
        <v>538.21728700000006</v>
      </c>
      <c r="F73" s="60">
        <v>707.19334199999992</v>
      </c>
      <c r="G73" s="60">
        <v>1019.7480969999999</v>
      </c>
      <c r="H73" s="63">
        <v>1110.422352</v>
      </c>
      <c r="I73" s="103">
        <v>1812.9480000000001</v>
      </c>
      <c r="J73" s="109">
        <v>2111.2389010000002</v>
      </c>
      <c r="K73" s="103">
        <v>2323.771291</v>
      </c>
      <c r="L73" s="103">
        <v>2317.062876</v>
      </c>
      <c r="M73" s="63">
        <v>1906.899349</v>
      </c>
      <c r="N73" s="63">
        <v>2135.7657129999998</v>
      </c>
      <c r="O73" s="103">
        <v>1920.7228399999999</v>
      </c>
      <c r="P73" s="103">
        <v>2844.260644</v>
      </c>
      <c r="Q73" s="63">
        <v>3440.6335330000002</v>
      </c>
      <c r="R73" s="63">
        <v>4169.5129919999999</v>
      </c>
      <c r="S73" s="63">
        <v>4440.5147259999994</v>
      </c>
      <c r="T73" s="53">
        <v>4686.0402429999995</v>
      </c>
      <c r="U73" s="53">
        <v>6152.2291940000005</v>
      </c>
      <c r="V73" s="105">
        <v>4879.6916230000006</v>
      </c>
      <c r="W73" s="105">
        <v>6701.8208519999998</v>
      </c>
      <c r="X73" s="105">
        <v>7719.3726580000002</v>
      </c>
      <c r="Y73" s="105">
        <v>6593.6239970000006</v>
      </c>
      <c r="Z73" s="105">
        <v>7010.4875039999997</v>
      </c>
      <c r="AA73" s="105">
        <v>6231.2769209999997</v>
      </c>
      <c r="AB73" s="105">
        <v>6267.0740400000004</v>
      </c>
      <c r="AC73" s="105">
        <v>6185.832195</v>
      </c>
      <c r="AD73" s="53">
        <v>6886.6151479999999</v>
      </c>
      <c r="AE73" s="106">
        <v>6389.457821</v>
      </c>
      <c r="AF73" s="105">
        <v>6231.2772389999991</v>
      </c>
      <c r="AG73" s="106">
        <v>5265.5208849999999</v>
      </c>
      <c r="AH73" s="106">
        <v>6448.5237050000005</v>
      </c>
      <c r="AI73" s="106">
        <v>8077.9553660000001</v>
      </c>
      <c r="AJ73" s="106">
        <v>6518.4417029999986</v>
      </c>
      <c r="AK73" s="106">
        <v>5597.3527279999998</v>
      </c>
      <c r="AL73" s="107"/>
      <c r="AM73" s="107">
        <f t="shared" si="16"/>
        <v>-1.2963281506085451</v>
      </c>
      <c r="AN73" s="107">
        <f t="shared" si="16"/>
        <v>11.328838722240818</v>
      </c>
      <c r="AO73" s="107">
        <f t="shared" si="17"/>
        <v>-7.2191826654402718</v>
      </c>
      <c r="AP73" s="107">
        <f t="shared" si="17"/>
        <v>-2.4756495219377541</v>
      </c>
      <c r="AQ73" s="107">
        <f t="shared" si="17"/>
        <v>-15.498529706808313</v>
      </c>
      <c r="AR73" s="107">
        <f t="shared" si="17"/>
        <v>22.466966627557113</v>
      </c>
      <c r="AS73" s="107">
        <f t="shared" si="17"/>
        <v>25.268289852708222</v>
      </c>
      <c r="AT73" s="107">
        <f t="shared" si="17"/>
        <v>-19.305796978824276</v>
      </c>
      <c r="AU73" s="107">
        <f t="shared" si="17"/>
        <v>-14.130508746838728</v>
      </c>
      <c r="AV73" s="107"/>
      <c r="AW73" s="54">
        <v>1248.3170579999999</v>
      </c>
      <c r="AX73" s="54">
        <v>1339.0548429999999</v>
      </c>
      <c r="AY73" s="54"/>
      <c r="AZ73" s="54">
        <f t="shared" si="18"/>
        <v>7.2688091874171956</v>
      </c>
      <c r="BA73" s="107"/>
      <c r="BB73" s="64" t="s">
        <v>180</v>
      </c>
      <c r="BC73" s="65" t="s">
        <v>182</v>
      </c>
      <c r="BD73" s="3"/>
    </row>
    <row r="74" spans="1:91" ht="22.2" customHeight="1" x14ac:dyDescent="0.3">
      <c r="A74" s="58" t="s">
        <v>183</v>
      </c>
      <c r="B74" s="108" t="s">
        <v>184</v>
      </c>
      <c r="C74" s="60">
        <v>151.76494699999998</v>
      </c>
      <c r="D74" s="60">
        <v>246.48522299999999</v>
      </c>
      <c r="E74" s="60">
        <v>211.86125200000001</v>
      </c>
      <c r="F74" s="60">
        <v>224.009882</v>
      </c>
      <c r="G74" s="60">
        <v>248.28487100000001</v>
      </c>
      <c r="H74" s="63">
        <v>201.19822200000002</v>
      </c>
      <c r="I74" s="103">
        <v>332.3</v>
      </c>
      <c r="J74" s="109">
        <v>430.335959</v>
      </c>
      <c r="K74" s="103">
        <v>416.157285</v>
      </c>
      <c r="L74" s="103">
        <v>457.401341</v>
      </c>
      <c r="M74" s="63">
        <v>377.34035699999998</v>
      </c>
      <c r="N74" s="63">
        <v>394.49669499999999</v>
      </c>
      <c r="O74" s="103">
        <v>286.97521799999998</v>
      </c>
      <c r="P74" s="103">
        <v>379.96799199999998</v>
      </c>
      <c r="Q74" s="63">
        <v>479.73049900000001</v>
      </c>
      <c r="R74" s="63">
        <v>686.58097099999986</v>
      </c>
      <c r="S74" s="63">
        <v>968.63421399999993</v>
      </c>
      <c r="T74" s="53">
        <v>1364.5779380000001</v>
      </c>
      <c r="U74" s="53">
        <v>1455.5266919999999</v>
      </c>
      <c r="V74" s="105">
        <v>1056.4598799999999</v>
      </c>
      <c r="W74" s="105">
        <v>1425.9995530000001</v>
      </c>
      <c r="X74" s="105">
        <v>1677.9375909999999</v>
      </c>
      <c r="Y74" s="105">
        <v>1559.251747</v>
      </c>
      <c r="Z74" s="105">
        <v>1898.979748</v>
      </c>
      <c r="AA74" s="105">
        <v>1619.172722</v>
      </c>
      <c r="AB74" s="105">
        <v>1852.0626209999998</v>
      </c>
      <c r="AC74" s="105">
        <v>1739.9926830000002</v>
      </c>
      <c r="AD74" s="53">
        <v>1801.141838</v>
      </c>
      <c r="AE74" s="106">
        <v>1800.8323580000003</v>
      </c>
      <c r="AF74" s="105">
        <v>1619.1887320000003</v>
      </c>
      <c r="AG74" s="106">
        <v>1679.4291239999995</v>
      </c>
      <c r="AH74" s="106">
        <v>2000.9461780000004</v>
      </c>
      <c r="AI74" s="106">
        <v>2619.737603</v>
      </c>
      <c r="AJ74" s="106">
        <v>2781.5562559999998</v>
      </c>
      <c r="AK74" s="106">
        <v>2615.847741</v>
      </c>
      <c r="AL74" s="107"/>
      <c r="AM74" s="107">
        <f t="shared" si="16"/>
        <v>-6.0510879453681099</v>
      </c>
      <c r="AN74" s="107">
        <f t="shared" si="16"/>
        <v>3.5143340312540801</v>
      </c>
      <c r="AO74" s="107">
        <f t="shared" si="17"/>
        <v>-1.7182433580202883E-2</v>
      </c>
      <c r="AP74" s="107">
        <f t="shared" si="17"/>
        <v>-10.086648276452166</v>
      </c>
      <c r="AQ74" s="107">
        <f t="shared" si="17"/>
        <v>3.7204058309861807</v>
      </c>
      <c r="AR74" s="107">
        <f t="shared" si="17"/>
        <v>19.144425293413022</v>
      </c>
      <c r="AS74" s="107">
        <f t="shared" si="17"/>
        <v>30.924941000586955</v>
      </c>
      <c r="AT74" s="107">
        <f t="shared" si="17"/>
        <v>6.1769030919238901</v>
      </c>
      <c r="AU74" s="107">
        <f t="shared" si="17"/>
        <v>-5.9574029697424038</v>
      </c>
      <c r="AV74" s="107"/>
      <c r="AW74" s="54">
        <v>623.12580999999989</v>
      </c>
      <c r="AX74" s="54">
        <v>623.25248600000009</v>
      </c>
      <c r="AY74" s="54"/>
      <c r="AZ74" s="54">
        <f t="shared" si="18"/>
        <v>2.0329121016541159E-2</v>
      </c>
      <c r="BA74" s="107"/>
      <c r="BB74" s="64" t="s">
        <v>183</v>
      </c>
      <c r="BC74" s="65" t="s">
        <v>185</v>
      </c>
      <c r="BD74" s="3"/>
    </row>
    <row r="75" spans="1:91" ht="22.2" customHeight="1" x14ac:dyDescent="0.3">
      <c r="A75" s="58" t="s">
        <v>186</v>
      </c>
      <c r="B75" s="108" t="s">
        <v>187</v>
      </c>
      <c r="C75" s="60">
        <v>1402.039581</v>
      </c>
      <c r="D75" s="60">
        <v>1241.8384110000002</v>
      </c>
      <c r="E75" s="60">
        <v>1199.6882700000001</v>
      </c>
      <c r="F75" s="60">
        <v>1298.1003209999999</v>
      </c>
      <c r="G75" s="60">
        <v>1993.0964839999999</v>
      </c>
      <c r="H75" s="63">
        <v>1309.962931</v>
      </c>
      <c r="I75" s="103">
        <v>2106.4789999999998</v>
      </c>
      <c r="J75" s="109">
        <v>1970.3387270000001</v>
      </c>
      <c r="K75" s="103">
        <v>2333.901386</v>
      </c>
      <c r="L75" s="103">
        <v>2229.8678159999999</v>
      </c>
      <c r="M75" s="63">
        <v>1564.791602</v>
      </c>
      <c r="N75" s="63">
        <v>2422.1754070000002</v>
      </c>
      <c r="O75" s="103">
        <v>1803.0217070000001</v>
      </c>
      <c r="P75" s="103">
        <v>2198.2214239999998</v>
      </c>
      <c r="Q75" s="63">
        <v>3282.4446240000002</v>
      </c>
      <c r="R75" s="63">
        <v>5324.866712</v>
      </c>
      <c r="S75" s="63">
        <v>6746.6385170000012</v>
      </c>
      <c r="T75" s="53">
        <v>8140.6766720000005</v>
      </c>
      <c r="U75" s="53">
        <v>11341.045093999999</v>
      </c>
      <c r="V75" s="105">
        <v>7680.3376229999994</v>
      </c>
      <c r="W75" s="105">
        <v>9720.6948520000005</v>
      </c>
      <c r="X75" s="105">
        <v>11544.555219</v>
      </c>
      <c r="Y75" s="105">
        <v>11095.886053000002</v>
      </c>
      <c r="Z75" s="105">
        <v>12345.949521999999</v>
      </c>
      <c r="AA75" s="105">
        <v>9381.4822869999989</v>
      </c>
      <c r="AB75" s="105">
        <v>10436.524348999998</v>
      </c>
      <c r="AC75" s="105">
        <v>9165.0301579999996</v>
      </c>
      <c r="AD75" s="53">
        <v>10667.457361999999</v>
      </c>
      <c r="AE75" s="106">
        <v>11253.964185000001</v>
      </c>
      <c r="AF75" s="105">
        <v>9381.4820009999985</v>
      </c>
      <c r="AG75" s="106">
        <v>9558.8989470000015</v>
      </c>
      <c r="AH75" s="106">
        <v>17410.300142</v>
      </c>
      <c r="AI75" s="106">
        <v>20083.736319</v>
      </c>
      <c r="AJ75" s="106">
        <v>17968.477116999999</v>
      </c>
      <c r="AK75" s="106">
        <v>16901.537668000001</v>
      </c>
      <c r="AL75" s="107"/>
      <c r="AM75" s="107">
        <f t="shared" si="16"/>
        <v>-12.183119096750147</v>
      </c>
      <c r="AN75" s="107">
        <f t="shared" si="16"/>
        <v>16.393041573229922</v>
      </c>
      <c r="AO75" s="107">
        <f t="shared" si="17"/>
        <v>5.4980939046381962</v>
      </c>
      <c r="AP75" s="107">
        <f t="shared" si="17"/>
        <v>-16.638423165552325</v>
      </c>
      <c r="AQ75" s="107">
        <f t="shared" si="17"/>
        <v>1.8911398644808202</v>
      </c>
      <c r="AR75" s="107">
        <f t="shared" si="17"/>
        <v>82.137087529982836</v>
      </c>
      <c r="AS75" s="107">
        <f t="shared" si="17"/>
        <v>15.355485862938664</v>
      </c>
      <c r="AT75" s="107">
        <f t="shared" si="17"/>
        <v>-10.532199628606378</v>
      </c>
      <c r="AU75" s="107">
        <f t="shared" si="17"/>
        <v>-5.9378401522439788</v>
      </c>
      <c r="AV75" s="107"/>
      <c r="AW75" s="54">
        <v>3886.4034280000005</v>
      </c>
      <c r="AX75" s="54">
        <v>3756.7363319999999</v>
      </c>
      <c r="AY75" s="54"/>
      <c r="AZ75" s="54">
        <f t="shared" si="18"/>
        <v>-3.3364291279129801</v>
      </c>
      <c r="BA75" s="107"/>
      <c r="BB75" s="64" t="s">
        <v>186</v>
      </c>
      <c r="BC75" s="65" t="s">
        <v>188</v>
      </c>
      <c r="BD75" s="3"/>
    </row>
    <row r="76" spans="1:91" ht="22.2" customHeight="1" x14ac:dyDescent="0.3">
      <c r="A76" s="58" t="s">
        <v>189</v>
      </c>
      <c r="B76" s="108" t="s">
        <v>190</v>
      </c>
      <c r="C76" s="60">
        <v>400.54966899999999</v>
      </c>
      <c r="D76" s="60">
        <v>515.40009099999997</v>
      </c>
      <c r="E76" s="60">
        <v>382.71295000000003</v>
      </c>
      <c r="F76" s="60">
        <v>345.472488</v>
      </c>
      <c r="G76" s="60">
        <v>408.35909299999997</v>
      </c>
      <c r="H76" s="63">
        <v>399.188039</v>
      </c>
      <c r="I76" s="103">
        <v>752.26</v>
      </c>
      <c r="J76" s="109">
        <v>815.41398800000002</v>
      </c>
      <c r="K76" s="103">
        <v>965.09000500000002</v>
      </c>
      <c r="L76" s="103">
        <v>895.70761400000004</v>
      </c>
      <c r="M76" s="63">
        <v>816.33972800000004</v>
      </c>
      <c r="N76" s="63">
        <v>1104.9447479999999</v>
      </c>
      <c r="O76" s="103">
        <v>811.05258800000001</v>
      </c>
      <c r="P76" s="103">
        <v>1090.1324629999999</v>
      </c>
      <c r="Q76" s="63">
        <v>1410.877667</v>
      </c>
      <c r="R76" s="63">
        <v>2238.7465619999998</v>
      </c>
      <c r="S76" s="63">
        <v>3006.2024869999996</v>
      </c>
      <c r="T76" s="53">
        <v>4879.5979479999996</v>
      </c>
      <c r="U76" s="53">
        <v>6356.5369059999994</v>
      </c>
      <c r="V76" s="105">
        <v>3930.9155570000007</v>
      </c>
      <c r="W76" s="105">
        <v>6339.9786369999993</v>
      </c>
      <c r="X76" s="105">
        <v>8186.2387099999987</v>
      </c>
      <c r="Y76" s="105">
        <v>7680.9926940000005</v>
      </c>
      <c r="Z76" s="105">
        <v>8000.3905600000007</v>
      </c>
      <c r="AA76" s="105">
        <v>7523.4292739999992</v>
      </c>
      <c r="AB76" s="105">
        <v>7135.4654900000005</v>
      </c>
      <c r="AC76" s="105">
        <v>6310.75137</v>
      </c>
      <c r="AD76" s="53">
        <v>8023.0179140000009</v>
      </c>
      <c r="AE76" s="106">
        <v>8764.5416300000015</v>
      </c>
      <c r="AF76" s="105">
        <v>7525.3479879999995</v>
      </c>
      <c r="AG76" s="106">
        <v>7556.3347809999996</v>
      </c>
      <c r="AH76" s="106">
        <v>12905.438309000001</v>
      </c>
      <c r="AI76" s="106">
        <v>15800.218494000002</v>
      </c>
      <c r="AJ76" s="106">
        <v>13711.184570999998</v>
      </c>
      <c r="AK76" s="106">
        <v>13105.668277000001</v>
      </c>
      <c r="AL76" s="107"/>
      <c r="AM76" s="107">
        <f t="shared" si="16"/>
        <v>-11.557958218083968</v>
      </c>
      <c r="AN76" s="107">
        <f t="shared" si="16"/>
        <v>27.132530559510883</v>
      </c>
      <c r="AO76" s="107">
        <f t="shared" si="17"/>
        <v>9.2424536994496549</v>
      </c>
      <c r="AP76" s="107">
        <f t="shared" si="17"/>
        <v>-14.13871591137621</v>
      </c>
      <c r="AQ76" s="107">
        <f t="shared" si="17"/>
        <v>0.41176558279315145</v>
      </c>
      <c r="AR76" s="107">
        <f t="shared" si="17"/>
        <v>70.789657724668814</v>
      </c>
      <c r="AS76" s="107">
        <f t="shared" si="17"/>
        <v>22.430700265183859</v>
      </c>
      <c r="AT76" s="107">
        <f t="shared" si="17"/>
        <v>-13.221550852561293</v>
      </c>
      <c r="AU76" s="107">
        <f t="shared" si="17"/>
        <v>-4.41622159532956</v>
      </c>
      <c r="AV76" s="107"/>
      <c r="AW76" s="54">
        <v>2829.662832</v>
      </c>
      <c r="AX76" s="54">
        <v>3339.91084</v>
      </c>
      <c r="AY76" s="54"/>
      <c r="AZ76" s="54">
        <f t="shared" si="18"/>
        <v>18.032113304444746</v>
      </c>
      <c r="BA76" s="107"/>
      <c r="BB76" s="64" t="s">
        <v>189</v>
      </c>
      <c r="BC76" s="65" t="s">
        <v>191</v>
      </c>
      <c r="BD76" s="3"/>
    </row>
    <row r="77" spans="1:91" ht="16.8" x14ac:dyDescent="0.3">
      <c r="A77" s="58" t="s">
        <v>192</v>
      </c>
      <c r="B77" s="108" t="s">
        <v>193</v>
      </c>
      <c r="C77" s="60">
        <v>204.44624200000001</v>
      </c>
      <c r="D77" s="60">
        <v>279.35628000000003</v>
      </c>
      <c r="E77" s="60">
        <v>392.32562000000001</v>
      </c>
      <c r="F77" s="60">
        <v>441.41408799999999</v>
      </c>
      <c r="G77" s="60">
        <v>474.38333299999999</v>
      </c>
      <c r="H77" s="63">
        <v>392.96738799999997</v>
      </c>
      <c r="I77" s="103">
        <v>530.43499999999995</v>
      </c>
      <c r="J77" s="109">
        <v>762.96678899999995</v>
      </c>
      <c r="K77" s="103">
        <v>772.04247999999995</v>
      </c>
      <c r="L77" s="103">
        <v>772.55525799999998</v>
      </c>
      <c r="M77" s="63">
        <v>656.17814499999997</v>
      </c>
      <c r="N77" s="63">
        <v>733.02584100000001</v>
      </c>
      <c r="O77" s="103">
        <v>637.93675399999995</v>
      </c>
      <c r="P77" s="103">
        <v>730.38321599999995</v>
      </c>
      <c r="Q77" s="63">
        <v>900.16215299999999</v>
      </c>
      <c r="R77" s="63">
        <v>1347.272326</v>
      </c>
      <c r="S77" s="63">
        <v>1644.2243270000001</v>
      </c>
      <c r="T77" s="53">
        <v>2079.7535910000001</v>
      </c>
      <c r="U77" s="53">
        <v>2433.7160520000007</v>
      </c>
      <c r="V77" s="105">
        <v>2078.4630420000003</v>
      </c>
      <c r="W77" s="105">
        <v>2789.5381780000002</v>
      </c>
      <c r="X77" s="105">
        <v>3536.8477809999995</v>
      </c>
      <c r="Y77" s="105">
        <v>3371.5978289999998</v>
      </c>
      <c r="Z77" s="105">
        <v>4012.5549259999998</v>
      </c>
      <c r="AA77" s="105">
        <v>3761.1502649999998</v>
      </c>
      <c r="AB77" s="105">
        <v>4018.6575790000002</v>
      </c>
      <c r="AC77" s="105">
        <v>4030.370844</v>
      </c>
      <c r="AD77" s="53">
        <v>4235.8369219999995</v>
      </c>
      <c r="AE77" s="106">
        <v>4135.7605629999998</v>
      </c>
      <c r="AF77" s="105">
        <v>3761.1502859999996</v>
      </c>
      <c r="AG77" s="106">
        <v>3509.3785429999998</v>
      </c>
      <c r="AH77" s="106">
        <v>3885.6797469999997</v>
      </c>
      <c r="AI77" s="106">
        <v>4666.7973809999994</v>
      </c>
      <c r="AJ77" s="106">
        <v>5303.4048040000007</v>
      </c>
      <c r="AK77" s="106">
        <v>5406.0765179999999</v>
      </c>
      <c r="AL77" s="107"/>
      <c r="AM77" s="107">
        <f t="shared" si="16"/>
        <v>0.29147208414094905</v>
      </c>
      <c r="AN77" s="107">
        <f t="shared" si="16"/>
        <v>5.097944728978888</v>
      </c>
      <c r="AO77" s="107">
        <f t="shared" si="17"/>
        <v>-2.3626112346352528</v>
      </c>
      <c r="AP77" s="107">
        <f t="shared" si="17"/>
        <v>-9.0578328047179184</v>
      </c>
      <c r="AQ77" s="107">
        <f t="shared" si="17"/>
        <v>-6.6940091156995436</v>
      </c>
      <c r="AR77" s="107">
        <f t="shared" si="17"/>
        <v>10.722730517361569</v>
      </c>
      <c r="AS77" s="107">
        <f t="shared" si="17"/>
        <v>20.102470735090151</v>
      </c>
      <c r="AT77" s="107">
        <f t="shared" si="17"/>
        <v>13.641205542623965</v>
      </c>
      <c r="AU77" s="107">
        <f t="shared" si="17"/>
        <v>1.9359584605452227</v>
      </c>
      <c r="AV77" s="107"/>
      <c r="AW77" s="54">
        <v>1298.8872249999999</v>
      </c>
      <c r="AX77" s="54">
        <v>1376.160308</v>
      </c>
      <c r="AY77" s="54"/>
      <c r="AZ77" s="54">
        <f t="shared" si="18"/>
        <v>5.9491756876737352</v>
      </c>
      <c r="BA77" s="107"/>
      <c r="BB77" s="64" t="s">
        <v>192</v>
      </c>
      <c r="BC77" s="65" t="s">
        <v>194</v>
      </c>
      <c r="BD77" s="3"/>
    </row>
    <row r="78" spans="1:91" ht="16.8" x14ac:dyDescent="0.3">
      <c r="A78" s="58" t="s">
        <v>195</v>
      </c>
      <c r="B78" s="108" t="s">
        <v>196</v>
      </c>
      <c r="C78" s="60"/>
      <c r="D78" s="60"/>
      <c r="E78" s="60"/>
      <c r="F78" s="60"/>
      <c r="G78" s="60"/>
      <c r="H78" s="63"/>
      <c r="I78" s="103"/>
      <c r="J78" s="109"/>
      <c r="K78" s="103"/>
      <c r="L78" s="103"/>
      <c r="M78" s="63"/>
      <c r="N78" s="63"/>
      <c r="O78" s="103"/>
      <c r="P78" s="103"/>
      <c r="Q78" s="63"/>
      <c r="R78" s="63"/>
      <c r="S78" s="63"/>
      <c r="T78" s="53"/>
      <c r="U78" s="53"/>
      <c r="V78" s="105"/>
      <c r="W78" s="105"/>
      <c r="X78" s="105"/>
      <c r="Y78" s="105"/>
      <c r="Z78" s="105"/>
      <c r="AA78" s="105"/>
      <c r="AB78" s="105"/>
      <c r="AC78" s="105"/>
      <c r="AD78" s="53"/>
      <c r="AE78" s="106"/>
      <c r="AF78" s="105"/>
      <c r="AG78" s="106"/>
      <c r="AH78" s="106"/>
      <c r="AI78" s="106"/>
      <c r="AJ78" s="106"/>
      <c r="AK78" s="106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54"/>
      <c r="AX78" s="54"/>
      <c r="AY78" s="54"/>
      <c r="AZ78" s="54"/>
      <c r="BA78" s="107"/>
      <c r="BB78" s="64" t="s">
        <v>195</v>
      </c>
      <c r="BC78" s="65" t="s">
        <v>197</v>
      </c>
      <c r="BD78" s="3"/>
    </row>
    <row r="79" spans="1:91" ht="16.8" x14ac:dyDescent="0.3">
      <c r="A79" s="58"/>
      <c r="B79" s="108"/>
      <c r="C79" s="60"/>
      <c r="D79" s="60"/>
      <c r="E79" s="60"/>
      <c r="F79" s="60"/>
      <c r="G79" s="60"/>
      <c r="H79" s="63"/>
      <c r="I79" s="103"/>
      <c r="J79" s="109"/>
      <c r="K79" s="103"/>
      <c r="L79" s="103"/>
      <c r="M79" s="63"/>
      <c r="N79" s="63"/>
      <c r="O79" s="103"/>
      <c r="P79" s="103"/>
      <c r="Q79" s="63"/>
      <c r="R79" s="63"/>
      <c r="S79" s="63"/>
      <c r="T79" s="53"/>
      <c r="U79" s="53"/>
      <c r="V79" s="105"/>
      <c r="W79" s="105"/>
      <c r="X79" s="105"/>
      <c r="Y79" s="105"/>
      <c r="Z79" s="105"/>
      <c r="AA79" s="105"/>
      <c r="AB79" s="105"/>
      <c r="AC79" s="105"/>
      <c r="AD79" s="53"/>
      <c r="AE79" s="106"/>
      <c r="AF79" s="105"/>
      <c r="AG79" s="106"/>
      <c r="AH79" s="106"/>
      <c r="AI79" s="106"/>
      <c r="AJ79" s="106"/>
      <c r="AK79" s="106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54"/>
      <c r="AX79" s="54"/>
      <c r="AY79" s="54"/>
      <c r="AZ79" s="54"/>
      <c r="BA79" s="107"/>
      <c r="BB79" s="64"/>
      <c r="BC79" s="65"/>
      <c r="BD79" s="3"/>
    </row>
    <row r="80" spans="1:91" ht="16.8" x14ac:dyDescent="0.3">
      <c r="A80" s="58"/>
      <c r="B80" s="108"/>
      <c r="C80" s="60"/>
      <c r="D80" s="60"/>
      <c r="E80" s="60"/>
      <c r="F80" s="60"/>
      <c r="G80" s="60"/>
      <c r="H80" s="63"/>
      <c r="I80" s="103"/>
      <c r="J80" s="109"/>
      <c r="K80" s="103"/>
      <c r="L80" s="103"/>
      <c r="M80" s="63"/>
      <c r="N80" s="63"/>
      <c r="O80" s="103"/>
      <c r="P80" s="103"/>
      <c r="Q80" s="63"/>
      <c r="R80" s="63"/>
      <c r="S80" s="63"/>
      <c r="T80" s="53"/>
      <c r="U80" s="53"/>
      <c r="V80" s="105"/>
      <c r="W80" s="105"/>
      <c r="X80" s="105"/>
      <c r="Y80" s="110"/>
      <c r="Z80" s="110"/>
      <c r="AA80" s="110"/>
      <c r="AB80" s="110"/>
      <c r="AC80" s="110"/>
      <c r="AD80" s="53"/>
      <c r="AE80" s="106"/>
      <c r="AF80" s="110"/>
      <c r="AG80" s="106"/>
      <c r="AH80" s="106"/>
      <c r="AI80" s="106"/>
      <c r="AJ80" s="106"/>
      <c r="AK80" s="106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54"/>
      <c r="AX80" s="54"/>
      <c r="AY80" s="54"/>
      <c r="AZ80" s="54"/>
      <c r="BA80" s="107"/>
      <c r="BB80" s="64"/>
      <c r="BC80" s="65"/>
      <c r="BD80" s="3"/>
    </row>
    <row r="81" spans="1:56" ht="16.8" x14ac:dyDescent="0.3">
      <c r="A81" s="111" t="s">
        <v>198</v>
      </c>
      <c r="B81" s="66"/>
      <c r="C81" s="61">
        <v>4100.2363570000007</v>
      </c>
      <c r="D81" s="61">
        <v>7036.3236100000004</v>
      </c>
      <c r="E81" s="61">
        <v>7172.8586930000001</v>
      </c>
      <c r="F81" s="61">
        <v>8049.2065079999993</v>
      </c>
      <c r="G81" s="61">
        <v>11235.982898</v>
      </c>
      <c r="H81" s="103">
        <v>7662.7547429999995</v>
      </c>
      <c r="I81" s="103">
        <v>11492.087</v>
      </c>
      <c r="J81" s="103">
        <v>15538.286545000001</v>
      </c>
      <c r="K81" s="104">
        <v>18642.099883999999</v>
      </c>
      <c r="L81" s="104">
        <v>18231.350775999999</v>
      </c>
      <c r="M81" s="104">
        <v>15378.509280000002</v>
      </c>
      <c r="N81" s="104">
        <v>20508.596285</v>
      </c>
      <c r="O81" s="104">
        <v>12700.581373000001</v>
      </c>
      <c r="P81" s="104">
        <v>15609.358802000001</v>
      </c>
      <c r="Q81" s="52">
        <v>21509.598817000002</v>
      </c>
      <c r="R81" s="52">
        <v>33704.293635000002</v>
      </c>
      <c r="S81" s="52">
        <v>38028.087598999999</v>
      </c>
      <c r="T81" s="53">
        <v>43036.563625000003</v>
      </c>
      <c r="U81" s="53">
        <v>49858.008212000001</v>
      </c>
      <c r="V81" s="105">
        <v>41055.102999000002</v>
      </c>
      <c r="W81" s="105">
        <v>53875.756394999997</v>
      </c>
      <c r="X81" s="105">
        <v>67076.761410000006</v>
      </c>
      <c r="Y81" s="105">
        <v>61605.751441999993</v>
      </c>
      <c r="Z81" s="105">
        <v>71474.968139000004</v>
      </c>
      <c r="AA81" s="105">
        <v>52338.345578</v>
      </c>
      <c r="AB81" s="105">
        <v>68054.413346000001</v>
      </c>
      <c r="AC81" s="105">
        <v>70999.807774000001</v>
      </c>
      <c r="AD81" s="53">
        <v>72305.377322999993</v>
      </c>
      <c r="AE81" s="106">
        <v>62306.647872999994</v>
      </c>
      <c r="AF81" s="105">
        <v>52338.166083999997</v>
      </c>
      <c r="AG81" s="106">
        <v>62685.878272999995</v>
      </c>
      <c r="AH81" s="106">
        <v>70864.992532999997</v>
      </c>
      <c r="AI81" s="106">
        <v>78191.12008600001</v>
      </c>
      <c r="AJ81" s="106">
        <v>105743.63653000002</v>
      </c>
      <c r="AK81" s="106">
        <v>102999.65998799998</v>
      </c>
      <c r="AL81" s="107"/>
      <c r="AM81" s="107">
        <f t="shared" ref="AM81:AN90" si="19">+AC81/AB81*100-100</f>
        <v>4.3279991453678832</v>
      </c>
      <c r="AN81" s="107">
        <f t="shared" si="19"/>
        <v>1.8388353291825155</v>
      </c>
      <c r="AO81" s="107">
        <f t="shared" ref="AO81:AU90" si="20">AE81/AD81*100-100</f>
        <v>-13.828472819295357</v>
      </c>
      <c r="AP81" s="107">
        <f t="shared" si="20"/>
        <v>-15.999066117822309</v>
      </c>
      <c r="AQ81" s="107">
        <f t="shared" si="20"/>
        <v>19.770872698123327</v>
      </c>
      <c r="AR81" s="107">
        <f t="shared" si="20"/>
        <v>13.04777804082056</v>
      </c>
      <c r="AS81" s="107">
        <f t="shared" si="20"/>
        <v>10.338147639807389</v>
      </c>
      <c r="AT81" s="107">
        <f t="shared" si="20"/>
        <v>35.237398330776983</v>
      </c>
      <c r="AU81" s="107">
        <f t="shared" si="20"/>
        <v>-2.5949330210726629</v>
      </c>
      <c r="AV81" s="107"/>
      <c r="AW81" s="54">
        <v>24614.09276</v>
      </c>
      <c r="AX81" s="54">
        <v>24638.074240999998</v>
      </c>
      <c r="AY81" s="54"/>
      <c r="AZ81" s="54">
        <f t="shared" si="18"/>
        <v>9.7429879840913114E-2</v>
      </c>
      <c r="BA81" s="107"/>
      <c r="BB81" s="56" t="s">
        <v>199</v>
      </c>
      <c r="BC81" s="57"/>
      <c r="BD81" s="3"/>
    </row>
    <row r="82" spans="1:56" ht="22.2" customHeight="1" x14ac:dyDescent="0.3">
      <c r="A82" s="58" t="s">
        <v>200</v>
      </c>
      <c r="B82" s="108" t="s">
        <v>201</v>
      </c>
      <c r="C82" s="60">
        <v>446.86818399999999</v>
      </c>
      <c r="D82" s="60">
        <v>594.72909300000003</v>
      </c>
      <c r="E82" s="60">
        <v>565.05303500000002</v>
      </c>
      <c r="F82" s="60">
        <v>548.74994700000002</v>
      </c>
      <c r="G82" s="60">
        <v>705.1276509999999</v>
      </c>
      <c r="H82" s="63">
        <v>444.61983100000003</v>
      </c>
      <c r="I82" s="103">
        <v>594.47</v>
      </c>
      <c r="J82" s="109">
        <v>1038.186438</v>
      </c>
      <c r="K82" s="103">
        <v>1534.0509730000001</v>
      </c>
      <c r="L82" s="103">
        <v>1698.4311709999999</v>
      </c>
      <c r="M82" s="63">
        <v>1200.2157090000001</v>
      </c>
      <c r="N82" s="63">
        <v>1428.466426</v>
      </c>
      <c r="O82" s="103">
        <v>1957.10727</v>
      </c>
      <c r="P82" s="103">
        <v>2031.0070129999999</v>
      </c>
      <c r="Q82" s="63">
        <v>2031.3759359999999</v>
      </c>
      <c r="R82" s="63">
        <v>2929.082476</v>
      </c>
      <c r="S82" s="63">
        <v>3646.9607660000001</v>
      </c>
      <c r="T82" s="53">
        <v>3960.2644389999996</v>
      </c>
      <c r="U82" s="53">
        <v>5067.4279290000004</v>
      </c>
      <c r="V82" s="105">
        <v>5585.5993289999997</v>
      </c>
      <c r="W82" s="105">
        <v>6716.7845360000001</v>
      </c>
      <c r="X82" s="105">
        <v>6894.6053539999994</v>
      </c>
      <c r="Y82" s="105">
        <v>6806.169891999999</v>
      </c>
      <c r="Z82" s="105">
        <v>8413.6196369999998</v>
      </c>
      <c r="AA82" s="105">
        <v>7617.2994309999985</v>
      </c>
      <c r="AB82" s="105">
        <v>7566.949955</v>
      </c>
      <c r="AC82" s="105">
        <v>8523.3997839999993</v>
      </c>
      <c r="AD82" s="53">
        <v>8201.9343009999993</v>
      </c>
      <c r="AE82" s="106">
        <v>8177.1555479999997</v>
      </c>
      <c r="AF82" s="105">
        <v>7617.29943</v>
      </c>
      <c r="AG82" s="106">
        <v>7655.4817379999995</v>
      </c>
      <c r="AH82" s="106">
        <v>8630.2197949999991</v>
      </c>
      <c r="AI82" s="106">
        <v>8732.4206889999987</v>
      </c>
      <c r="AJ82" s="106">
        <v>10511.629912999999</v>
      </c>
      <c r="AK82" s="106">
        <v>10921.383102</v>
      </c>
      <c r="AL82" s="107"/>
      <c r="AM82" s="107">
        <f t="shared" si="19"/>
        <v>12.639832887595716</v>
      </c>
      <c r="AN82" s="107">
        <f t="shared" si="19"/>
        <v>-3.7715640606633372</v>
      </c>
      <c r="AO82" s="107">
        <f t="shared" si="20"/>
        <v>-0.30210865011413546</v>
      </c>
      <c r="AP82" s="107">
        <f t="shared" si="20"/>
        <v>-6.8465876026649823</v>
      </c>
      <c r="AQ82" s="107">
        <f t="shared" si="20"/>
        <v>0.50125780600960468</v>
      </c>
      <c r="AR82" s="107">
        <f t="shared" si="20"/>
        <v>12.732550221648765</v>
      </c>
      <c r="AS82" s="107">
        <f t="shared" si="20"/>
        <v>1.1842212183194931</v>
      </c>
      <c r="AT82" s="107">
        <f t="shared" si="20"/>
        <v>20.374753889734421</v>
      </c>
      <c r="AU82" s="107">
        <f t="shared" si="20"/>
        <v>3.8980937532175517</v>
      </c>
      <c r="AV82" s="107"/>
      <c r="AW82" s="54">
        <v>2625.5709099999995</v>
      </c>
      <c r="AX82" s="54">
        <v>2588.6163509999997</v>
      </c>
      <c r="AY82" s="54"/>
      <c r="AZ82" s="54">
        <f t="shared" si="18"/>
        <v>-1.4074866102168917</v>
      </c>
      <c r="BA82" s="107"/>
      <c r="BB82" s="64" t="s">
        <v>200</v>
      </c>
      <c r="BC82" s="65" t="s">
        <v>202</v>
      </c>
      <c r="BD82" s="3"/>
    </row>
    <row r="83" spans="1:56" ht="22.2" customHeight="1" x14ac:dyDescent="0.3">
      <c r="A83" s="58" t="s">
        <v>203</v>
      </c>
      <c r="B83" s="108" t="s">
        <v>204</v>
      </c>
      <c r="C83" s="60">
        <v>819.66591200000005</v>
      </c>
      <c r="D83" s="60">
        <v>1614.3342320000002</v>
      </c>
      <c r="E83" s="60">
        <v>1441.0810190000002</v>
      </c>
      <c r="F83" s="60">
        <v>1584.6064339999998</v>
      </c>
      <c r="G83" s="60">
        <v>2269.699736</v>
      </c>
      <c r="H83" s="63">
        <v>1465.5583529999999</v>
      </c>
      <c r="I83" s="103">
        <v>2607.998</v>
      </c>
      <c r="J83" s="109">
        <v>4224.690936</v>
      </c>
      <c r="K83" s="103">
        <v>3900.6143499999998</v>
      </c>
      <c r="L83" s="103">
        <v>3285.6638050000001</v>
      </c>
      <c r="M83" s="63">
        <v>1818.9751739999999</v>
      </c>
      <c r="N83" s="63">
        <v>2340.1165120000001</v>
      </c>
      <c r="O83" s="103">
        <v>1639.5808320000001</v>
      </c>
      <c r="P83" s="103">
        <v>2893.959065</v>
      </c>
      <c r="Q83" s="63">
        <v>3996.798155</v>
      </c>
      <c r="R83" s="63">
        <v>4510.3100469999999</v>
      </c>
      <c r="S83" s="63">
        <v>5181.4289909999998</v>
      </c>
      <c r="T83" s="53">
        <v>5740.3500499999991</v>
      </c>
      <c r="U83" s="53">
        <v>6759.6949339999992</v>
      </c>
      <c r="V83" s="105">
        <v>3270.9836349999996</v>
      </c>
      <c r="W83" s="105">
        <v>5138.9095130000005</v>
      </c>
      <c r="X83" s="105">
        <v>7789.9065369999998</v>
      </c>
      <c r="Y83" s="105">
        <v>7522.9402700000001</v>
      </c>
      <c r="Z83" s="105">
        <v>8015.1697269999995</v>
      </c>
      <c r="AA83" s="105">
        <v>4019.7968079999996</v>
      </c>
      <c r="AB83" s="105">
        <v>6374.420586000002</v>
      </c>
      <c r="AC83" s="105">
        <v>6853.5542139999998</v>
      </c>
      <c r="AD83" s="53">
        <v>6383.7808409999998</v>
      </c>
      <c r="AE83" s="106">
        <v>6301.7815030000002</v>
      </c>
      <c r="AF83" s="105">
        <v>4021.3719839999999</v>
      </c>
      <c r="AG83" s="106">
        <v>5392.2611980000001</v>
      </c>
      <c r="AH83" s="106">
        <v>7432.7783249999984</v>
      </c>
      <c r="AI83" s="106">
        <v>8277.0102040000002</v>
      </c>
      <c r="AJ83" s="106">
        <v>10259.843208999999</v>
      </c>
      <c r="AK83" s="106">
        <v>9031.7841160000007</v>
      </c>
      <c r="AL83" s="107"/>
      <c r="AM83" s="107">
        <f t="shared" si="19"/>
        <v>7.5165047793098125</v>
      </c>
      <c r="AN83" s="107">
        <f t="shared" si="19"/>
        <v>-6.8544489228724075</v>
      </c>
      <c r="AO83" s="107">
        <f t="shared" si="20"/>
        <v>-1.284494879168733</v>
      </c>
      <c r="AP83" s="107">
        <f t="shared" si="20"/>
        <v>-36.1867436678723</v>
      </c>
      <c r="AQ83" s="107">
        <f t="shared" si="20"/>
        <v>34.090087150714083</v>
      </c>
      <c r="AR83" s="107">
        <f t="shared" si="20"/>
        <v>37.841585414238267</v>
      </c>
      <c r="AS83" s="107">
        <f t="shared" si="20"/>
        <v>11.358227597888202</v>
      </c>
      <c r="AT83" s="107">
        <f t="shared" si="20"/>
        <v>23.955908669071874</v>
      </c>
      <c r="AU83" s="107">
        <f t="shared" si="20"/>
        <v>-11.969569787603945</v>
      </c>
      <c r="AV83" s="107"/>
      <c r="AW83" s="54">
        <v>2146.39176</v>
      </c>
      <c r="AX83" s="54">
        <v>1756.50773</v>
      </c>
      <c r="AY83" s="54"/>
      <c r="AZ83" s="54">
        <f t="shared" si="18"/>
        <v>-18.164625734493125</v>
      </c>
      <c r="BA83" s="107"/>
      <c r="BB83" s="64" t="s">
        <v>203</v>
      </c>
      <c r="BC83" s="65" t="s">
        <v>205</v>
      </c>
      <c r="BD83" s="3"/>
    </row>
    <row r="84" spans="1:56" ht="22.2" customHeight="1" x14ac:dyDescent="0.3">
      <c r="A84" s="58" t="s">
        <v>206</v>
      </c>
      <c r="B84" s="108" t="s">
        <v>207</v>
      </c>
      <c r="C84" s="60">
        <v>141.98806400000001</v>
      </c>
      <c r="D84" s="60">
        <v>194.653266</v>
      </c>
      <c r="E84" s="60">
        <v>318.753649</v>
      </c>
      <c r="F84" s="60">
        <v>252.36202600000001</v>
      </c>
      <c r="G84" s="60">
        <v>353.19227000000001</v>
      </c>
      <c r="H84" s="63">
        <v>320.260243</v>
      </c>
      <c r="I84" s="103">
        <v>379.202</v>
      </c>
      <c r="J84" s="109">
        <v>388.059507</v>
      </c>
      <c r="K84" s="103">
        <v>493.41199699999999</v>
      </c>
      <c r="L84" s="103">
        <v>472.44075099999998</v>
      </c>
      <c r="M84" s="63">
        <v>350.27223900000001</v>
      </c>
      <c r="N84" s="63">
        <v>381.90222399999999</v>
      </c>
      <c r="O84" s="103">
        <v>327.18954600000001</v>
      </c>
      <c r="P84" s="103">
        <v>432.465665</v>
      </c>
      <c r="Q84" s="63">
        <v>580.09306500000002</v>
      </c>
      <c r="R84" s="63">
        <v>963.8947330000002</v>
      </c>
      <c r="S84" s="63">
        <v>1205.341304</v>
      </c>
      <c r="T84" s="53">
        <v>1481.233467</v>
      </c>
      <c r="U84" s="53">
        <v>1532.3605670000002</v>
      </c>
      <c r="V84" s="105">
        <v>1189.6454899999999</v>
      </c>
      <c r="W84" s="105">
        <v>1139.8092820000002</v>
      </c>
      <c r="X84" s="105">
        <v>1850.9765020000004</v>
      </c>
      <c r="Y84" s="105">
        <v>1738.6514970000001</v>
      </c>
      <c r="Z84" s="105">
        <v>1832.325713</v>
      </c>
      <c r="AA84" s="105">
        <v>1282.2353310000001</v>
      </c>
      <c r="AB84" s="105">
        <v>1688.7753229999998</v>
      </c>
      <c r="AC84" s="105">
        <v>1599.5880080000004</v>
      </c>
      <c r="AD84" s="53">
        <v>1528.3561100000002</v>
      </c>
      <c r="AE84" s="106">
        <v>1535.6762290000001</v>
      </c>
      <c r="AF84" s="105">
        <v>1282.2500260000002</v>
      </c>
      <c r="AG84" s="106">
        <v>1523.9660639999997</v>
      </c>
      <c r="AH84" s="106">
        <v>2059.0304840000003</v>
      </c>
      <c r="AI84" s="106">
        <v>2742.6587490000002</v>
      </c>
      <c r="AJ84" s="106">
        <v>3071.1660970000007</v>
      </c>
      <c r="AK84" s="106">
        <v>2449.7742349999999</v>
      </c>
      <c r="AL84" s="107"/>
      <c r="AM84" s="107">
        <f t="shared" si="19"/>
        <v>-5.2811829842210045</v>
      </c>
      <c r="AN84" s="107">
        <f t="shared" si="19"/>
        <v>-4.4531402863580496</v>
      </c>
      <c r="AO84" s="107">
        <f t="shared" si="20"/>
        <v>0.47895375639907911</v>
      </c>
      <c r="AP84" s="107">
        <f t="shared" si="20"/>
        <v>-16.502580310501116</v>
      </c>
      <c r="AQ84" s="107">
        <f t="shared" si="20"/>
        <v>18.850928687756536</v>
      </c>
      <c r="AR84" s="107">
        <f t="shared" si="20"/>
        <v>35.109995730193702</v>
      </c>
      <c r="AS84" s="107">
        <f t="shared" si="20"/>
        <v>33.201464005134142</v>
      </c>
      <c r="AT84" s="107">
        <f t="shared" si="20"/>
        <v>11.977696755740297</v>
      </c>
      <c r="AU84" s="107">
        <f t="shared" si="20"/>
        <v>-20.233092003945785</v>
      </c>
      <c r="AV84" s="107"/>
      <c r="AW84" s="54">
        <v>534.76109499999995</v>
      </c>
      <c r="AX84" s="54">
        <v>499.70046199999996</v>
      </c>
      <c r="AY84" s="54"/>
      <c r="AZ84" s="54">
        <f t="shared" si="18"/>
        <v>-6.5563170783768401</v>
      </c>
      <c r="BA84" s="107"/>
      <c r="BB84" s="64" t="s">
        <v>206</v>
      </c>
      <c r="BC84" s="65" t="s">
        <v>208</v>
      </c>
      <c r="BD84" s="3"/>
    </row>
    <row r="85" spans="1:56" ht="21" customHeight="1" x14ac:dyDescent="0.3">
      <c r="A85" s="58" t="s">
        <v>209</v>
      </c>
      <c r="B85" s="108" t="s">
        <v>210</v>
      </c>
      <c r="C85" s="60">
        <v>674.60691599999996</v>
      </c>
      <c r="D85" s="60">
        <v>1019.167601</v>
      </c>
      <c r="E85" s="60">
        <v>1120.169459</v>
      </c>
      <c r="F85" s="60">
        <v>1324.614247</v>
      </c>
      <c r="G85" s="60">
        <v>1475.0575200000001</v>
      </c>
      <c r="H85" s="63">
        <v>1267.9497269999999</v>
      </c>
      <c r="I85" s="103">
        <v>1566.317</v>
      </c>
      <c r="J85" s="109">
        <v>2145.1319619999999</v>
      </c>
      <c r="K85" s="103">
        <v>2478.3548019999998</v>
      </c>
      <c r="L85" s="103">
        <v>2526.5355869999999</v>
      </c>
      <c r="M85" s="63">
        <v>1990.017758</v>
      </c>
      <c r="N85" s="63">
        <v>2182.6098229999998</v>
      </c>
      <c r="O85" s="103">
        <v>1809.2319689999999</v>
      </c>
      <c r="P85" s="103">
        <v>2145.5292260000001</v>
      </c>
      <c r="Q85" s="63">
        <v>2723.3143060000002</v>
      </c>
      <c r="R85" s="63">
        <v>3760.8203419999995</v>
      </c>
      <c r="S85" s="63">
        <v>4469.800021</v>
      </c>
      <c r="T85" s="53">
        <v>5619.8788180000001</v>
      </c>
      <c r="U85" s="53">
        <v>6970.5456990000002</v>
      </c>
      <c r="V85" s="105">
        <v>5848.2107250000017</v>
      </c>
      <c r="W85" s="105">
        <v>6873.2054200000002</v>
      </c>
      <c r="X85" s="105">
        <v>8985.5180020000007</v>
      </c>
      <c r="Y85" s="105">
        <v>8710.3306090000005</v>
      </c>
      <c r="Z85" s="105">
        <v>11138.903354999999</v>
      </c>
      <c r="AA85" s="105">
        <v>8376.4288739999993</v>
      </c>
      <c r="AB85" s="105">
        <v>9780.8895779999984</v>
      </c>
      <c r="AC85" s="105">
        <v>10474.573342</v>
      </c>
      <c r="AD85" s="53">
        <v>10452.481471999999</v>
      </c>
      <c r="AE85" s="106">
        <v>9942.1240150000012</v>
      </c>
      <c r="AF85" s="105">
        <v>8376.5932960000009</v>
      </c>
      <c r="AG85" s="106">
        <v>9504.1382050000011</v>
      </c>
      <c r="AH85" s="106">
        <v>11337.966039999999</v>
      </c>
      <c r="AI85" s="106">
        <v>12960.704103999999</v>
      </c>
      <c r="AJ85" s="106">
        <v>15556.437214000001</v>
      </c>
      <c r="AK85" s="106">
        <v>15840.506793000002</v>
      </c>
      <c r="AL85" s="107"/>
      <c r="AM85" s="107">
        <f t="shared" si="19"/>
        <v>7.0922359205474805</v>
      </c>
      <c r="AN85" s="107">
        <f t="shared" si="19"/>
        <v>-0.21090949749158483</v>
      </c>
      <c r="AO85" s="107">
        <f t="shared" si="20"/>
        <v>-4.8826439766206562</v>
      </c>
      <c r="AP85" s="107">
        <f t="shared" si="20"/>
        <v>-15.746441269873856</v>
      </c>
      <c r="AQ85" s="107">
        <f t="shared" si="20"/>
        <v>13.460661979834043</v>
      </c>
      <c r="AR85" s="107">
        <f t="shared" si="20"/>
        <v>19.295045962560238</v>
      </c>
      <c r="AS85" s="107">
        <f t="shared" si="20"/>
        <v>14.312426569942332</v>
      </c>
      <c r="AT85" s="107">
        <f t="shared" si="20"/>
        <v>20.02771677503921</v>
      </c>
      <c r="AU85" s="107">
        <f t="shared" si="20"/>
        <v>1.8260580818874956</v>
      </c>
      <c r="AV85" s="107"/>
      <c r="AW85" s="54">
        <v>3754.8225480000006</v>
      </c>
      <c r="AX85" s="54">
        <v>3754.606186</v>
      </c>
      <c r="AY85" s="54"/>
      <c r="AZ85" s="54">
        <f t="shared" si="18"/>
        <v>-5.762243015074494E-3</v>
      </c>
      <c r="BA85" s="107"/>
      <c r="BB85" s="64" t="s">
        <v>209</v>
      </c>
      <c r="BC85" s="65" t="s">
        <v>211</v>
      </c>
      <c r="BD85" s="3"/>
    </row>
    <row r="86" spans="1:56" ht="22.2" customHeight="1" x14ac:dyDescent="0.3">
      <c r="A86" s="58" t="s">
        <v>212</v>
      </c>
      <c r="B86" s="108" t="s">
        <v>213</v>
      </c>
      <c r="C86" s="60">
        <v>270.06020599999999</v>
      </c>
      <c r="D86" s="60">
        <v>470.42720500000001</v>
      </c>
      <c r="E86" s="60">
        <v>494.14299999999997</v>
      </c>
      <c r="F86" s="60">
        <v>507.55095799999998</v>
      </c>
      <c r="G86" s="60">
        <v>587.76224000000002</v>
      </c>
      <c r="H86" s="63">
        <v>398.36613400000005</v>
      </c>
      <c r="I86" s="103">
        <v>686.92700000000002</v>
      </c>
      <c r="J86" s="109">
        <v>775.18810299999996</v>
      </c>
      <c r="K86" s="103">
        <v>913.11869000000002</v>
      </c>
      <c r="L86" s="103">
        <v>1061.6286950000001</v>
      </c>
      <c r="M86" s="63">
        <v>1206.872288</v>
      </c>
      <c r="N86" s="63">
        <v>1594.6728189999999</v>
      </c>
      <c r="O86" s="103">
        <v>781.13924499999996</v>
      </c>
      <c r="P86" s="103">
        <v>986.49320999999998</v>
      </c>
      <c r="Q86" s="63">
        <v>1212.4754479999999</v>
      </c>
      <c r="R86" s="63">
        <v>1765.5237749999999</v>
      </c>
      <c r="S86" s="63">
        <v>2464.7066439999999</v>
      </c>
      <c r="T86" s="53">
        <v>2811.7458489999995</v>
      </c>
      <c r="U86" s="53">
        <v>2937.2662620000001</v>
      </c>
      <c r="V86" s="105">
        <v>2627.7483980000002</v>
      </c>
      <c r="W86" s="105">
        <v>3129.4875459999998</v>
      </c>
      <c r="X86" s="105">
        <v>3288.4200380000002</v>
      </c>
      <c r="Y86" s="105">
        <v>3340.9316229999995</v>
      </c>
      <c r="Z86" s="105">
        <v>4103.1644360000009</v>
      </c>
      <c r="AA86" s="105">
        <v>2357.154035</v>
      </c>
      <c r="AB86" s="105">
        <v>3399.7213029999998</v>
      </c>
      <c r="AC86" s="105">
        <v>2786.3637969999995</v>
      </c>
      <c r="AD86" s="53">
        <v>2869.6372439999996</v>
      </c>
      <c r="AE86" s="106">
        <v>2400.142241</v>
      </c>
      <c r="AF86" s="105">
        <v>2357.154035</v>
      </c>
      <c r="AG86" s="106">
        <v>3150.7824629999996</v>
      </c>
      <c r="AH86" s="106">
        <v>3608.7765179999997</v>
      </c>
      <c r="AI86" s="106">
        <v>3824.0441870000004</v>
      </c>
      <c r="AJ86" s="106">
        <v>4480.4355960000003</v>
      </c>
      <c r="AK86" s="106">
        <v>3979.4142549999997</v>
      </c>
      <c r="AL86" s="107"/>
      <c r="AM86" s="107">
        <f t="shared" si="19"/>
        <v>-18.041405495761026</v>
      </c>
      <c r="AN86" s="107">
        <f t="shared" si="19"/>
        <v>2.9886064084545723</v>
      </c>
      <c r="AO86" s="107">
        <f t="shared" si="20"/>
        <v>-16.36077883996127</v>
      </c>
      <c r="AP86" s="107">
        <f t="shared" si="20"/>
        <v>-1.7910690985584807</v>
      </c>
      <c r="AQ86" s="107">
        <f t="shared" si="20"/>
        <v>33.6689251621182</v>
      </c>
      <c r="AR86" s="107">
        <f t="shared" si="20"/>
        <v>14.535883082322471</v>
      </c>
      <c r="AS86" s="107">
        <f t="shared" si="20"/>
        <v>5.9651149891460449</v>
      </c>
      <c r="AT86" s="107">
        <f t="shared" si="20"/>
        <v>17.164848963603248</v>
      </c>
      <c r="AU86" s="107">
        <f t="shared" si="20"/>
        <v>-11.182424794752038</v>
      </c>
      <c r="AV86" s="107"/>
      <c r="AW86" s="54">
        <v>1055.732399</v>
      </c>
      <c r="AX86" s="54">
        <v>1058.849277</v>
      </c>
      <c r="AY86" s="54"/>
      <c r="AZ86" s="54">
        <f t="shared" si="18"/>
        <v>0.29523371670248821</v>
      </c>
      <c r="BA86" s="107"/>
      <c r="BB86" s="64" t="s">
        <v>212</v>
      </c>
      <c r="BC86" s="65" t="s">
        <v>214</v>
      </c>
      <c r="BD86" s="3"/>
    </row>
    <row r="87" spans="1:56" ht="22.2" customHeight="1" x14ac:dyDescent="0.3">
      <c r="A87" s="58" t="s">
        <v>215</v>
      </c>
      <c r="B87" s="108" t="s">
        <v>216</v>
      </c>
      <c r="C87" s="60">
        <v>316.75061599999998</v>
      </c>
      <c r="D87" s="60">
        <v>402.88184200000001</v>
      </c>
      <c r="E87" s="60">
        <v>466.628806</v>
      </c>
      <c r="F87" s="60">
        <v>347.75953700000002</v>
      </c>
      <c r="G87" s="60">
        <v>440.73427000000004</v>
      </c>
      <c r="H87" s="63">
        <v>537.30202699999995</v>
      </c>
      <c r="I87" s="103">
        <v>633.78</v>
      </c>
      <c r="J87" s="109">
        <v>845.44737799999996</v>
      </c>
      <c r="K87" s="103">
        <v>1162.049166</v>
      </c>
      <c r="L87" s="103">
        <v>1556.1583169999999</v>
      </c>
      <c r="M87" s="63">
        <v>2348.5987639999998</v>
      </c>
      <c r="N87" s="63">
        <v>3009.8002499999998</v>
      </c>
      <c r="O87" s="103">
        <v>1206.086511</v>
      </c>
      <c r="P87" s="103">
        <v>1088.580528</v>
      </c>
      <c r="Q87" s="63">
        <v>1529.7164190000001</v>
      </c>
      <c r="R87" s="63">
        <v>2501.2168680000004</v>
      </c>
      <c r="S87" s="63">
        <v>2970.9431220000001</v>
      </c>
      <c r="T87" s="53">
        <v>3390.5580229999996</v>
      </c>
      <c r="U87" s="53">
        <v>4585.7669939999987</v>
      </c>
      <c r="V87" s="105">
        <v>3867.827366</v>
      </c>
      <c r="W87" s="105">
        <v>4564.8458700000001</v>
      </c>
      <c r="X87" s="105">
        <v>5245.778652</v>
      </c>
      <c r="Y87" s="105">
        <v>5863.0063410000002</v>
      </c>
      <c r="Z87" s="105">
        <v>7234.9524710000005</v>
      </c>
      <c r="AA87" s="105">
        <v>5260.3350999999993</v>
      </c>
      <c r="AB87" s="105">
        <v>7757.5558800000017</v>
      </c>
      <c r="AC87" s="105">
        <v>7039.3485259999989</v>
      </c>
      <c r="AD87" s="53">
        <v>7198.6006339999994</v>
      </c>
      <c r="AE87" s="106">
        <v>5724.7997660000001</v>
      </c>
      <c r="AF87" s="105">
        <v>5260.3350989999999</v>
      </c>
      <c r="AG87" s="106">
        <v>5846.2367209999993</v>
      </c>
      <c r="AH87" s="106">
        <v>5932.7321840000004</v>
      </c>
      <c r="AI87" s="106">
        <v>5353.8529529999996</v>
      </c>
      <c r="AJ87" s="106">
        <v>7087.7526079999998</v>
      </c>
      <c r="AK87" s="106">
        <v>7426.3783790000007</v>
      </c>
      <c r="AL87" s="107"/>
      <c r="AM87" s="107">
        <f t="shared" si="19"/>
        <v>-9.2581653952585157</v>
      </c>
      <c r="AN87" s="107">
        <f t="shared" si="19"/>
        <v>2.2623131588356529</v>
      </c>
      <c r="AO87" s="107">
        <f t="shared" si="20"/>
        <v>-20.473435643019727</v>
      </c>
      <c r="AP87" s="107">
        <f t="shared" si="20"/>
        <v>-8.1132037099094703</v>
      </c>
      <c r="AQ87" s="107">
        <f t="shared" si="20"/>
        <v>11.138104530857376</v>
      </c>
      <c r="AR87" s="107">
        <f t="shared" si="20"/>
        <v>1.4795066831506176</v>
      </c>
      <c r="AS87" s="107">
        <f t="shared" si="20"/>
        <v>-9.7573801251501209</v>
      </c>
      <c r="AT87" s="107">
        <f t="shared" si="20"/>
        <v>32.386015645581381</v>
      </c>
      <c r="AU87" s="107">
        <f t="shared" si="20"/>
        <v>4.7776183753618966</v>
      </c>
      <c r="AV87" s="107"/>
      <c r="AW87" s="54">
        <v>1819.8322150000001</v>
      </c>
      <c r="AX87" s="54">
        <v>1866.8084640000002</v>
      </c>
      <c r="AY87" s="54"/>
      <c r="AZ87" s="54">
        <f t="shared" si="18"/>
        <v>2.5813505559906824</v>
      </c>
      <c r="BA87" s="107"/>
      <c r="BB87" s="64" t="s">
        <v>215</v>
      </c>
      <c r="BC87" s="65" t="s">
        <v>217</v>
      </c>
      <c r="BD87" s="3"/>
    </row>
    <row r="88" spans="1:56" ht="22.2" customHeight="1" x14ac:dyDescent="0.3">
      <c r="A88" s="58" t="s">
        <v>218</v>
      </c>
      <c r="B88" s="108" t="s">
        <v>219</v>
      </c>
      <c r="C88" s="60">
        <v>651.46678300000008</v>
      </c>
      <c r="D88" s="60">
        <v>1177.5184420000001</v>
      </c>
      <c r="E88" s="60">
        <v>1353.738979</v>
      </c>
      <c r="F88" s="60">
        <v>1346.497114</v>
      </c>
      <c r="G88" s="60">
        <v>1531.2585800000002</v>
      </c>
      <c r="H88" s="63">
        <v>1170.8719709999998</v>
      </c>
      <c r="I88" s="103">
        <v>1478.9079999999999</v>
      </c>
      <c r="J88" s="109">
        <v>2055.7364590000002</v>
      </c>
      <c r="K88" s="103">
        <v>2563.5276090000002</v>
      </c>
      <c r="L88" s="103">
        <v>2795.6462740000002</v>
      </c>
      <c r="M88" s="63">
        <v>2552.952229</v>
      </c>
      <c r="N88" s="63">
        <v>2898.8440660000001</v>
      </c>
      <c r="O88" s="103">
        <v>2142.5124070000002</v>
      </c>
      <c r="P88" s="103">
        <v>2901.5735829999999</v>
      </c>
      <c r="Q88" s="112">
        <v>3660.067994</v>
      </c>
      <c r="R88" s="112">
        <v>5458.6285209999996</v>
      </c>
      <c r="S88" s="112">
        <v>6152.5787470000005</v>
      </c>
      <c r="T88" s="53">
        <v>6970.4843899999996</v>
      </c>
      <c r="U88" s="53">
        <v>7945.6908259999982</v>
      </c>
      <c r="V88" s="105">
        <v>6928.6209829999998</v>
      </c>
      <c r="W88" s="105">
        <v>8423.456678999999</v>
      </c>
      <c r="X88" s="105">
        <v>10062.857830999999</v>
      </c>
      <c r="Y88" s="105">
        <v>8735.5779039999998</v>
      </c>
      <c r="Z88" s="105">
        <v>9511.9134880000001</v>
      </c>
      <c r="AA88" s="105">
        <v>8812.7218530000009</v>
      </c>
      <c r="AB88" s="105">
        <v>8996.8213219999998</v>
      </c>
      <c r="AC88" s="105">
        <v>10640.224676</v>
      </c>
      <c r="AD88" s="53">
        <v>12371.027789999998</v>
      </c>
      <c r="AE88" s="106">
        <v>10262.947275</v>
      </c>
      <c r="AF88" s="105">
        <v>8810.7881800000014</v>
      </c>
      <c r="AG88" s="106">
        <v>9658.3219580000004</v>
      </c>
      <c r="AH88" s="106">
        <v>12400.581874000001</v>
      </c>
      <c r="AI88" s="106">
        <v>14178.777374000001</v>
      </c>
      <c r="AJ88" s="106">
        <v>18068.683040999997</v>
      </c>
      <c r="AK88" s="106">
        <v>16950.863655000001</v>
      </c>
      <c r="AL88" s="107"/>
      <c r="AM88" s="107">
        <f t="shared" si="19"/>
        <v>18.266488742878238</v>
      </c>
      <c r="AN88" s="107">
        <f t="shared" si="19"/>
        <v>16.266603071869184</v>
      </c>
      <c r="AO88" s="107">
        <f t="shared" si="20"/>
        <v>-17.04046382228681</v>
      </c>
      <c r="AP88" s="107">
        <f t="shared" si="20"/>
        <v>-14.149532839727058</v>
      </c>
      <c r="AQ88" s="107">
        <f t="shared" si="20"/>
        <v>9.6192731079820248</v>
      </c>
      <c r="AR88" s="107">
        <f t="shared" si="20"/>
        <v>28.392715918199286</v>
      </c>
      <c r="AS88" s="107">
        <f t="shared" si="20"/>
        <v>14.339613399338134</v>
      </c>
      <c r="AT88" s="107">
        <f t="shared" si="20"/>
        <v>27.434704448727842</v>
      </c>
      <c r="AU88" s="107">
        <f t="shared" si="20"/>
        <v>-6.1865017138411815</v>
      </c>
      <c r="AV88" s="107"/>
      <c r="AW88" s="54">
        <v>4175.5088640000004</v>
      </c>
      <c r="AX88" s="54">
        <v>4321.4656500000001</v>
      </c>
      <c r="AY88" s="54"/>
      <c r="AZ88" s="54">
        <f t="shared" si="18"/>
        <v>3.4955448725877671</v>
      </c>
      <c r="BA88" s="107"/>
      <c r="BB88" s="64" t="s">
        <v>218</v>
      </c>
      <c r="BC88" s="65" t="s">
        <v>220</v>
      </c>
      <c r="BD88" s="3"/>
    </row>
    <row r="89" spans="1:56" ht="22.2" customHeight="1" x14ac:dyDescent="0.3">
      <c r="A89" s="58" t="s">
        <v>221</v>
      </c>
      <c r="B89" s="108" t="s">
        <v>222</v>
      </c>
      <c r="C89" s="60">
        <v>343.45441899999997</v>
      </c>
      <c r="D89" s="60">
        <v>1095.088859</v>
      </c>
      <c r="E89" s="60">
        <v>907.07824100000005</v>
      </c>
      <c r="F89" s="60">
        <v>1239.812909</v>
      </c>
      <c r="G89" s="60">
        <v>2008.650142</v>
      </c>
      <c r="H89" s="63">
        <v>871.09698100000003</v>
      </c>
      <c r="I89" s="103">
        <v>1521.723</v>
      </c>
      <c r="J89" s="109">
        <v>2633.7912449999999</v>
      </c>
      <c r="K89" s="103">
        <v>4031.8661590000002</v>
      </c>
      <c r="L89" s="103">
        <v>3677.5572750000001</v>
      </c>
      <c r="M89" s="63">
        <v>3003.4080309999999</v>
      </c>
      <c r="N89" s="63">
        <v>5432.1649289999996</v>
      </c>
      <c r="O89" s="103">
        <v>1814.306687</v>
      </c>
      <c r="P89" s="103">
        <v>2298.8765269999999</v>
      </c>
      <c r="Q89" s="63">
        <v>5341.9772890000004</v>
      </c>
      <c r="R89" s="63">
        <v>10108.032717</v>
      </c>
      <c r="S89" s="63">
        <v>10378.775178</v>
      </c>
      <c r="T89" s="53">
        <v>11145.190723999998</v>
      </c>
      <c r="U89" s="53">
        <v>12035.389115000002</v>
      </c>
      <c r="V89" s="105">
        <v>8744.7197059999999</v>
      </c>
      <c r="W89" s="105">
        <v>13174.430322</v>
      </c>
      <c r="X89" s="105">
        <v>16782.187439999998</v>
      </c>
      <c r="Y89" s="105">
        <v>14184.642588999997</v>
      </c>
      <c r="Z89" s="105">
        <v>17440.497575999998</v>
      </c>
      <c r="AA89" s="105">
        <v>9881.2381210000003</v>
      </c>
      <c r="AB89" s="105">
        <v>17820.283976999999</v>
      </c>
      <c r="AC89" s="105">
        <v>17952.508570999995</v>
      </c>
      <c r="AD89" s="53">
        <v>17510.553645000004</v>
      </c>
      <c r="AE89" s="106">
        <v>14199.51636</v>
      </c>
      <c r="AF89" s="105">
        <v>9881.2380090000006</v>
      </c>
      <c r="AG89" s="106">
        <v>15062.6674</v>
      </c>
      <c r="AH89" s="106">
        <v>15240.98963</v>
      </c>
      <c r="AI89" s="106">
        <v>17298.665774000005</v>
      </c>
      <c r="AJ89" s="106">
        <v>31258.929589999996</v>
      </c>
      <c r="AK89" s="106">
        <v>30938.396445999999</v>
      </c>
      <c r="AL89" s="107"/>
      <c r="AM89" s="107">
        <f t="shared" si="19"/>
        <v>0.74198926442841184</v>
      </c>
      <c r="AN89" s="107">
        <f t="shared" si="19"/>
        <v>-2.4618003899127103</v>
      </c>
      <c r="AO89" s="107">
        <f t="shared" si="20"/>
        <v>-18.908809807652446</v>
      </c>
      <c r="AP89" s="107">
        <f t="shared" si="20"/>
        <v>-30.411446710710351</v>
      </c>
      <c r="AQ89" s="107">
        <f t="shared" si="20"/>
        <v>52.437046717027414</v>
      </c>
      <c r="AR89" s="107">
        <f t="shared" si="20"/>
        <v>1.1838688677411824</v>
      </c>
      <c r="AS89" s="107">
        <f t="shared" si="20"/>
        <v>13.500935267023124</v>
      </c>
      <c r="AT89" s="107">
        <f t="shared" si="20"/>
        <v>80.701390490949592</v>
      </c>
      <c r="AU89" s="107">
        <f t="shared" si="20"/>
        <v>-1.025413052219605</v>
      </c>
      <c r="AV89" s="107"/>
      <c r="AW89" s="54">
        <v>7112.8386099999998</v>
      </c>
      <c r="AX89" s="54">
        <v>7477.660745000001</v>
      </c>
      <c r="AY89" s="54"/>
      <c r="AZ89" s="54">
        <f t="shared" si="18"/>
        <v>5.1290652720152368</v>
      </c>
      <c r="BA89" s="107"/>
      <c r="BB89" s="64" t="s">
        <v>221</v>
      </c>
      <c r="BC89" s="65" t="s">
        <v>223</v>
      </c>
      <c r="BD89" s="3"/>
    </row>
    <row r="90" spans="1:56" ht="16.8" x14ac:dyDescent="0.3">
      <c r="A90" s="58" t="s">
        <v>224</v>
      </c>
      <c r="B90" s="108" t="s">
        <v>225</v>
      </c>
      <c r="C90" s="60">
        <v>435.37525699999998</v>
      </c>
      <c r="D90" s="60">
        <v>467.52307000000002</v>
      </c>
      <c r="E90" s="60">
        <v>506.21250500000002</v>
      </c>
      <c r="F90" s="60">
        <v>897.25333599999999</v>
      </c>
      <c r="G90" s="60">
        <v>1864.500489</v>
      </c>
      <c r="H90" s="63">
        <v>1186.729476</v>
      </c>
      <c r="I90" s="103">
        <v>2022.7619999999999</v>
      </c>
      <c r="J90" s="109">
        <v>1432.054517</v>
      </c>
      <c r="K90" s="103">
        <v>1565.1061380000001</v>
      </c>
      <c r="L90" s="103">
        <v>1157.2889009999999</v>
      </c>
      <c r="M90" s="63">
        <v>907.19708800000001</v>
      </c>
      <c r="N90" s="63">
        <v>1240.0192360000001</v>
      </c>
      <c r="O90" s="103">
        <v>1023.426906</v>
      </c>
      <c r="P90" s="103">
        <v>830.87398499999995</v>
      </c>
      <c r="Q90" s="63">
        <v>433.78020500000002</v>
      </c>
      <c r="R90" s="63">
        <v>1706.7841560000002</v>
      </c>
      <c r="S90" s="63">
        <v>1557.5528259999999</v>
      </c>
      <c r="T90" s="53">
        <v>1916.8578649999997</v>
      </c>
      <c r="U90" s="53">
        <v>2023.865886</v>
      </c>
      <c r="V90" s="105">
        <v>2991.7473669999995</v>
      </c>
      <c r="W90" s="105">
        <v>4714.8272269999998</v>
      </c>
      <c r="X90" s="105">
        <v>6176.5110540000005</v>
      </c>
      <c r="Y90" s="105">
        <v>4703.5007169999999</v>
      </c>
      <c r="Z90" s="105">
        <v>3784.4217360000007</v>
      </c>
      <c r="AA90" s="105">
        <v>4731.1360250000007</v>
      </c>
      <c r="AB90" s="105">
        <v>4668.995422</v>
      </c>
      <c r="AC90" s="105">
        <v>5130.2468559999998</v>
      </c>
      <c r="AD90" s="53">
        <v>5789.0052860000005</v>
      </c>
      <c r="AE90" s="106">
        <v>3762.5049359999998</v>
      </c>
      <c r="AF90" s="105">
        <v>4731.1360250000007</v>
      </c>
      <c r="AG90" s="106">
        <v>4892.0225259999997</v>
      </c>
      <c r="AH90" s="106">
        <v>4221.9176829999997</v>
      </c>
      <c r="AI90" s="106">
        <v>4822.9860519999993</v>
      </c>
      <c r="AJ90" s="106">
        <v>5432.7057409999998</v>
      </c>
      <c r="AK90" s="106">
        <v>5396.436302000001</v>
      </c>
      <c r="AL90" s="107"/>
      <c r="AM90" s="107">
        <f t="shared" si="19"/>
        <v>9.8790294765896078</v>
      </c>
      <c r="AN90" s="107">
        <f t="shared" si="19"/>
        <v>12.840677037393647</v>
      </c>
      <c r="AO90" s="107">
        <f t="shared" si="20"/>
        <v>-35.006020030778757</v>
      </c>
      <c r="AP90" s="107">
        <f t="shared" si="20"/>
        <v>25.744314106595525</v>
      </c>
      <c r="AQ90" s="107">
        <f t="shared" si="20"/>
        <v>3.4005892062678242</v>
      </c>
      <c r="AR90" s="107">
        <f t="shared" si="20"/>
        <v>-13.697910004268039</v>
      </c>
      <c r="AS90" s="107">
        <f t="shared" si="20"/>
        <v>14.236856663981513</v>
      </c>
      <c r="AT90" s="107">
        <f t="shared" si="20"/>
        <v>12.641954225581102</v>
      </c>
      <c r="AU90" s="107">
        <f t="shared" si="20"/>
        <v>-0.66761280159677483</v>
      </c>
      <c r="AV90" s="107"/>
      <c r="AW90" s="54">
        <v>1366.1974169999999</v>
      </c>
      <c r="AX90" s="54">
        <v>1293.1916549999999</v>
      </c>
      <c r="AY90" s="54"/>
      <c r="AZ90" s="54">
        <f t="shared" si="18"/>
        <v>-5.3437198088334563</v>
      </c>
      <c r="BA90" s="107"/>
      <c r="BB90" s="64" t="s">
        <v>224</v>
      </c>
      <c r="BC90" s="65" t="s">
        <v>226</v>
      </c>
      <c r="BD90" s="3"/>
    </row>
    <row r="91" spans="1:56" ht="16.8" x14ac:dyDescent="0.3">
      <c r="A91" s="58" t="s">
        <v>227</v>
      </c>
      <c r="B91" s="108" t="s">
        <v>228</v>
      </c>
      <c r="C91" s="60"/>
      <c r="D91" s="60"/>
      <c r="E91" s="60"/>
      <c r="F91" s="60"/>
      <c r="G91" s="60"/>
      <c r="H91" s="63"/>
      <c r="I91" s="103"/>
      <c r="J91" s="109"/>
      <c r="K91" s="103"/>
      <c r="L91" s="103"/>
      <c r="M91" s="63"/>
      <c r="N91" s="63"/>
      <c r="O91" s="103"/>
      <c r="P91" s="103"/>
      <c r="Q91" s="63"/>
      <c r="R91" s="63"/>
      <c r="S91" s="63"/>
      <c r="T91" s="53"/>
      <c r="U91" s="53"/>
      <c r="V91" s="105"/>
      <c r="W91" s="105"/>
      <c r="X91" s="105"/>
      <c r="Y91" s="105"/>
      <c r="Z91" s="105"/>
      <c r="AA91" s="105"/>
      <c r="AB91" s="105"/>
      <c r="AC91" s="105"/>
      <c r="AD91" s="53"/>
      <c r="AE91" s="106"/>
      <c r="AF91" s="105"/>
      <c r="AG91" s="106"/>
      <c r="AH91" s="106"/>
      <c r="AI91" s="106"/>
      <c r="AJ91" s="106"/>
      <c r="AK91" s="106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54">
        <v>22.436942000000002</v>
      </c>
      <c r="AX91" s="54">
        <v>20.667720999999997</v>
      </c>
      <c r="AY91" s="54"/>
      <c r="AZ91" s="54">
        <f>+(AX91-AW91)/AW91*100</f>
        <v>-7.8853036211441161</v>
      </c>
      <c r="BA91" s="107"/>
      <c r="BB91" s="64" t="s">
        <v>227</v>
      </c>
      <c r="BC91" s="65" t="s">
        <v>229</v>
      </c>
      <c r="BD91" s="3"/>
    </row>
    <row r="92" spans="1:56" ht="16.8" x14ac:dyDescent="0.3">
      <c r="A92" s="58"/>
      <c r="B92" s="108"/>
      <c r="C92" s="60"/>
      <c r="D92" s="60"/>
      <c r="E92" s="60"/>
      <c r="F92" s="60"/>
      <c r="G92" s="60"/>
      <c r="H92" s="63"/>
      <c r="I92" s="103"/>
      <c r="J92" s="109"/>
      <c r="K92" s="103"/>
      <c r="L92" s="103"/>
      <c r="M92" s="63"/>
      <c r="N92" s="63"/>
      <c r="O92" s="103"/>
      <c r="P92" s="103"/>
      <c r="Q92" s="63"/>
      <c r="R92" s="63"/>
      <c r="S92" s="63"/>
      <c r="T92" s="53"/>
      <c r="U92" s="53"/>
      <c r="V92" s="105"/>
      <c r="W92" s="105"/>
      <c r="X92" s="105"/>
      <c r="Y92" s="110"/>
      <c r="Z92" s="110"/>
      <c r="AA92" s="110"/>
      <c r="AB92" s="110"/>
      <c r="AC92" s="110"/>
      <c r="AD92" s="53"/>
      <c r="AE92" s="106"/>
      <c r="AF92" s="110"/>
      <c r="AG92" s="106"/>
      <c r="AH92" s="106"/>
      <c r="AI92" s="106"/>
      <c r="AJ92" s="106"/>
      <c r="AK92" s="106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54"/>
      <c r="AX92" s="54"/>
      <c r="AY92" s="54"/>
      <c r="AZ92" s="54"/>
      <c r="BA92" s="107"/>
      <c r="BB92" s="64"/>
      <c r="BC92" s="65"/>
      <c r="BD92" s="3"/>
    </row>
    <row r="93" spans="1:56" ht="16.8" x14ac:dyDescent="0.3">
      <c r="A93" s="111" t="s">
        <v>230</v>
      </c>
      <c r="B93" s="66"/>
      <c r="C93" s="61">
        <v>492.00750200000004</v>
      </c>
      <c r="D93" s="61">
        <v>933.382746</v>
      </c>
      <c r="E93" s="61">
        <v>1109.1559000000002</v>
      </c>
      <c r="F93" s="61">
        <v>1184.1189890000001</v>
      </c>
      <c r="G93" s="61">
        <v>1604.325413</v>
      </c>
      <c r="H93" s="103">
        <v>1186.28919</v>
      </c>
      <c r="I93" s="103">
        <v>1749.7909999999999</v>
      </c>
      <c r="J93" s="103">
        <v>2415.7991619999998</v>
      </c>
      <c r="K93" s="104">
        <v>2915.9594990000001</v>
      </c>
      <c r="L93" s="104">
        <v>3107.4772940000003</v>
      </c>
      <c r="M93" s="104">
        <v>2749.3727429999999</v>
      </c>
      <c r="N93" s="104">
        <v>3381.2009609999996</v>
      </c>
      <c r="O93" s="104">
        <v>2695.8201879999997</v>
      </c>
      <c r="P93" s="104">
        <v>3253.2509060000002</v>
      </c>
      <c r="Q93" s="52">
        <v>4078.936197</v>
      </c>
      <c r="R93" s="52">
        <v>5354.3378080000002</v>
      </c>
      <c r="S93" s="52">
        <v>6705.894902</v>
      </c>
      <c r="T93" s="53">
        <v>7941.178973000001</v>
      </c>
      <c r="U93" s="53">
        <v>9873.9235270000008</v>
      </c>
      <c r="V93" s="105">
        <v>9324.8195500000002</v>
      </c>
      <c r="W93" s="105">
        <v>11638.121195</v>
      </c>
      <c r="X93" s="105">
        <v>14137.607922000003</v>
      </c>
      <c r="Y93" s="105">
        <v>13153.324796000001</v>
      </c>
      <c r="Z93" s="105">
        <v>15273.623487999999</v>
      </c>
      <c r="AA93" s="105">
        <v>12144.073398999999</v>
      </c>
      <c r="AB93" s="105">
        <v>13986.548929</v>
      </c>
      <c r="AC93" s="105">
        <v>13136.107316999998</v>
      </c>
      <c r="AD93" s="53">
        <v>13354.643543</v>
      </c>
      <c r="AE93" s="106">
        <v>12807.668272000003</v>
      </c>
      <c r="AF93" s="105">
        <v>12144.074586999999</v>
      </c>
      <c r="AG93" s="106">
        <v>10991.637064999999</v>
      </c>
      <c r="AH93" s="106">
        <v>12123.864161</v>
      </c>
      <c r="AI93" s="106">
        <v>15146.643530000001</v>
      </c>
      <c r="AJ93" s="106">
        <v>20114.228758000001</v>
      </c>
      <c r="AK93" s="106">
        <v>26901.402779</v>
      </c>
      <c r="AL93" s="107"/>
      <c r="AM93" s="107">
        <f t="shared" ref="AM93:AN101" si="21">+AC93/AB93*100-100</f>
        <v>-6.0804249591311077</v>
      </c>
      <c r="AN93" s="107">
        <f t="shared" si="21"/>
        <v>1.66363002924912</v>
      </c>
      <c r="AO93" s="107">
        <f t="shared" ref="AO93:AU101" si="22">AE93/AD93*100-100</f>
        <v>-4.0957684062387472</v>
      </c>
      <c r="AP93" s="107">
        <f t="shared" si="22"/>
        <v>-5.1812216783498855</v>
      </c>
      <c r="AQ93" s="107">
        <f t="shared" si="22"/>
        <v>-9.4897105065021776</v>
      </c>
      <c r="AR93" s="107">
        <f t="shared" si="22"/>
        <v>10.300804960211821</v>
      </c>
      <c r="AS93" s="107">
        <f t="shared" si="22"/>
        <v>24.932474736261611</v>
      </c>
      <c r="AT93" s="107">
        <f t="shared" si="22"/>
        <v>32.796607500275655</v>
      </c>
      <c r="AU93" s="107">
        <f t="shared" si="22"/>
        <v>33.743148209451221</v>
      </c>
      <c r="AV93" s="107"/>
      <c r="AW93" s="54">
        <v>6057.2964969999994</v>
      </c>
      <c r="AX93" s="54">
        <v>6295.6194930000001</v>
      </c>
      <c r="AY93" s="54"/>
      <c r="AZ93" s="54">
        <f t="shared" si="18"/>
        <v>3.9344779658389708</v>
      </c>
      <c r="BA93" s="107"/>
      <c r="BB93" s="56" t="s">
        <v>231</v>
      </c>
      <c r="BC93" s="57"/>
      <c r="BD93" s="3"/>
    </row>
    <row r="94" spans="1:56" ht="22.2" customHeight="1" x14ac:dyDescent="0.3">
      <c r="A94" s="58" t="s">
        <v>232</v>
      </c>
      <c r="B94" s="108" t="s">
        <v>233</v>
      </c>
      <c r="C94" s="60">
        <v>9.8816410000000001</v>
      </c>
      <c r="D94" s="60">
        <v>36.207796999999999</v>
      </c>
      <c r="E94" s="60">
        <v>40.489016999999997</v>
      </c>
      <c r="F94" s="60">
        <v>44.304572999999998</v>
      </c>
      <c r="G94" s="60">
        <v>67.324645999999987</v>
      </c>
      <c r="H94" s="63">
        <v>44.726360999999997</v>
      </c>
      <c r="I94" s="103">
        <v>104.107</v>
      </c>
      <c r="J94" s="109">
        <v>144.36975200000001</v>
      </c>
      <c r="K94" s="103">
        <v>154.97141099999999</v>
      </c>
      <c r="L94" s="103">
        <v>207.97007500000001</v>
      </c>
      <c r="M94" s="63">
        <v>193.39882800000001</v>
      </c>
      <c r="N94" s="63">
        <v>206.61980399999999</v>
      </c>
      <c r="O94" s="103">
        <v>113.242166</v>
      </c>
      <c r="P94" s="103">
        <v>130.84156200000001</v>
      </c>
      <c r="Q94" s="63">
        <v>201.11534599999999</v>
      </c>
      <c r="R94" s="63">
        <v>289.63469299999997</v>
      </c>
      <c r="S94" s="63">
        <v>374.691959</v>
      </c>
      <c r="T94" s="53">
        <v>522.72685000000001</v>
      </c>
      <c r="U94" s="53">
        <v>567.54905499999995</v>
      </c>
      <c r="V94" s="105">
        <v>406.60064699999992</v>
      </c>
      <c r="W94" s="105">
        <v>560.15635700000007</v>
      </c>
      <c r="X94" s="105">
        <v>758.38942299999997</v>
      </c>
      <c r="Y94" s="105">
        <v>665.44130800000005</v>
      </c>
      <c r="Z94" s="105">
        <v>816.65208200000006</v>
      </c>
      <c r="AA94" s="105">
        <v>343.00643899999994</v>
      </c>
      <c r="AB94" s="105">
        <v>732.66762300000016</v>
      </c>
      <c r="AC94" s="105">
        <v>586.47038799999996</v>
      </c>
      <c r="AD94" s="53">
        <v>548.53181299999994</v>
      </c>
      <c r="AE94" s="106">
        <v>462.25817900000004</v>
      </c>
      <c r="AF94" s="105">
        <v>343.00643899999994</v>
      </c>
      <c r="AG94" s="106">
        <v>384.598522</v>
      </c>
      <c r="AH94" s="106">
        <v>388.62316099999993</v>
      </c>
      <c r="AI94" s="106">
        <v>431.81972400000006</v>
      </c>
      <c r="AJ94" s="106">
        <v>565.15590500000008</v>
      </c>
      <c r="AK94" s="106">
        <v>495.49252200000001</v>
      </c>
      <c r="AL94" s="107"/>
      <c r="AM94" s="107">
        <f t="shared" si="21"/>
        <v>-19.954100660457357</v>
      </c>
      <c r="AN94" s="107">
        <f t="shared" si="21"/>
        <v>-6.4689668525941073</v>
      </c>
      <c r="AO94" s="107">
        <f t="shared" si="22"/>
        <v>-15.728100349942679</v>
      </c>
      <c r="AP94" s="107">
        <f t="shared" si="22"/>
        <v>-25.797648460861538</v>
      </c>
      <c r="AQ94" s="107">
        <f t="shared" si="22"/>
        <v>12.125744088436804</v>
      </c>
      <c r="AR94" s="107">
        <f t="shared" si="22"/>
        <v>1.0464520193865781</v>
      </c>
      <c r="AS94" s="107">
        <f t="shared" si="22"/>
        <v>11.115282704419201</v>
      </c>
      <c r="AT94" s="107">
        <f t="shared" si="22"/>
        <v>30.877742166311975</v>
      </c>
      <c r="AU94" s="107">
        <f t="shared" si="22"/>
        <v>-12.326400977797462</v>
      </c>
      <c r="AV94" s="107"/>
      <c r="AW94" s="54">
        <v>116.549286</v>
      </c>
      <c r="AX94" s="54">
        <v>136.707898</v>
      </c>
      <c r="AY94" s="54"/>
      <c r="AZ94" s="54">
        <f>+(AX94-AW94)/AW94*100</f>
        <v>17.296212350884762</v>
      </c>
      <c r="BA94" s="107"/>
      <c r="BB94" s="64" t="s">
        <v>232</v>
      </c>
      <c r="BC94" s="65" t="s">
        <v>234</v>
      </c>
      <c r="BD94" s="3"/>
    </row>
    <row r="95" spans="1:56" ht="22.2" customHeight="1" x14ac:dyDescent="0.3">
      <c r="A95" s="58" t="s">
        <v>235</v>
      </c>
      <c r="B95" s="108" t="s">
        <v>236</v>
      </c>
      <c r="C95" s="60">
        <v>4.9390919999999996</v>
      </c>
      <c r="D95" s="60">
        <v>22.81476</v>
      </c>
      <c r="E95" s="60">
        <v>22.136928000000001</v>
      </c>
      <c r="F95" s="60">
        <v>37.933978000000003</v>
      </c>
      <c r="G95" s="60">
        <v>49.740338999999999</v>
      </c>
      <c r="H95" s="63">
        <v>38.356508999999996</v>
      </c>
      <c r="I95" s="103">
        <v>68.587000000000003</v>
      </c>
      <c r="J95" s="109">
        <v>127.298429</v>
      </c>
      <c r="K95" s="103">
        <v>160.91347200000001</v>
      </c>
      <c r="L95" s="103">
        <v>178.75844000000001</v>
      </c>
      <c r="M95" s="63">
        <v>148.47050300000001</v>
      </c>
      <c r="N95" s="63">
        <v>186.46270100000001</v>
      </c>
      <c r="O95" s="103">
        <v>115.381405</v>
      </c>
      <c r="P95" s="103">
        <v>125.607871</v>
      </c>
      <c r="Q95" s="63">
        <v>170.38670400000001</v>
      </c>
      <c r="R95" s="63">
        <v>282.767518</v>
      </c>
      <c r="S95" s="63">
        <v>365.04785299999998</v>
      </c>
      <c r="T95" s="53">
        <v>514.16446600000006</v>
      </c>
      <c r="U95" s="53">
        <v>680.84643299999993</v>
      </c>
      <c r="V95" s="105">
        <v>548.19041800000002</v>
      </c>
      <c r="W95" s="105">
        <v>711.27814999999998</v>
      </c>
      <c r="X95" s="105">
        <v>909.09499300000004</v>
      </c>
      <c r="Y95" s="105">
        <v>790.35819499999991</v>
      </c>
      <c r="Z95" s="105">
        <v>910.436689</v>
      </c>
      <c r="AA95" s="105">
        <v>533.55356299999994</v>
      </c>
      <c r="AB95" s="105">
        <v>796.40028900000004</v>
      </c>
      <c r="AC95" s="105">
        <v>584.1684570000001</v>
      </c>
      <c r="AD95" s="53">
        <v>591.60513000000003</v>
      </c>
      <c r="AE95" s="106">
        <v>578.41251899999997</v>
      </c>
      <c r="AF95" s="105">
        <v>533.55299000000002</v>
      </c>
      <c r="AG95" s="106">
        <v>479.28974900000003</v>
      </c>
      <c r="AH95" s="106">
        <v>535.17873999999995</v>
      </c>
      <c r="AI95" s="106">
        <v>630.6327520000001</v>
      </c>
      <c r="AJ95" s="106">
        <v>729.26491599999997</v>
      </c>
      <c r="AK95" s="106">
        <v>810.53535199999999</v>
      </c>
      <c r="AL95" s="107"/>
      <c r="AM95" s="107">
        <f t="shared" si="21"/>
        <v>-26.648889375277449</v>
      </c>
      <c r="AN95" s="107">
        <f t="shared" si="21"/>
        <v>1.2730356990158214</v>
      </c>
      <c r="AO95" s="107">
        <f t="shared" si="22"/>
        <v>-2.2299689997617236</v>
      </c>
      <c r="AP95" s="107">
        <f t="shared" si="22"/>
        <v>-7.7556289890744807</v>
      </c>
      <c r="AQ95" s="107">
        <f t="shared" si="22"/>
        <v>-10.170169039817395</v>
      </c>
      <c r="AR95" s="107">
        <f t="shared" si="22"/>
        <v>11.660794147299811</v>
      </c>
      <c r="AS95" s="107">
        <f t="shared" si="22"/>
        <v>17.835912540173055</v>
      </c>
      <c r="AT95" s="107">
        <f t="shared" si="22"/>
        <v>15.640190536757899</v>
      </c>
      <c r="AU95" s="107">
        <f t="shared" si="22"/>
        <v>11.144158208757162</v>
      </c>
      <c r="AV95" s="107"/>
      <c r="AW95" s="54">
        <v>175.94700800000001</v>
      </c>
      <c r="AX95" s="54">
        <v>211.97499299999998</v>
      </c>
      <c r="AY95" s="54"/>
      <c r="AZ95" s="54">
        <f t="shared" si="18"/>
        <v>20.476611344251999</v>
      </c>
      <c r="BA95" s="107"/>
      <c r="BB95" s="64" t="s">
        <v>235</v>
      </c>
      <c r="BC95" s="65" t="s">
        <v>237</v>
      </c>
      <c r="BD95" s="3"/>
    </row>
    <row r="96" spans="1:56" ht="22.2" customHeight="1" x14ac:dyDescent="0.3">
      <c r="A96" s="58" t="s">
        <v>238</v>
      </c>
      <c r="B96" s="108" t="s">
        <v>239</v>
      </c>
      <c r="C96" s="60">
        <v>1.3669800000000001</v>
      </c>
      <c r="D96" s="60">
        <v>2.5924849999999999</v>
      </c>
      <c r="E96" s="60">
        <v>2.5800719999999999</v>
      </c>
      <c r="F96" s="60">
        <v>3.5186039999999998</v>
      </c>
      <c r="G96" s="60">
        <v>5.2452160000000001</v>
      </c>
      <c r="H96" s="63">
        <v>3.6934979999999999</v>
      </c>
      <c r="I96" s="103">
        <v>6.8109999999999999</v>
      </c>
      <c r="J96" s="109">
        <v>19.266090999999999</v>
      </c>
      <c r="K96" s="103">
        <v>21.451891</v>
      </c>
      <c r="L96" s="103">
        <v>31.48396</v>
      </c>
      <c r="M96" s="63">
        <v>28.961728000000001</v>
      </c>
      <c r="N96" s="63">
        <v>34.009588999999998</v>
      </c>
      <c r="O96" s="103">
        <v>27.79626</v>
      </c>
      <c r="P96" s="103">
        <v>36.829425999999998</v>
      </c>
      <c r="Q96" s="63">
        <v>56.797820000000002</v>
      </c>
      <c r="R96" s="63">
        <v>122.76666100000001</v>
      </c>
      <c r="S96" s="63">
        <v>231.75646700000001</v>
      </c>
      <c r="T96" s="53">
        <v>296.367076</v>
      </c>
      <c r="U96" s="53">
        <v>390.63999800000005</v>
      </c>
      <c r="V96" s="105">
        <v>222.69936999999999</v>
      </c>
      <c r="W96" s="105">
        <v>264.74752000000001</v>
      </c>
      <c r="X96" s="105">
        <v>353.40862199999998</v>
      </c>
      <c r="Y96" s="105">
        <v>334.64626900000002</v>
      </c>
      <c r="Z96" s="105">
        <v>441.53297300000008</v>
      </c>
      <c r="AA96" s="105">
        <v>249.57516099999992</v>
      </c>
      <c r="AB96" s="105">
        <v>383.96973199999996</v>
      </c>
      <c r="AC96" s="105">
        <v>276.636211</v>
      </c>
      <c r="AD96" s="53">
        <v>257.36588499999993</v>
      </c>
      <c r="AE96" s="106">
        <v>239.16425100000001</v>
      </c>
      <c r="AF96" s="105">
        <v>249.57577999999995</v>
      </c>
      <c r="AG96" s="106">
        <v>165.53450299999997</v>
      </c>
      <c r="AH96" s="106">
        <v>203.27779700000002</v>
      </c>
      <c r="AI96" s="106">
        <v>334.23019499999998</v>
      </c>
      <c r="AJ96" s="106">
        <v>481.6485689999999</v>
      </c>
      <c r="AK96" s="106">
        <v>574.13771600000018</v>
      </c>
      <c r="AL96" s="107"/>
      <c r="AM96" s="107">
        <f t="shared" si="21"/>
        <v>-27.953641147943401</v>
      </c>
      <c r="AN96" s="107">
        <f t="shared" si="21"/>
        <v>-6.9659448885381323</v>
      </c>
      <c r="AO96" s="107">
        <f t="shared" si="22"/>
        <v>-7.0722792183586876</v>
      </c>
      <c r="AP96" s="107">
        <f t="shared" si="22"/>
        <v>4.3532965133656063</v>
      </c>
      <c r="AQ96" s="107">
        <f t="shared" si="22"/>
        <v>-33.673650944815236</v>
      </c>
      <c r="AR96" s="107">
        <f t="shared" si="22"/>
        <v>22.800862246827208</v>
      </c>
      <c r="AS96" s="107">
        <f t="shared" si="22"/>
        <v>64.420413804464829</v>
      </c>
      <c r="AT96" s="107">
        <f t="shared" si="22"/>
        <v>44.10683900058757</v>
      </c>
      <c r="AU96" s="107">
        <f t="shared" si="22"/>
        <v>19.202620531402488</v>
      </c>
      <c r="AV96" s="107"/>
      <c r="AW96" s="54">
        <v>125.535405</v>
      </c>
      <c r="AX96" s="54">
        <v>143.17905599999997</v>
      </c>
      <c r="AY96" s="54"/>
      <c r="AZ96" s="54">
        <f t="shared" si="18"/>
        <v>14.05472105658159</v>
      </c>
      <c r="BA96" s="107"/>
      <c r="BB96" s="64" t="s">
        <v>238</v>
      </c>
      <c r="BC96" s="65" t="s">
        <v>240</v>
      </c>
      <c r="BD96" s="3"/>
    </row>
    <row r="97" spans="1:56" ht="22.2" customHeight="1" x14ac:dyDescent="0.3">
      <c r="A97" s="58" t="s">
        <v>241</v>
      </c>
      <c r="B97" s="108" t="s">
        <v>242</v>
      </c>
      <c r="C97" s="60">
        <v>5.5508950000000006</v>
      </c>
      <c r="D97" s="60">
        <v>16.125014999999998</v>
      </c>
      <c r="E97" s="60">
        <v>26.121865000000003</v>
      </c>
      <c r="F97" s="60">
        <v>29.471456999999997</v>
      </c>
      <c r="G97" s="60">
        <v>45.615097999999996</v>
      </c>
      <c r="H97" s="63">
        <v>35.181963000000003</v>
      </c>
      <c r="I97" s="103">
        <v>48.956000000000003</v>
      </c>
      <c r="J97" s="109">
        <v>170.78158199999999</v>
      </c>
      <c r="K97" s="103">
        <v>232.65416300000001</v>
      </c>
      <c r="L97" s="103">
        <v>242.75564299999999</v>
      </c>
      <c r="M97" s="63">
        <v>208.117164</v>
      </c>
      <c r="N97" s="63">
        <v>264.29109299999999</v>
      </c>
      <c r="O97" s="103">
        <v>238.876428</v>
      </c>
      <c r="P97" s="103">
        <v>283.29209600000002</v>
      </c>
      <c r="Q97" s="63">
        <v>422.44453900000002</v>
      </c>
      <c r="R97" s="63">
        <v>651.34821199999988</v>
      </c>
      <c r="S97" s="63">
        <v>787.84075200000007</v>
      </c>
      <c r="T97" s="53">
        <v>1097.7190189999999</v>
      </c>
      <c r="U97" s="53">
        <v>1566.5610160000001</v>
      </c>
      <c r="V97" s="105">
        <v>2147.856859</v>
      </c>
      <c r="W97" s="105">
        <v>2835.2386239999996</v>
      </c>
      <c r="X97" s="105">
        <v>3271.4001350000003</v>
      </c>
      <c r="Y97" s="105">
        <v>2677.1928349999998</v>
      </c>
      <c r="Z97" s="105">
        <v>2899.7444730000002</v>
      </c>
      <c r="AA97" s="105">
        <v>1757.9131179999999</v>
      </c>
      <c r="AB97" s="105">
        <v>2693.8348930000002</v>
      </c>
      <c r="AC97" s="105">
        <v>2533.0367260000003</v>
      </c>
      <c r="AD97" s="53">
        <v>2332.2852370000001</v>
      </c>
      <c r="AE97" s="106">
        <v>2143.3968479999999</v>
      </c>
      <c r="AF97" s="105">
        <v>1757.9131190000003</v>
      </c>
      <c r="AG97" s="106">
        <v>1642.082568</v>
      </c>
      <c r="AH97" s="106">
        <v>2001.9135369999999</v>
      </c>
      <c r="AI97" s="106">
        <v>2758.6754469999996</v>
      </c>
      <c r="AJ97" s="106">
        <v>3265.6727759999999</v>
      </c>
      <c r="AK97" s="106">
        <v>4077.6634240000003</v>
      </c>
      <c r="AL97" s="107"/>
      <c r="AM97" s="107">
        <f t="shared" si="21"/>
        <v>-5.9691173879229922</v>
      </c>
      <c r="AN97" s="107">
        <f t="shared" si="21"/>
        <v>-7.9253287936734012</v>
      </c>
      <c r="AO97" s="107">
        <f t="shared" si="22"/>
        <v>-8.0988545484670595</v>
      </c>
      <c r="AP97" s="107">
        <f t="shared" si="22"/>
        <v>-17.984711014187297</v>
      </c>
      <c r="AQ97" s="107">
        <f t="shared" si="22"/>
        <v>-6.5890941792328732</v>
      </c>
      <c r="AR97" s="107">
        <f t="shared" si="22"/>
        <v>21.913086224297572</v>
      </c>
      <c r="AS97" s="107">
        <f t="shared" si="22"/>
        <v>37.80192780623571</v>
      </c>
      <c r="AT97" s="107">
        <f t="shared" si="22"/>
        <v>18.378288375725703</v>
      </c>
      <c r="AU97" s="107">
        <f t="shared" si="22"/>
        <v>24.864421627526838</v>
      </c>
      <c r="AV97" s="107"/>
      <c r="AW97" s="54">
        <v>850.22830399999998</v>
      </c>
      <c r="AX97" s="54">
        <v>1079.316014</v>
      </c>
      <c r="AY97" s="54"/>
      <c r="AZ97" s="54">
        <f t="shared" si="18"/>
        <v>26.944258256544707</v>
      </c>
      <c r="BA97" s="107"/>
      <c r="BB97" s="64" t="s">
        <v>241</v>
      </c>
      <c r="BC97" s="65" t="s">
        <v>243</v>
      </c>
      <c r="BD97" s="3"/>
    </row>
    <row r="98" spans="1:56" ht="22.2" customHeight="1" x14ac:dyDescent="0.3">
      <c r="A98" s="58" t="s">
        <v>244</v>
      </c>
      <c r="B98" s="108" t="s">
        <v>245</v>
      </c>
      <c r="C98" s="60">
        <v>8.374782999999999</v>
      </c>
      <c r="D98" s="60">
        <v>26.992922</v>
      </c>
      <c r="E98" s="60">
        <v>33.732559000000002</v>
      </c>
      <c r="F98" s="60">
        <v>25.043161999999999</v>
      </c>
      <c r="G98" s="60">
        <v>45.129221000000001</v>
      </c>
      <c r="H98" s="63">
        <v>28.158629000000001</v>
      </c>
      <c r="I98" s="103">
        <v>45.631</v>
      </c>
      <c r="J98" s="109">
        <v>98.992199999999997</v>
      </c>
      <c r="K98" s="103">
        <v>135.24567500000001</v>
      </c>
      <c r="L98" s="103">
        <v>128.397414</v>
      </c>
      <c r="M98" s="63">
        <v>79.747307000000006</v>
      </c>
      <c r="N98" s="63">
        <v>116.317967</v>
      </c>
      <c r="O98" s="103">
        <v>84.222227000000004</v>
      </c>
      <c r="P98" s="103">
        <v>116.478775</v>
      </c>
      <c r="Q98" s="63">
        <v>191.05776599999999</v>
      </c>
      <c r="R98" s="63">
        <v>303.28416099999998</v>
      </c>
      <c r="S98" s="63">
        <v>412.78628000000003</v>
      </c>
      <c r="T98" s="53">
        <v>514.969515</v>
      </c>
      <c r="U98" s="53">
        <v>569.9287589999999</v>
      </c>
      <c r="V98" s="105">
        <v>539.46774399999993</v>
      </c>
      <c r="W98" s="105">
        <v>659.67390999999998</v>
      </c>
      <c r="X98" s="105">
        <v>871.46382100000005</v>
      </c>
      <c r="Y98" s="105">
        <v>863.68222000000026</v>
      </c>
      <c r="Z98" s="105">
        <v>1020.115408</v>
      </c>
      <c r="AA98" s="105">
        <v>539.19495300000005</v>
      </c>
      <c r="AB98" s="105">
        <v>817.75539700000002</v>
      </c>
      <c r="AC98" s="105">
        <v>758.74095399999999</v>
      </c>
      <c r="AD98" s="53">
        <v>688.60534800000016</v>
      </c>
      <c r="AE98" s="106">
        <v>673.5719180000001</v>
      </c>
      <c r="AF98" s="105">
        <v>539.19495300000005</v>
      </c>
      <c r="AG98" s="106">
        <v>498.033231</v>
      </c>
      <c r="AH98" s="106">
        <v>587.84938299999999</v>
      </c>
      <c r="AI98" s="106">
        <v>962.01006099999995</v>
      </c>
      <c r="AJ98" s="106">
        <v>1416.2065459999999</v>
      </c>
      <c r="AK98" s="106">
        <v>1711.7279979999998</v>
      </c>
      <c r="AL98" s="107"/>
      <c r="AM98" s="107">
        <f t="shared" si="21"/>
        <v>-7.2166375442460122</v>
      </c>
      <c r="AN98" s="107">
        <f t="shared" si="21"/>
        <v>-9.243682660103218</v>
      </c>
      <c r="AO98" s="107">
        <f t="shared" si="22"/>
        <v>-2.18317067151213</v>
      </c>
      <c r="AP98" s="107">
        <f t="shared" si="22"/>
        <v>-19.949906076696038</v>
      </c>
      <c r="AQ98" s="107">
        <f t="shared" si="22"/>
        <v>-7.6339219740434174</v>
      </c>
      <c r="AR98" s="107">
        <f t="shared" si="22"/>
        <v>18.03416848704218</v>
      </c>
      <c r="AS98" s="107">
        <f t="shared" si="22"/>
        <v>63.649072163779067</v>
      </c>
      <c r="AT98" s="107">
        <f t="shared" si="22"/>
        <v>47.21327805323233</v>
      </c>
      <c r="AU98" s="107">
        <f t="shared" si="22"/>
        <v>20.867115240688918</v>
      </c>
      <c r="AV98" s="107"/>
      <c r="AW98" s="54">
        <v>460.10857399999998</v>
      </c>
      <c r="AX98" s="54">
        <v>511.52533000000005</v>
      </c>
      <c r="AY98" s="54"/>
      <c r="AZ98" s="54">
        <f>+(AX98-AW98)/AW98*100</f>
        <v>11.174918031412316</v>
      </c>
      <c r="BA98" s="107"/>
      <c r="BB98" s="64" t="s">
        <v>244</v>
      </c>
      <c r="BC98" s="65" t="s">
        <v>246</v>
      </c>
      <c r="BD98" s="3"/>
    </row>
    <row r="99" spans="1:56" ht="22.2" customHeight="1" x14ac:dyDescent="0.3">
      <c r="A99" s="58" t="s">
        <v>247</v>
      </c>
      <c r="B99" s="108" t="s">
        <v>248</v>
      </c>
      <c r="C99" s="60">
        <v>209.22527100000002</v>
      </c>
      <c r="D99" s="60">
        <v>371.03525300000001</v>
      </c>
      <c r="E99" s="60">
        <v>394.49430599999999</v>
      </c>
      <c r="F99" s="60">
        <v>424.52281400000004</v>
      </c>
      <c r="G99" s="60">
        <v>528.27307299999995</v>
      </c>
      <c r="H99" s="63">
        <v>403.89572999999996</v>
      </c>
      <c r="I99" s="103">
        <v>558.22299999999996</v>
      </c>
      <c r="J99" s="109">
        <v>649.99364700000001</v>
      </c>
      <c r="K99" s="103">
        <v>732.14493200000004</v>
      </c>
      <c r="L99" s="103">
        <v>753.344514</v>
      </c>
      <c r="M99" s="63">
        <v>674.85110299999997</v>
      </c>
      <c r="N99" s="63">
        <v>836.22630200000003</v>
      </c>
      <c r="O99" s="103">
        <v>625.33373800000004</v>
      </c>
      <c r="P99" s="103">
        <v>749.85413000000005</v>
      </c>
      <c r="Q99" s="63">
        <v>945.80448200000001</v>
      </c>
      <c r="R99" s="63">
        <v>1304.9389590000001</v>
      </c>
      <c r="S99" s="63">
        <v>1681.1365380000002</v>
      </c>
      <c r="T99" s="53">
        <v>1800.4850080000001</v>
      </c>
      <c r="U99" s="53">
        <v>2099.7331009999998</v>
      </c>
      <c r="V99" s="105">
        <v>1985.4533930000002</v>
      </c>
      <c r="W99" s="105">
        <v>2453.475555</v>
      </c>
      <c r="X99" s="105">
        <v>2974.6535190000004</v>
      </c>
      <c r="Y99" s="105">
        <v>2933.7899099999995</v>
      </c>
      <c r="Z99" s="105">
        <v>3402.7970520000003</v>
      </c>
      <c r="AA99" s="105">
        <v>3581.6242040000006</v>
      </c>
      <c r="AB99" s="105">
        <v>3495.156328</v>
      </c>
      <c r="AC99" s="105">
        <v>3522.082864</v>
      </c>
      <c r="AD99" s="53">
        <v>3881.6398210000002</v>
      </c>
      <c r="AE99" s="106">
        <v>3700.9112010000003</v>
      </c>
      <c r="AF99" s="105">
        <v>3581.6242870000005</v>
      </c>
      <c r="AG99" s="106">
        <v>3762.79871</v>
      </c>
      <c r="AH99" s="106">
        <v>3831.2680560000003</v>
      </c>
      <c r="AI99" s="106">
        <v>4449.9507949999997</v>
      </c>
      <c r="AJ99" s="106">
        <v>5751.8608750000003</v>
      </c>
      <c r="AK99" s="106">
        <v>5981.0940659999987</v>
      </c>
      <c r="AL99" s="107"/>
      <c r="AM99" s="107">
        <f t="shared" si="21"/>
        <v>0.7703957555285541</v>
      </c>
      <c r="AN99" s="107">
        <f t="shared" si="21"/>
        <v>10.208645590798355</v>
      </c>
      <c r="AO99" s="107">
        <f t="shared" si="22"/>
        <v>-4.6559863442827094</v>
      </c>
      <c r="AP99" s="107">
        <f t="shared" si="22"/>
        <v>-3.2231768751373409</v>
      </c>
      <c r="AQ99" s="107">
        <f t="shared" si="22"/>
        <v>5.0584429991050968</v>
      </c>
      <c r="AR99" s="107">
        <f t="shared" si="22"/>
        <v>1.819638818787638</v>
      </c>
      <c r="AS99" s="107">
        <f t="shared" si="22"/>
        <v>16.14824987333121</v>
      </c>
      <c r="AT99" s="107">
        <f t="shared" si="22"/>
        <v>29.256729792671791</v>
      </c>
      <c r="AU99" s="107">
        <f t="shared" si="22"/>
        <v>3.9853744028535516</v>
      </c>
      <c r="AV99" s="107"/>
      <c r="AW99" s="54">
        <v>1401.9017820000001</v>
      </c>
      <c r="AX99" s="54">
        <v>1471.7528239999999</v>
      </c>
      <c r="AY99" s="54"/>
      <c r="AZ99" s="54">
        <f t="shared" si="18"/>
        <v>4.9825917119777063</v>
      </c>
      <c r="BA99" s="107"/>
      <c r="BB99" s="64" t="s">
        <v>247</v>
      </c>
      <c r="BC99" s="65" t="s">
        <v>249</v>
      </c>
      <c r="BD99" s="3"/>
    </row>
    <row r="100" spans="1:56" ht="22.2" customHeight="1" x14ac:dyDescent="0.3">
      <c r="A100" s="58" t="s">
        <v>250</v>
      </c>
      <c r="B100" s="108" t="s">
        <v>251</v>
      </c>
      <c r="C100" s="60">
        <v>107.39993799999999</v>
      </c>
      <c r="D100" s="60">
        <v>172.54678700000002</v>
      </c>
      <c r="E100" s="60">
        <v>177.29086100000001</v>
      </c>
      <c r="F100" s="60">
        <v>187.70406700000001</v>
      </c>
      <c r="G100" s="60">
        <v>236.11169000000001</v>
      </c>
      <c r="H100" s="63">
        <v>178.63602</v>
      </c>
      <c r="I100" s="103">
        <v>265.14</v>
      </c>
      <c r="J100" s="109">
        <v>339.98004800000001</v>
      </c>
      <c r="K100" s="103">
        <v>377.06790000000001</v>
      </c>
      <c r="L100" s="103">
        <v>369.25926299999998</v>
      </c>
      <c r="M100" s="63">
        <v>327.08559500000001</v>
      </c>
      <c r="N100" s="63">
        <v>366.68980900000003</v>
      </c>
      <c r="O100" s="103">
        <v>262.73567700000001</v>
      </c>
      <c r="P100" s="103">
        <v>305.09905700000002</v>
      </c>
      <c r="Q100" s="112">
        <v>388.09098299999999</v>
      </c>
      <c r="R100" s="112">
        <v>525.06349499999999</v>
      </c>
      <c r="S100" s="112">
        <v>594.12254399999995</v>
      </c>
      <c r="T100" s="53">
        <v>608.19644700000003</v>
      </c>
      <c r="U100" s="53">
        <v>698.55021700000009</v>
      </c>
      <c r="V100" s="105">
        <v>619.07466800000009</v>
      </c>
      <c r="W100" s="105">
        <v>754.75879499999996</v>
      </c>
      <c r="X100" s="105">
        <v>906.99791799999991</v>
      </c>
      <c r="Y100" s="105">
        <v>846.05162800000016</v>
      </c>
      <c r="Z100" s="105">
        <v>976.35829599999988</v>
      </c>
      <c r="AA100" s="105">
        <v>727.75963400000012</v>
      </c>
      <c r="AB100" s="105">
        <v>894.70675699999981</v>
      </c>
      <c r="AC100" s="105">
        <v>830.47024600000009</v>
      </c>
      <c r="AD100" s="53">
        <v>864.76504000000023</v>
      </c>
      <c r="AE100" s="106">
        <v>802.71150699999987</v>
      </c>
      <c r="AF100" s="105">
        <v>727.75963400000012</v>
      </c>
      <c r="AG100" s="106">
        <v>621.91575899999987</v>
      </c>
      <c r="AH100" s="106">
        <v>766.02976699999999</v>
      </c>
      <c r="AI100" s="106">
        <v>931.54536700000006</v>
      </c>
      <c r="AJ100" s="106">
        <v>1126.3270040000002</v>
      </c>
      <c r="AK100" s="106">
        <v>1190.4991930000001</v>
      </c>
      <c r="AL100" s="107"/>
      <c r="AM100" s="107">
        <f t="shared" si="21"/>
        <v>-7.179616170038571</v>
      </c>
      <c r="AN100" s="107">
        <f t="shared" si="21"/>
        <v>4.1295632402464264</v>
      </c>
      <c r="AO100" s="107">
        <f t="shared" si="22"/>
        <v>-7.1757679982068225</v>
      </c>
      <c r="AP100" s="107">
        <f t="shared" si="22"/>
        <v>-9.3373363090458099</v>
      </c>
      <c r="AQ100" s="107">
        <f t="shared" si="22"/>
        <v>-14.543795788486975</v>
      </c>
      <c r="AR100" s="107">
        <f t="shared" si="22"/>
        <v>23.17259305853996</v>
      </c>
      <c r="AS100" s="107">
        <f t="shared" si="22"/>
        <v>21.606941026353098</v>
      </c>
      <c r="AT100" s="107">
        <f t="shared" si="22"/>
        <v>20.909517013356592</v>
      </c>
      <c r="AU100" s="107">
        <f t="shared" si="22"/>
        <v>5.697474070327786</v>
      </c>
      <c r="AV100" s="107"/>
      <c r="AW100" s="54">
        <v>278.73571999999996</v>
      </c>
      <c r="AX100" s="54">
        <v>323.57115199999998</v>
      </c>
      <c r="AY100" s="54"/>
      <c r="AZ100" s="54">
        <f t="shared" si="18"/>
        <v>16.085283938492001</v>
      </c>
      <c r="BA100" s="107"/>
      <c r="BB100" s="64" t="s">
        <v>250</v>
      </c>
      <c r="BC100" s="65" t="s">
        <v>252</v>
      </c>
      <c r="BD100" s="3"/>
    </row>
    <row r="101" spans="1:56" ht="16.8" x14ac:dyDescent="0.3">
      <c r="A101" s="58" t="s">
        <v>253</v>
      </c>
      <c r="B101" s="108" t="s">
        <v>254</v>
      </c>
      <c r="C101" s="60">
        <v>145.268902</v>
      </c>
      <c r="D101" s="60">
        <v>285.06772699999999</v>
      </c>
      <c r="E101" s="60">
        <v>412.310292</v>
      </c>
      <c r="F101" s="60">
        <v>431.62033399999996</v>
      </c>
      <c r="G101" s="60">
        <v>626.88612999999998</v>
      </c>
      <c r="H101" s="63">
        <v>453.64047999999997</v>
      </c>
      <c r="I101" s="103">
        <v>652.33600000000001</v>
      </c>
      <c r="J101" s="109">
        <v>865.11741300000006</v>
      </c>
      <c r="K101" s="103">
        <v>1101.510055</v>
      </c>
      <c r="L101" s="103">
        <v>1195.507985</v>
      </c>
      <c r="M101" s="63">
        <v>1088.740515</v>
      </c>
      <c r="N101" s="63">
        <v>1370.5836959999999</v>
      </c>
      <c r="O101" s="103">
        <v>1228.232287</v>
      </c>
      <c r="P101" s="103">
        <v>1505.247989</v>
      </c>
      <c r="Q101" s="112">
        <v>1703.2385569999999</v>
      </c>
      <c r="R101" s="112">
        <v>1874.5341089999999</v>
      </c>
      <c r="S101" s="112">
        <v>2258.5125089999997</v>
      </c>
      <c r="T101" s="53">
        <v>2586.5505920000001</v>
      </c>
      <c r="U101" s="53">
        <v>3300.1149480000004</v>
      </c>
      <c r="V101" s="105">
        <v>2855.4764510000005</v>
      </c>
      <c r="W101" s="105">
        <v>3398.7922840000001</v>
      </c>
      <c r="X101" s="105">
        <v>4092.1994910000003</v>
      </c>
      <c r="Y101" s="105">
        <v>4042.1624309999997</v>
      </c>
      <c r="Z101" s="105">
        <v>4805.9865150000005</v>
      </c>
      <c r="AA101" s="105">
        <v>4411.4463269999997</v>
      </c>
      <c r="AB101" s="105">
        <v>4172.0579099999995</v>
      </c>
      <c r="AC101" s="105">
        <v>4044.5014709999996</v>
      </c>
      <c r="AD101" s="53">
        <v>4189.8452690000004</v>
      </c>
      <c r="AE101" s="106">
        <v>4207.2418489999991</v>
      </c>
      <c r="AF101" s="105">
        <v>4411.4473849999995</v>
      </c>
      <c r="AG101" s="106">
        <v>3437.3840230000005</v>
      </c>
      <c r="AH101" s="106">
        <v>3809.7237200000004</v>
      </c>
      <c r="AI101" s="106">
        <v>4647.7791889999999</v>
      </c>
      <c r="AJ101" s="106">
        <v>6618.9928720000007</v>
      </c>
      <c r="AK101" s="106">
        <v>11730.954401999999</v>
      </c>
      <c r="AL101" s="107"/>
      <c r="AM101" s="107">
        <f t="shared" si="21"/>
        <v>-3.0573985728783839</v>
      </c>
      <c r="AN101" s="107">
        <f t="shared" si="21"/>
        <v>3.5936146652967977</v>
      </c>
      <c r="AO101" s="107">
        <f t="shared" si="22"/>
        <v>0.4152081731684234</v>
      </c>
      <c r="AP101" s="107">
        <f t="shared" si="22"/>
        <v>4.8536676361625695</v>
      </c>
      <c r="AQ101" s="107">
        <f t="shared" si="22"/>
        <v>-22.08035769194602</v>
      </c>
      <c r="AR101" s="107">
        <f t="shared" si="22"/>
        <v>10.832065736869211</v>
      </c>
      <c r="AS101" s="107">
        <f t="shared" si="22"/>
        <v>21.997801693609404</v>
      </c>
      <c r="AT101" s="107">
        <f t="shared" si="22"/>
        <v>42.411947789286444</v>
      </c>
      <c r="AU101" s="107">
        <f t="shared" si="22"/>
        <v>77.231712268869131</v>
      </c>
      <c r="AV101" s="107"/>
      <c r="AW101" s="54">
        <v>2573.3246469999999</v>
      </c>
      <c r="AX101" s="54">
        <v>2287.8640750000004</v>
      </c>
      <c r="AY101" s="54"/>
      <c r="AZ101" s="54">
        <f>+(AX101-AW101)/AW101*100</f>
        <v>-11.09306485416799</v>
      </c>
      <c r="BA101" s="107"/>
      <c r="BB101" s="64" t="s">
        <v>253</v>
      </c>
      <c r="BC101" s="65" t="s">
        <v>255</v>
      </c>
      <c r="BD101" s="3"/>
    </row>
    <row r="102" spans="1:56" ht="16.8" x14ac:dyDescent="0.3">
      <c r="A102" s="58"/>
      <c r="B102" s="108"/>
      <c r="C102" s="60"/>
      <c r="D102" s="60"/>
      <c r="E102" s="60"/>
      <c r="F102" s="60"/>
      <c r="G102" s="60"/>
      <c r="H102" s="63"/>
      <c r="I102" s="103"/>
      <c r="J102" s="109"/>
      <c r="K102" s="103"/>
      <c r="L102" s="103"/>
      <c r="M102" s="63"/>
      <c r="N102" s="63"/>
      <c r="O102" s="103"/>
      <c r="P102" s="103"/>
      <c r="Q102" s="112"/>
      <c r="R102" s="112"/>
      <c r="S102" s="112"/>
      <c r="T102" s="53"/>
      <c r="U102" s="53"/>
      <c r="V102" s="105"/>
      <c r="W102" s="105"/>
      <c r="X102" s="105"/>
      <c r="Y102" s="110"/>
      <c r="Z102" s="110"/>
      <c r="AA102" s="110"/>
      <c r="AB102" s="110"/>
      <c r="AC102" s="110"/>
      <c r="AD102" s="53"/>
      <c r="AE102" s="106"/>
      <c r="AF102" s="110"/>
      <c r="AG102" s="106"/>
      <c r="AH102" s="106"/>
      <c r="AI102" s="106"/>
      <c r="AJ102" s="106"/>
      <c r="AK102" s="106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54"/>
      <c r="AX102" s="54"/>
      <c r="AY102" s="54"/>
      <c r="AZ102" s="54"/>
      <c r="BA102" s="107"/>
      <c r="BB102" s="64"/>
      <c r="BC102" s="65"/>
      <c r="BD102" s="3"/>
    </row>
    <row r="103" spans="1:56" ht="16.8" x14ac:dyDescent="0.3">
      <c r="A103" s="48" t="s">
        <v>256</v>
      </c>
      <c r="B103" s="66"/>
      <c r="C103" s="60">
        <v>3.0706390000000003</v>
      </c>
      <c r="D103" s="60">
        <v>0.65782299999999994</v>
      </c>
      <c r="E103" s="60">
        <v>8.2261000000000001E-2</v>
      </c>
      <c r="F103" s="60">
        <v>0.13716700000000001</v>
      </c>
      <c r="G103" s="60">
        <v>0.17110800000000001</v>
      </c>
      <c r="H103" s="63">
        <v>0.17252999999999999</v>
      </c>
      <c r="I103" s="103">
        <v>0.11600000000000001</v>
      </c>
      <c r="J103" s="103">
        <v>357.06589999999414</v>
      </c>
      <c r="K103" s="104">
        <v>0.178144</v>
      </c>
      <c r="L103" s="104">
        <v>0.17558299999999999</v>
      </c>
      <c r="M103" s="113">
        <v>1.7014999999999999E-2</v>
      </c>
      <c r="N103" s="113">
        <v>3.4630000000000001E-2</v>
      </c>
      <c r="O103" s="104">
        <v>989.37862500000006</v>
      </c>
      <c r="P103" s="104">
        <v>1407.922896</v>
      </c>
      <c r="Q103" s="52">
        <v>2598.4270419999998</v>
      </c>
      <c r="R103" s="52">
        <v>3750.2084180000006</v>
      </c>
      <c r="S103" s="52">
        <v>4036.8663059999999</v>
      </c>
      <c r="T103" s="53">
        <v>4299.0406350000003</v>
      </c>
      <c r="U103" s="53">
        <v>5672.1501739999994</v>
      </c>
      <c r="V103" s="105">
        <v>2061.7868259999996</v>
      </c>
      <c r="W103" s="105">
        <v>2888.3179749999999</v>
      </c>
      <c r="X103" s="105">
        <v>6726.3409410000004</v>
      </c>
      <c r="Y103" s="105">
        <v>8392.1188270000002</v>
      </c>
      <c r="Z103" s="105">
        <v>51704.438032000005</v>
      </c>
      <c r="AA103" s="105">
        <v>39236.427836000003</v>
      </c>
      <c r="AB103" s="105">
        <v>28483.473718999998</v>
      </c>
      <c r="AC103" s="105">
        <v>22787.015011</v>
      </c>
      <c r="AD103" s="53">
        <v>39145.434508999999</v>
      </c>
      <c r="AE103" s="106">
        <v>36256.251111000005</v>
      </c>
      <c r="AF103" s="105">
        <v>39236.427836000003</v>
      </c>
      <c r="AG103" s="106">
        <v>43962.157651999994</v>
      </c>
      <c r="AH103" s="106">
        <v>39547.340737999999</v>
      </c>
      <c r="AI103" s="114">
        <v>21167.003532999999</v>
      </c>
      <c r="AJ103" s="114">
        <v>30016.933905999998</v>
      </c>
      <c r="AK103" s="106">
        <v>17103.053530999998</v>
      </c>
      <c r="AL103" s="107"/>
      <c r="AM103" s="107">
        <f>+AC103/AB103*100-100</f>
        <v>-19.999171323686397</v>
      </c>
      <c r="AN103" s="107">
        <f>+AD103/AC103*100-100</f>
        <v>71.788338622251672</v>
      </c>
      <c r="AO103" s="115">
        <f t="shared" ref="AO103:AU104" si="23">AE103/AD103*100-100</f>
        <v>-7.3806394902469066</v>
      </c>
      <c r="AP103" s="115">
        <f t="shared" si="23"/>
        <v>8.2197597205404946</v>
      </c>
      <c r="AQ103" s="115">
        <f t="shared" si="23"/>
        <v>12.044240713636185</v>
      </c>
      <c r="AR103" s="115">
        <f t="shared" si="23"/>
        <v>-10.042311728526258</v>
      </c>
      <c r="AS103" s="115">
        <f t="shared" si="23"/>
        <v>-46.476796826287782</v>
      </c>
      <c r="AT103" s="115">
        <f t="shared" si="23"/>
        <v>41.810029271279205</v>
      </c>
      <c r="AU103" s="115">
        <f t="shared" si="23"/>
        <v>-43.021983575806466</v>
      </c>
      <c r="AV103" s="115"/>
      <c r="AW103" s="54">
        <v>3741.005615</v>
      </c>
      <c r="AX103" s="54">
        <v>5175.6096689999995</v>
      </c>
      <c r="AY103" s="54"/>
      <c r="AZ103" s="54">
        <f>+(AX103-AW103)/AW103*100</f>
        <v>38.348086093423291</v>
      </c>
      <c r="BA103" s="107"/>
      <c r="BB103" s="116" t="s">
        <v>257</v>
      </c>
      <c r="BC103" s="57"/>
      <c r="BD103" s="3"/>
    </row>
    <row r="104" spans="1:56" s="126" customFormat="1" ht="17.399999999999999" x14ac:dyDescent="0.3">
      <c r="A104" s="117" t="s">
        <v>258</v>
      </c>
      <c r="B104" s="118"/>
      <c r="C104" s="119">
        <v>15792.142612000009</v>
      </c>
      <c r="D104" s="119">
        <v>22302.125523000002</v>
      </c>
      <c r="E104" s="119">
        <v>21047.013458999998</v>
      </c>
      <c r="F104" s="119">
        <v>22871.055043999997</v>
      </c>
      <c r="G104" s="119">
        <v>29428.369535999991</v>
      </c>
      <c r="H104" s="119">
        <v>23270.018957000026</v>
      </c>
      <c r="I104" s="119">
        <v>35709.010999999999</v>
      </c>
      <c r="J104" s="119">
        <v>43626.743826999998</v>
      </c>
      <c r="K104" s="119">
        <v>48558.720672999996</v>
      </c>
      <c r="L104" s="119">
        <v>45921.392206999997</v>
      </c>
      <c r="M104" s="119">
        <v>40687.270120000001</v>
      </c>
      <c r="N104" s="119">
        <v>54502.852383999991</v>
      </c>
      <c r="O104" s="119">
        <v>41399.082953000005</v>
      </c>
      <c r="P104" s="119">
        <v>51553.776948999999</v>
      </c>
      <c r="Q104" s="119">
        <v>69339.692058000015</v>
      </c>
      <c r="R104" s="119">
        <v>97539.766000000003</v>
      </c>
      <c r="S104" s="119">
        <v>116774.151</v>
      </c>
      <c r="T104" s="120">
        <v>139576.17414799999</v>
      </c>
      <c r="U104" s="120">
        <v>170062.71450100001</v>
      </c>
      <c r="V104" s="121">
        <v>140928.42121100004</v>
      </c>
      <c r="W104" s="121">
        <v>185544.33185200003</v>
      </c>
      <c r="X104" s="121">
        <v>240841.676274</v>
      </c>
      <c r="Y104" s="121">
        <v>236545.14090900004</v>
      </c>
      <c r="Z104" s="121">
        <v>260822.803002</v>
      </c>
      <c r="AA104" s="121">
        <v>251142.42920500002</v>
      </c>
      <c r="AB104" s="121">
        <v>213619.21145499995</v>
      </c>
      <c r="AC104" s="121">
        <v>202189.24185900003</v>
      </c>
      <c r="AD104" s="120">
        <v>238715.127912</v>
      </c>
      <c r="AE104" s="122">
        <v>231152.48264500001</v>
      </c>
      <c r="AF104" s="122">
        <v>210345.202552</v>
      </c>
      <c r="AG104" s="122">
        <v>219516.80683799996</v>
      </c>
      <c r="AH104" s="122">
        <v>271422.75750599999</v>
      </c>
      <c r="AI104" s="122">
        <v>363710.57476300001</v>
      </c>
      <c r="AJ104" s="122">
        <v>361966.91276799998</v>
      </c>
      <c r="AK104" s="122">
        <v>344011.716028</v>
      </c>
      <c r="AL104" s="122"/>
      <c r="AM104" s="122">
        <f>+AC104/AB104*100-100</f>
        <v>-5.3506281191416605</v>
      </c>
      <c r="AN104" s="122">
        <f>+AD104/AC104*100-100</f>
        <v>18.065197592694801</v>
      </c>
      <c r="AO104" s="115">
        <f t="shared" si="23"/>
        <v>-3.1680628425810937</v>
      </c>
      <c r="AP104" s="115">
        <f t="shared" si="23"/>
        <v>-9.0015386617999127</v>
      </c>
      <c r="AQ104" s="115">
        <f t="shared" si="23"/>
        <v>4.3602631173547337</v>
      </c>
      <c r="AR104" s="115">
        <f t="shared" si="23"/>
        <v>23.645547425580872</v>
      </c>
      <c r="AS104" s="115">
        <f t="shared" si="23"/>
        <v>34.001503081391377</v>
      </c>
      <c r="AT104" s="115">
        <f t="shared" si="23"/>
        <v>-0.47940921050651752</v>
      </c>
      <c r="AU104" s="115">
        <f>AK104/AJ104*100-100</f>
        <v>-4.9604524907248191</v>
      </c>
      <c r="AV104" s="115"/>
      <c r="AW104" s="123">
        <v>83997.696096</v>
      </c>
      <c r="AX104" s="123">
        <v>87805.578924000001</v>
      </c>
      <c r="AY104" s="123"/>
      <c r="AZ104" s="123">
        <f>+(AX104-AW104)/AW104*100</f>
        <v>4.5333181801177211</v>
      </c>
      <c r="BA104" s="122"/>
      <c r="BB104" s="124" t="s">
        <v>259</v>
      </c>
      <c r="BC104" s="125"/>
    </row>
    <row r="105" spans="1:56" ht="22.2" customHeight="1" x14ac:dyDescent="0.3">
      <c r="A105" s="127" t="s">
        <v>160</v>
      </c>
      <c r="B105" s="128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87" t="s">
        <v>161</v>
      </c>
      <c r="BD105" s="3"/>
    </row>
    <row r="106" spans="1:56" s="126" customFormat="1" ht="17.399999999999999" x14ac:dyDescent="0.25">
      <c r="A106" s="129" t="s">
        <v>260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1"/>
      <c r="U106" s="131"/>
      <c r="V106" s="132"/>
      <c r="W106" s="132"/>
      <c r="X106" s="132"/>
      <c r="Y106" s="132"/>
      <c r="Z106" s="132"/>
      <c r="AA106" s="132"/>
      <c r="AB106" s="132"/>
      <c r="AC106" s="132"/>
      <c r="AD106" s="131"/>
      <c r="AE106" s="131"/>
      <c r="AF106" s="131"/>
      <c r="AG106" s="131"/>
      <c r="AH106" s="131"/>
      <c r="AI106" s="131"/>
      <c r="AJ106" s="131"/>
      <c r="AK106" s="131"/>
      <c r="AL106" s="133"/>
      <c r="AM106" s="133"/>
      <c r="AN106" s="133"/>
      <c r="AO106" s="107"/>
      <c r="AP106" s="107"/>
      <c r="AQ106" s="107"/>
      <c r="AR106" s="107"/>
      <c r="AS106" s="107"/>
      <c r="AT106" s="107"/>
      <c r="AU106" s="107"/>
      <c r="AV106" s="107"/>
      <c r="AW106" s="133"/>
      <c r="AX106" s="133"/>
      <c r="AY106" s="133"/>
      <c r="AZ106" s="133"/>
      <c r="BA106" s="133"/>
      <c r="BB106" s="129" t="s">
        <v>261</v>
      </c>
      <c r="BC106" s="134"/>
    </row>
    <row r="108" spans="1:56" ht="15.75" hidden="1" customHeight="1" x14ac:dyDescent="0.3">
      <c r="A108" s="3"/>
      <c r="V108" s="2">
        <v>429.42105900000001</v>
      </c>
      <c r="AC108" s="2">
        <v>6459.1135460000005</v>
      </c>
      <c r="BB108" s="3"/>
      <c r="BC108" s="89" t="s">
        <v>262</v>
      </c>
      <c r="BD108" s="3"/>
    </row>
    <row r="111" spans="1:56" ht="15.6" x14ac:dyDescent="0.3">
      <c r="I111" s="3"/>
      <c r="K111" s="89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3"/>
      <c r="Z111" s="3"/>
      <c r="AA111" s="3"/>
      <c r="AB111" s="3"/>
      <c r="AC111" s="3"/>
      <c r="AD111" s="135"/>
      <c r="AE111" s="135"/>
      <c r="AF111" s="135"/>
      <c r="AG111" s="135"/>
      <c r="AH111" s="135"/>
      <c r="AI111" s="135"/>
      <c r="AJ111" s="135"/>
      <c r="AK111" s="135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6" ht="15.6" x14ac:dyDescent="0.3">
      <c r="I112" s="3"/>
      <c r="K112" s="89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3"/>
      <c r="Z112" s="3"/>
      <c r="AA112" s="3"/>
      <c r="AB112" s="3"/>
      <c r="AC112" s="3"/>
      <c r="AD112" s="55"/>
      <c r="AE112" s="55"/>
      <c r="AF112" s="55"/>
      <c r="AG112" s="55"/>
      <c r="AH112" s="55"/>
      <c r="AI112" s="55"/>
      <c r="AJ112" s="55"/>
      <c r="AK112" s="55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9:53" ht="15.6" x14ac:dyDescent="0.3">
      <c r="I113" s="3"/>
      <c r="K113" s="89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3"/>
      <c r="Z113" s="3"/>
      <c r="AA113" s="3"/>
      <c r="AB113" s="3"/>
      <c r="AC113" s="3"/>
      <c r="AD113" s="136"/>
      <c r="AE113" s="136"/>
      <c r="AF113" s="136"/>
      <c r="AG113" s="136"/>
      <c r="AH113" s="136"/>
      <c r="AI113" s="136"/>
      <c r="AJ113" s="136"/>
      <c r="AK113" s="136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84" spans="59:61" ht="16.8" x14ac:dyDescent="0.3">
      <c r="BG184" s="63"/>
      <c r="BH184" s="63"/>
      <c r="BI184" s="63"/>
    </row>
    <row r="185" spans="59:61" ht="16.8" x14ac:dyDescent="0.3">
      <c r="BG185" s="63"/>
      <c r="BH185" s="63"/>
      <c r="BI185" s="63"/>
    </row>
    <row r="186" spans="59:61" ht="16.8" x14ac:dyDescent="0.3">
      <c r="BG186" s="63"/>
      <c r="BH186" s="63"/>
      <c r="BI186" s="63"/>
    </row>
    <row r="187" spans="59:61" ht="16.8" x14ac:dyDescent="0.3">
      <c r="BG187" s="63"/>
      <c r="BH187" s="63"/>
      <c r="BI187" s="63"/>
    </row>
    <row r="188" spans="59:61" ht="16.8" x14ac:dyDescent="0.3">
      <c r="BG188" s="63"/>
      <c r="BH188" s="63"/>
      <c r="BI188" s="63"/>
    </row>
    <row r="189" spans="59:61" ht="16.8" x14ac:dyDescent="0.3">
      <c r="BG189" s="63"/>
      <c r="BH189" s="63"/>
      <c r="BI189" s="63"/>
    </row>
    <row r="190" spans="59:61" ht="16.8" x14ac:dyDescent="0.3">
      <c r="BG190" s="63"/>
      <c r="BH190" s="63"/>
      <c r="BI190" s="63"/>
    </row>
    <row r="192" spans="59:61" ht="16.8" x14ac:dyDescent="0.3">
      <c r="BG192" s="63"/>
      <c r="BH192" s="63"/>
      <c r="BI192" s="63"/>
    </row>
    <row r="195" spans="59:61" ht="16.8" x14ac:dyDescent="0.3">
      <c r="BG195" s="63"/>
      <c r="BH195" s="63"/>
      <c r="BI195" s="63"/>
    </row>
    <row r="196" spans="59:61" ht="16.8" x14ac:dyDescent="0.3">
      <c r="BG196" s="63"/>
      <c r="BH196" s="63"/>
      <c r="BI196" s="63"/>
    </row>
    <row r="197" spans="59:61" ht="16.8" x14ac:dyDescent="0.3">
      <c r="BG197" s="63"/>
      <c r="BH197" s="63"/>
      <c r="BI197" s="63"/>
    </row>
    <row r="198" spans="59:61" ht="16.8" x14ac:dyDescent="0.3">
      <c r="BG198" s="103"/>
      <c r="BH198" s="103"/>
      <c r="BI198" s="103"/>
    </row>
    <row r="199" spans="59:61" ht="16.8" x14ac:dyDescent="0.3">
      <c r="BG199" s="63"/>
      <c r="BH199" s="63"/>
      <c r="BI199" s="63"/>
    </row>
    <row r="200" spans="59:61" ht="16.8" x14ac:dyDescent="0.3">
      <c r="BG200" s="63"/>
      <c r="BH200" s="63"/>
      <c r="BI200" s="63"/>
    </row>
    <row r="201" spans="59:61" x14ac:dyDescent="0.2">
      <c r="BG201" s="137"/>
      <c r="BH201" s="137"/>
      <c r="BI201" s="137"/>
    </row>
    <row r="202" spans="59:61" x14ac:dyDescent="0.2">
      <c r="BG202" s="137"/>
      <c r="BH202" s="137"/>
      <c r="BI202" s="137"/>
    </row>
    <row r="203" spans="59:61" x14ac:dyDescent="0.2">
      <c r="BG203" s="137"/>
      <c r="BH203" s="137"/>
      <c r="BI203" s="137"/>
    </row>
    <row r="204" spans="59:61" x14ac:dyDescent="0.2">
      <c r="BG204" s="137"/>
      <c r="BH204" s="137"/>
      <c r="BI204" s="137"/>
    </row>
    <row r="205" spans="59:61" x14ac:dyDescent="0.2">
      <c r="BG205" s="137"/>
      <c r="BH205" s="137"/>
      <c r="BI205" s="137"/>
    </row>
    <row r="206" spans="59:61" x14ac:dyDescent="0.2">
      <c r="BG206" s="137"/>
      <c r="BH206" s="137"/>
      <c r="BI206" s="137"/>
    </row>
    <row r="207" spans="59:61" x14ac:dyDescent="0.2">
      <c r="BG207" s="137"/>
      <c r="BH207" s="137"/>
      <c r="BI207" s="137"/>
    </row>
    <row r="208" spans="59:61" x14ac:dyDescent="0.2">
      <c r="BG208" s="137"/>
      <c r="BH208" s="137"/>
      <c r="BI208" s="137"/>
    </row>
    <row r="209" spans="59:61" x14ac:dyDescent="0.2">
      <c r="BG209" s="137"/>
      <c r="BH209" s="137"/>
      <c r="BI209" s="137"/>
    </row>
    <row r="210" spans="59:61" ht="16.8" x14ac:dyDescent="0.3">
      <c r="BG210" s="63"/>
      <c r="BH210" s="63"/>
      <c r="BI210" s="63"/>
    </row>
    <row r="211" spans="59:61" ht="16.8" x14ac:dyDescent="0.3">
      <c r="BG211" s="63"/>
      <c r="BH211" s="63"/>
      <c r="BI211" s="63"/>
    </row>
    <row r="212" spans="59:61" ht="16.8" x14ac:dyDescent="0.3">
      <c r="BG212" s="63"/>
      <c r="BH212" s="63"/>
      <c r="BI212" s="63"/>
    </row>
    <row r="213" spans="59:61" ht="16.8" x14ac:dyDescent="0.3">
      <c r="BG213" s="63"/>
      <c r="BH213" s="63"/>
      <c r="BI213" s="63"/>
    </row>
    <row r="214" spans="59:61" ht="16.8" x14ac:dyDescent="0.3">
      <c r="BG214" s="63"/>
      <c r="BH214" s="63"/>
      <c r="BI214" s="63"/>
    </row>
    <row r="215" spans="59:61" ht="16.8" x14ac:dyDescent="0.3">
      <c r="BG215" s="103"/>
      <c r="BH215" s="103"/>
      <c r="BI215" s="103"/>
    </row>
    <row r="216" spans="59:61" ht="16.8" x14ac:dyDescent="0.3">
      <c r="BG216" s="63"/>
      <c r="BH216" s="63"/>
      <c r="BI216" s="63"/>
    </row>
    <row r="217" spans="59:61" ht="16.8" x14ac:dyDescent="0.3">
      <c r="BG217" s="63"/>
      <c r="BH217" s="63"/>
      <c r="BI217" s="63"/>
    </row>
    <row r="218" spans="59:61" ht="16.8" x14ac:dyDescent="0.3">
      <c r="BG218" s="63"/>
      <c r="BH218" s="63"/>
      <c r="BI218" s="63"/>
    </row>
    <row r="219" spans="59:61" ht="16.8" x14ac:dyDescent="0.3">
      <c r="BG219" s="63"/>
      <c r="BH219" s="63"/>
      <c r="BI219" s="63"/>
    </row>
    <row r="220" spans="59:61" ht="16.8" x14ac:dyDescent="0.3">
      <c r="BG220" s="63"/>
      <c r="BH220" s="63"/>
      <c r="BI220" s="63"/>
    </row>
    <row r="221" spans="59:61" ht="16.8" x14ac:dyDescent="0.3">
      <c r="BG221" s="63"/>
      <c r="BH221" s="63"/>
      <c r="BI221" s="63"/>
    </row>
    <row r="222" spans="59:61" ht="16.8" x14ac:dyDescent="0.3">
      <c r="BG222" s="63"/>
      <c r="BH222" s="63"/>
      <c r="BI222" s="63"/>
    </row>
    <row r="223" spans="59:61" ht="16.8" x14ac:dyDescent="0.3">
      <c r="BG223" s="63"/>
      <c r="BH223" s="63"/>
      <c r="BI223" s="63"/>
    </row>
    <row r="224" spans="59:61" ht="16.8" x14ac:dyDescent="0.3">
      <c r="BG224" s="63"/>
      <c r="BH224" s="63"/>
      <c r="BI224" s="63"/>
    </row>
    <row r="225" spans="59:61" ht="16.8" x14ac:dyDescent="0.3">
      <c r="BG225" s="63"/>
      <c r="BH225" s="63"/>
      <c r="BI225" s="63"/>
    </row>
    <row r="226" spans="59:61" ht="16.8" x14ac:dyDescent="0.3">
      <c r="BG226" s="63"/>
      <c r="BH226" s="63"/>
      <c r="BI226" s="63"/>
    </row>
    <row r="227" spans="59:61" ht="16.8" x14ac:dyDescent="0.3">
      <c r="BG227" s="63"/>
      <c r="BH227" s="63"/>
      <c r="BI227" s="63"/>
    </row>
  </sheetData>
  <mergeCells count="16">
    <mergeCell ref="AC3:AK3"/>
    <mergeCell ref="AL3:AU3"/>
    <mergeCell ref="AW3:AX3"/>
    <mergeCell ref="AZ3:BA3"/>
    <mergeCell ref="AC4:AK4"/>
    <mergeCell ref="AL4:AU4"/>
    <mergeCell ref="AW4:AX4"/>
    <mergeCell ref="AZ4:BA4"/>
    <mergeCell ref="M64:AK64"/>
    <mergeCell ref="AM64:AU64"/>
    <mergeCell ref="AW64:AX64"/>
    <mergeCell ref="AY64:AZ64"/>
    <mergeCell ref="M65:AK65"/>
    <mergeCell ref="AM65:AU65"/>
    <mergeCell ref="AW65:AX65"/>
    <mergeCell ref="AY65:AZ65"/>
  </mergeCells>
  <printOptions horizontalCentered="1" verticalCentered="1"/>
  <pageMargins left="0.53" right="0.36" top="0.19" bottom="0.19685039370078741" header="0.17" footer="0"/>
  <pageSetup paperSize="9" scale="2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5.5</vt:lpstr>
      <vt:lpstr>'T 5.5'!Yazdırma_Alanı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Sevcan Kübra EFE</cp:lastModifiedBy>
  <dcterms:created xsi:type="dcterms:W3CDTF">2025-03-17T20:23:56Z</dcterms:created>
  <dcterms:modified xsi:type="dcterms:W3CDTF">2025-07-01T08:44:20Z</dcterms:modified>
</cp:coreProperties>
</file>