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celik\Desktop\Main Ekon 4. Çeyrek\Main Ekon 1. Çeyrek\B 5\"/>
    </mc:Choice>
  </mc:AlternateContent>
  <bookViews>
    <workbookView xWindow="0" yWindow="0" windowWidth="28800" windowHeight="11340"/>
  </bookViews>
  <sheets>
    <sheet name="T 5.4" sheetId="2" r:id="rId1"/>
  </sheets>
  <definedNames>
    <definedName name="Print_Area_MI">#REF!</definedName>
    <definedName name="_xlnm.Print_Area" localSheetId="0">'T 5.4'!$A$1:$AT$109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8" i="2" l="1"/>
  <c r="AP10" i="2" l="1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W8" i="2" l="1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</calcChain>
</file>

<file path=xl/sharedStrings.xml><?xml version="1.0" encoding="utf-8"?>
<sst xmlns="http://schemas.openxmlformats.org/spreadsheetml/2006/main" count="223" uniqueCount="221">
  <si>
    <t>Source: TURKSTAT</t>
  </si>
  <si>
    <t>Kaynak: TUİK</t>
  </si>
  <si>
    <t>Works of art and collectors pieces</t>
  </si>
  <si>
    <t>Sanat eserleri,koleksiyon esyasi,antikalar</t>
  </si>
  <si>
    <t>Miscellaneous manufactured articles</t>
  </si>
  <si>
    <t>Çesitli mamul esya (kalemler, firçalar vb)</t>
  </si>
  <si>
    <t>Toys, games and sports equipment</t>
  </si>
  <si>
    <t>Oyuncaklar,oyun ve spor malzemeleri,aksam ve parçalari</t>
  </si>
  <si>
    <t>Furniture</t>
  </si>
  <si>
    <t>Mobilyalar,aydinlatma,reklam lambalari,prefabrik yapilar</t>
  </si>
  <si>
    <t>Arms and ammunition</t>
  </si>
  <si>
    <t>Silahlar ve mühimmat,bunlarin aksam,parça ve aksesuarlari</t>
  </si>
  <si>
    <t>Musical instruments</t>
  </si>
  <si>
    <t>Müzik aletleri:bunlarin aksam,parça ve aksesuari</t>
  </si>
  <si>
    <t>Clocks</t>
  </si>
  <si>
    <t>Saatler ve bunlarin aksam ve parçalari</t>
  </si>
  <si>
    <t>Optical instruments and apparatus</t>
  </si>
  <si>
    <t>Optik,fotograf,sinema,ölçü,kontrol,ayar cihazlari,tibbi alet.</t>
  </si>
  <si>
    <t>Ships, boats and floating structures</t>
  </si>
  <si>
    <t>Gemiler,suda yüzen tasit ve araçlar</t>
  </si>
  <si>
    <t>Aircraft</t>
  </si>
  <si>
    <t>Hava tasitlari,uzay araçlari,aksam ve parçalari</t>
  </si>
  <si>
    <t>Vehicles other than railway</t>
  </si>
  <si>
    <t>Motorlu kara tasitlari,traktör,bisiklet,motosiklet ve diger</t>
  </si>
  <si>
    <t>Railway or tramway locomotives</t>
  </si>
  <si>
    <t>Demiryolu ulasim araçlari vb,aksam ve parçalari</t>
  </si>
  <si>
    <t>Electrical machinery and equipment</t>
  </si>
  <si>
    <t>Elektrikli makina ve cihazlar,aksam ve parçalari</t>
  </si>
  <si>
    <t>Machineries, mechanical appliances, boilers and ; parts thereof</t>
  </si>
  <si>
    <t>Makinalar, mekanik cihazlar, kazanlar ve aksam, parçalar</t>
  </si>
  <si>
    <t>Miscellaneous articles of base metal</t>
  </si>
  <si>
    <t>Adi metallerden çesitli esya</t>
  </si>
  <si>
    <t>Tools of base metal</t>
  </si>
  <si>
    <t>Adi metallerden aletler,biçakçi esyasi,sofra takimlari</t>
  </si>
  <si>
    <t>Other base metals, cermets, articles thereof</t>
  </si>
  <si>
    <t>Diger adi metaller,sermetler,bunlardan esya</t>
  </si>
  <si>
    <t>Tin and articles thereof</t>
  </si>
  <si>
    <t>Kalay ve kalay mamulleri</t>
  </si>
  <si>
    <t>Zinc and articles thereof</t>
  </si>
  <si>
    <t>Çinko ve çinkodan esya</t>
  </si>
  <si>
    <t>Lead and articles thereof</t>
  </si>
  <si>
    <t>Kursun ve kursundan esya</t>
  </si>
  <si>
    <t>Aluminium and articles thereof</t>
  </si>
  <si>
    <t>Aluminyum ve aluminyum esya</t>
  </si>
  <si>
    <t>Nickel and articles thereof</t>
  </si>
  <si>
    <t>Nikel ve nikelden esya</t>
  </si>
  <si>
    <t>Copper and articles thereof</t>
  </si>
  <si>
    <t>Bakir ve bakirdan esya</t>
  </si>
  <si>
    <t>Articles of iron and steel</t>
  </si>
  <si>
    <t>Demir veya çelikten esya</t>
  </si>
  <si>
    <t>Iron and steel</t>
  </si>
  <si>
    <t>Demir ve çelik</t>
  </si>
  <si>
    <t>Pearls, precious stones, coin</t>
  </si>
  <si>
    <t>Inciler,kiymetli tas ve metal mamulleri,madeni paralar</t>
  </si>
  <si>
    <t>Glass and glassware</t>
  </si>
  <si>
    <t>Cam ve cam esya</t>
  </si>
  <si>
    <t>Ceramic products</t>
  </si>
  <si>
    <t>Seramik mamulleri</t>
  </si>
  <si>
    <t>Articles of stone, plaster or similar materials</t>
  </si>
  <si>
    <t>Tas,alçi,çimento,amyant,mika vb maddelerden esya</t>
  </si>
  <si>
    <t>Feathers and down and artificial flowers</t>
  </si>
  <si>
    <t>Hazir kus tüyü ve insan saçi mamulleri,yapma çiçekler</t>
  </si>
  <si>
    <t>Umbrellas, walking-sticks, whips</t>
  </si>
  <si>
    <t>Semsiye,baston,kamçi,kirbaç ve bunlarin aksami</t>
  </si>
  <si>
    <t>Headgear and parts thereof</t>
  </si>
  <si>
    <t>Basliklar ve aksami</t>
  </si>
  <si>
    <t>Footwear and the like</t>
  </si>
  <si>
    <t>Ayakkabilar,getrler,tozluklar vb esya ve aksami</t>
  </si>
  <si>
    <t>Other made-up textile articles</t>
  </si>
  <si>
    <t>Mensucattan mamul diger esya,kullanilmis esya,paçavralar</t>
  </si>
  <si>
    <t>Articles of apparel and clothing acc. not knitted</t>
  </si>
  <si>
    <t>Örülmemis giyim esyasi ve aksesuarlari</t>
  </si>
  <si>
    <t>Articles of apparel and clothing acc.knitted</t>
  </si>
  <si>
    <t>Örme giyim esyasi ve aksesuarlari</t>
  </si>
  <si>
    <t>Knitted or crocheted fabrics</t>
  </si>
  <si>
    <t>Örme esya</t>
  </si>
  <si>
    <t>Impregnated, coated etc fabrics</t>
  </si>
  <si>
    <t>Emdirilmis,sivanmis,kaplanmis mensucat,bunlardan teknik esya</t>
  </si>
  <si>
    <t>Special woven fabrics</t>
  </si>
  <si>
    <t>Özel dokunmus mensucat,dantela,duvar halilari,islemeler</t>
  </si>
  <si>
    <t>Carpets and other floor coverings</t>
  </si>
  <si>
    <t>Halilar ve diger dokumaya elverisli maddeden yer kaplamalari</t>
  </si>
  <si>
    <t>Wadding, felt and nonwovens</t>
  </si>
  <si>
    <t>Vatka,keçe,dokunmamis mensucat,özel iplik,sicim ve mamulleri</t>
  </si>
  <si>
    <t>Man-made staple fibres</t>
  </si>
  <si>
    <t>Sentetik ve suni devamsiz lifler</t>
  </si>
  <si>
    <t>Man-made filaments</t>
  </si>
  <si>
    <t>Dokumaya elverisli suni ve sentetik lifler</t>
  </si>
  <si>
    <t>Paper yarn and woven fabrics</t>
  </si>
  <si>
    <t>Dokumaya elverisli bitkisel lifler,kagit ipegi ve dokumalari</t>
  </si>
  <si>
    <t>Cotton. cotton yarn and cotton fabric</t>
  </si>
  <si>
    <t>Pamuk,pamuk ipligi ve pamuklu mensucat</t>
  </si>
  <si>
    <t>Wool</t>
  </si>
  <si>
    <t>Yün,kil,at kili:bunlarin iplik ve dokumalari</t>
  </si>
  <si>
    <t>Silk</t>
  </si>
  <si>
    <t>Ipek</t>
  </si>
  <si>
    <t>Printed books, newspapers etc</t>
  </si>
  <si>
    <t>Basili kitap,gazete,resim vb baski sanayi mamulu,el yazmalari</t>
  </si>
  <si>
    <t>Paper and paperboard</t>
  </si>
  <si>
    <t>Kagit ve karton:kagit hamurundan kagit ve kartondan esya</t>
  </si>
  <si>
    <t>Pulp of cellulosic material and waste of paper</t>
  </si>
  <si>
    <t>Odun hamuru:lifli selülozik maddelerin hamurlari,hurdalar</t>
  </si>
  <si>
    <t>Manufactures of plaiting materials</t>
  </si>
  <si>
    <t>Hasir:saz ve benzeri örülebilen maddelerden mamuller</t>
  </si>
  <si>
    <t>Cork and articles of cork</t>
  </si>
  <si>
    <t>Mantar ve mantardan esya</t>
  </si>
  <si>
    <t>Wood and articles of wood</t>
  </si>
  <si>
    <t>Agaç ve agaçtan mamul esya:odun kömürü</t>
  </si>
  <si>
    <t>Furskins and artificial fur</t>
  </si>
  <si>
    <t>Postlar,kürkler,taklit kürkler ve mamulleri</t>
  </si>
  <si>
    <t>Articles of leather</t>
  </si>
  <si>
    <t>Deri esya,saraciye esyasi,seyahat esyasi,bagirsaktan esya</t>
  </si>
  <si>
    <t>Raw hides, skins and leather</t>
  </si>
  <si>
    <t>Ham postlar,deriler (kürkler hariç) ve köseleler</t>
  </si>
  <si>
    <t>Rubber and articles thereof</t>
  </si>
  <si>
    <t>Kauçuk ve kauçuktan esya</t>
  </si>
  <si>
    <t>Plastics and articles thereof,</t>
  </si>
  <si>
    <t>Plastik ve plastikten mamul esya</t>
  </si>
  <si>
    <t>Miscellaneous chemical products</t>
  </si>
  <si>
    <t>Muhtelif kimyasal maddeler</t>
  </si>
  <si>
    <t>Photographic or cinematographic goods</t>
  </si>
  <si>
    <t>Fotografçilikta,sinemacilikta kullanilan esya</t>
  </si>
  <si>
    <t>Explosives</t>
  </si>
  <si>
    <t>Barut,patlayici maddeler,pirotekni mamulleri,kibrit vb</t>
  </si>
  <si>
    <t>Albuminoidal substances</t>
  </si>
  <si>
    <t>Albüminoid maddeler,tutkallar,enzimler vb</t>
  </si>
  <si>
    <t>Soap</t>
  </si>
  <si>
    <t>Sabunlar,yüzey aktif organik maddeler,yikama-yaglama madde.</t>
  </si>
  <si>
    <t>Essential oils and resinoids</t>
  </si>
  <si>
    <t>Uçucu yaglar,rezinoitler,parfümeri,kozmetikler vb</t>
  </si>
  <si>
    <t>Tanning or dyeing extracts</t>
  </si>
  <si>
    <t>Debagat ve boyacilikta kullanilan hülasa,boya,macun,sakizlar</t>
  </si>
  <si>
    <t>Fertilizers</t>
  </si>
  <si>
    <t>Gübreler</t>
  </si>
  <si>
    <t>Pharmaceutical products</t>
  </si>
  <si>
    <t>Eczacilik ürünleri</t>
  </si>
  <si>
    <t>Organic chemicals</t>
  </si>
  <si>
    <t>Organik kimyasal müstahsallar</t>
  </si>
  <si>
    <t>Inorganic chemicals</t>
  </si>
  <si>
    <t>Inorganik kimyasal müstahsallar,organik,inorganik bilesikler</t>
  </si>
  <si>
    <t>Mineral fuels and oils</t>
  </si>
  <si>
    <t>Mineral yakitlar,mineral yaglar ve müstahsallari,mumlar</t>
  </si>
  <si>
    <t>Ores, slag and ash</t>
  </si>
  <si>
    <t>Metal cevherleri,cüruf ve kül</t>
  </si>
  <si>
    <t>Salt, sulphur, earth, plaster.materials, lime,cement</t>
  </si>
  <si>
    <t>Tuz,kükürt,toprak ve taslar,alçilar ve çimento</t>
  </si>
  <si>
    <t>Tobacco and manufactured tobacco substitutes</t>
  </si>
  <si>
    <t>Tütün ve tütün yerine geçen islenmis maddeler</t>
  </si>
  <si>
    <t>Waste from the food industries, animal fodder</t>
  </si>
  <si>
    <t>Gida sanayii kalinti ve döküntüleri,hazir hayvan gidalari</t>
  </si>
  <si>
    <t>Beverages, spirits and vinegar</t>
  </si>
  <si>
    <t>Mesrubat,alkollü içkiler ve sirke</t>
  </si>
  <si>
    <t>Miscellaneous edible preparations</t>
  </si>
  <si>
    <t>Yenilen çesitli gida müstahzarlari</t>
  </si>
  <si>
    <t>Preparations of vegetables and fruits</t>
  </si>
  <si>
    <t>Sebze,meyva,bitki parçalari,sert kabuklu yemis konserveleri</t>
  </si>
  <si>
    <t>Preparations of cereals, flour, starch or milk</t>
  </si>
  <si>
    <t>Esasini hububat,un,nisasta,süt teskil eden müstahzarlar</t>
  </si>
  <si>
    <t>Cocoa and cocoa preparations</t>
  </si>
  <si>
    <t>Kakao ve kakao müstahzarlari</t>
  </si>
  <si>
    <t>Sugars and sugar confectionery</t>
  </si>
  <si>
    <t>Seker ve seker mamulleri</t>
  </si>
  <si>
    <t>Preparations of meat, of fish and of molluses</t>
  </si>
  <si>
    <t>Et,balik,kabuklu hayvan,yumusakça vb hayvansal müstahzarlar</t>
  </si>
  <si>
    <t>Animal or vegetable fats and oils</t>
  </si>
  <si>
    <t>Hayvansal ve bitkisel yaglar ve bunlarin müstahzarlari</t>
  </si>
  <si>
    <t>Vegetable plaiting materials</t>
  </si>
  <si>
    <t>Örülmeye elverisli bitkisel maddeler,bitkisel müstahzarlar</t>
  </si>
  <si>
    <t>Vegetable saps and extracts</t>
  </si>
  <si>
    <t>Laklar,sakizlar,bitkisel özsu ve hülasalar</t>
  </si>
  <si>
    <t>Oil seeds and oleaginous fruits</t>
  </si>
  <si>
    <t>Yagli tohum ve meyvalar,sanayi bitkileri,saman,hayvan yemi</t>
  </si>
  <si>
    <t>Products of the milling industry</t>
  </si>
  <si>
    <t>Degirmencilik ürünleri,malt,nisasta,inülin,bugday gluteni</t>
  </si>
  <si>
    <t>Cereals</t>
  </si>
  <si>
    <t>Hububat</t>
  </si>
  <si>
    <t>Coffee, tea, spices</t>
  </si>
  <si>
    <t>Kahve,çay,paraguay çayi ve baharat</t>
  </si>
  <si>
    <t>Fruit</t>
  </si>
  <si>
    <t>Yenilen meyvalar,kabuklu yemisler,turunçgil ve kavun kabugu</t>
  </si>
  <si>
    <t>Vegetables</t>
  </si>
  <si>
    <t>Yenilen sebzeler ve bazi kök ve yumrular</t>
  </si>
  <si>
    <t>Live trees and other plants</t>
  </si>
  <si>
    <t>Canli bitkiler ve çiçekçilik müstahzarlari</t>
  </si>
  <si>
    <t>Other products of animal origin</t>
  </si>
  <si>
    <t>Tarifenin baska yerinde yer almayan hayvansal müstahzarlar</t>
  </si>
  <si>
    <t>Dairy produce, eggs, honey</t>
  </si>
  <si>
    <t>Süt ve süt mamulleri,kus ve kümes hay.yumurtalari,bal vb.</t>
  </si>
  <si>
    <t>Fish</t>
  </si>
  <si>
    <t>Baliklar,kabuklu hayvanlar,yumusakçalar,diger omurgasizlar</t>
  </si>
  <si>
    <t>Meat</t>
  </si>
  <si>
    <t>Etler ve yenilen sakatat</t>
  </si>
  <si>
    <t>Live animals</t>
  </si>
  <si>
    <t>Canli hayvanlar</t>
  </si>
  <si>
    <t>Total</t>
  </si>
  <si>
    <t>Toplam</t>
  </si>
  <si>
    <t>24/23</t>
  </si>
  <si>
    <t>23/22</t>
  </si>
  <si>
    <t>22/21</t>
  </si>
  <si>
    <t>21/20</t>
  </si>
  <si>
    <t>20/19</t>
  </si>
  <si>
    <t>19/18</t>
  </si>
  <si>
    <t>18/17</t>
  </si>
  <si>
    <t>17/16</t>
  </si>
  <si>
    <t>16/15</t>
  </si>
  <si>
    <t>15/14</t>
  </si>
  <si>
    <t>14/13</t>
  </si>
  <si>
    <t>13/12</t>
  </si>
  <si>
    <t>12/11</t>
  </si>
  <si>
    <t>11/10</t>
  </si>
  <si>
    <t>10/09</t>
  </si>
  <si>
    <t>Percentage Change</t>
  </si>
  <si>
    <t>Annual</t>
  </si>
  <si>
    <t>Yüzde Değişim</t>
  </si>
  <si>
    <t>Yüzde değişim</t>
  </si>
  <si>
    <t>Yıllık</t>
  </si>
  <si>
    <t>Table: V.4- Import by Chapters</t>
  </si>
  <si>
    <t>Tablo: V.4- Fasıllara Göre İthalat</t>
  </si>
  <si>
    <t>25/24</t>
  </si>
  <si>
    <t>Ocak-Mart</t>
  </si>
  <si>
    <t>January-March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</si>
</sst>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#,##0.0\ _T_L;\-#,##0.0\ _T_L"/>
    <numFmt numFmtId="167" formatCode="General_)"/>
  </numFmts>
  <fonts count="19" x14ac:knownFonts="1">
    <font>
      <sz val="11"/>
      <color theme="1"/>
      <name val="Calibri"/>
      <family val="2"/>
      <charset val="162"/>
      <scheme val="minor"/>
    </font>
    <font>
      <sz val="10"/>
      <name val="Courier"/>
      <charset val="162"/>
    </font>
    <font>
      <sz val="12"/>
      <name val="Arial TUR"/>
      <family val="2"/>
      <charset val="162"/>
    </font>
    <font>
      <sz val="14"/>
      <name val="Arial TUR"/>
      <family val="2"/>
      <charset val="162"/>
    </font>
    <font>
      <sz val="13"/>
      <name val="Arial Tur"/>
      <charset val="162"/>
    </font>
    <font>
      <sz val="10"/>
      <name val="Arial Tur"/>
      <family val="2"/>
      <charset val="162"/>
    </font>
    <font>
      <b/>
      <sz val="13"/>
      <name val="Arial Tur"/>
      <charset val="162"/>
    </font>
    <font>
      <sz val="18"/>
      <name val="Arial Tur"/>
      <charset val="162"/>
    </font>
    <font>
      <b/>
      <sz val="12"/>
      <name val="Arial TUR"/>
      <family val="2"/>
      <charset val="162"/>
    </font>
    <font>
      <b/>
      <sz val="13"/>
      <name val="Arial Tur"/>
      <family val="2"/>
      <charset val="162"/>
    </font>
    <font>
      <sz val="13"/>
      <name val="Arial Tur"/>
      <family val="2"/>
      <charset val="162"/>
    </font>
    <font>
      <b/>
      <sz val="22"/>
      <name val="Arial Tur"/>
      <family val="2"/>
      <charset val="162"/>
    </font>
    <font>
      <b/>
      <sz val="15"/>
      <name val="Arial Tur"/>
      <charset val="162"/>
    </font>
    <font>
      <sz val="10"/>
      <name val="Courier"/>
      <family val="3"/>
    </font>
    <font>
      <sz val="12"/>
      <color indexed="10"/>
      <name val="Arial Tur"/>
      <family val="2"/>
      <charset val="162"/>
    </font>
    <font>
      <b/>
      <sz val="16"/>
      <name val="Arial Tur"/>
      <family val="2"/>
      <charset val="162"/>
    </font>
    <font>
      <b/>
      <sz val="8"/>
      <name val="Arial"/>
      <family val="2"/>
      <charset val="162"/>
    </font>
    <font>
      <b/>
      <sz val="24"/>
      <name val="Arial Tur"/>
      <family val="2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7" fontId="1" fillId="0" borderId="0"/>
    <xf numFmtId="0" fontId="18" fillId="0" borderId="0"/>
  </cellStyleXfs>
  <cellXfs count="96">
    <xf numFmtId="0" fontId="0" fillId="0" borderId="0" xfId="0"/>
    <xf numFmtId="37" fontId="2" fillId="0" borderId="0" xfId="1" applyFont="1" applyBorder="1" applyAlignment="1">
      <alignment vertical="center"/>
    </xf>
    <xf numFmtId="37" fontId="2" fillId="0" borderId="0" xfId="1" applyFont="1" applyBorder="1" applyAlignment="1">
      <alignment horizontal="left" vertical="center"/>
    </xf>
    <xf numFmtId="37" fontId="2" fillId="0" borderId="0" xfId="1" applyFont="1" applyBorder="1" applyAlignment="1">
      <alignment horizontal="right" vertical="center"/>
    </xf>
    <xf numFmtId="37" fontId="3" fillId="0" borderId="0" xfId="1" applyFont="1" applyBorder="1" applyAlignment="1">
      <alignment horizontal="left" vertical="center"/>
    </xf>
    <xf numFmtId="0" fontId="2" fillId="0" borderId="0" xfId="1" quotePrefix="1" applyNumberFormat="1" applyFont="1" applyBorder="1" applyAlignment="1">
      <alignment horizontal="left" vertical="center"/>
    </xf>
    <xf numFmtId="164" fontId="4" fillId="0" borderId="0" xfId="1" quotePrefix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vertical="center"/>
    </xf>
    <xf numFmtId="37" fontId="5" fillId="0" borderId="0" xfId="1" quotePrefix="1" applyFont="1" applyAlignment="1">
      <alignment horizontal="left"/>
    </xf>
    <xf numFmtId="164" fontId="4" fillId="0" borderId="0" xfId="1" quotePrefix="1" applyNumberFormat="1" applyFont="1" applyBorder="1" applyAlignment="1">
      <alignment horizontal="right" vertical="center" wrapText="1"/>
    </xf>
    <xf numFmtId="164" fontId="6" fillId="0" borderId="0" xfId="1" quotePrefix="1" applyNumberFormat="1" applyFont="1" applyBorder="1" applyAlignment="1">
      <alignment horizontal="righ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166" fontId="2" fillId="0" borderId="0" xfId="1" applyNumberFormat="1" applyFont="1" applyBorder="1" applyAlignment="1">
      <alignment horizontal="right" vertical="center"/>
    </xf>
    <xf numFmtId="166" fontId="2" fillId="0" borderId="0" xfId="1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vertical="center"/>
    </xf>
    <xf numFmtId="0" fontId="2" fillId="0" borderId="0" xfId="1" quotePrefix="1" applyNumberFormat="1" applyFont="1" applyBorder="1" applyAlignment="1">
      <alignment horizontal="right" vertical="center"/>
    </xf>
    <xf numFmtId="0" fontId="2" fillId="0" borderId="1" xfId="1" quotePrefix="1" applyNumberFormat="1" applyFont="1" applyBorder="1" applyAlignment="1">
      <alignment horizontal="left" vertical="center"/>
    </xf>
    <xf numFmtId="37" fontId="2" fillId="0" borderId="1" xfId="1" applyFont="1" applyBorder="1" applyAlignment="1">
      <alignment vertical="center"/>
    </xf>
    <xf numFmtId="164" fontId="4" fillId="0" borderId="2" xfId="1" quotePrefix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3" fontId="6" fillId="0" borderId="0" xfId="1" applyNumberFormat="1" applyFont="1" applyBorder="1" applyAlignment="1">
      <alignment horizontal="right" vertical="center" wrapText="1"/>
    </xf>
    <xf numFmtId="3" fontId="2" fillId="0" borderId="2" xfId="1" applyNumberFormat="1" applyFont="1" applyBorder="1" applyAlignment="1">
      <alignment horizontal="right" vertical="center" wrapText="1"/>
    </xf>
    <xf numFmtId="166" fontId="2" fillId="0" borderId="2" xfId="1" applyNumberFormat="1" applyFont="1" applyBorder="1" applyAlignment="1">
      <alignment horizontal="right" vertical="center"/>
    </xf>
    <xf numFmtId="166" fontId="2" fillId="0" borderId="2" xfId="1" applyNumberFormat="1" applyFont="1" applyBorder="1" applyAlignment="1">
      <alignment vertical="center"/>
    </xf>
    <xf numFmtId="0" fontId="2" fillId="0" borderId="2" xfId="1" quotePrefix="1" applyNumberFormat="1" applyFont="1" applyBorder="1" applyAlignment="1">
      <alignment horizontal="left" vertical="center"/>
    </xf>
    <xf numFmtId="0" fontId="2" fillId="0" borderId="3" xfId="1" quotePrefix="1" applyNumberFormat="1" applyFont="1" applyBorder="1" applyAlignment="1">
      <alignment horizontal="right" vertical="center"/>
    </xf>
    <xf numFmtId="0" fontId="2" fillId="0" borderId="4" xfId="1" quotePrefix="1" applyNumberFormat="1" applyFont="1" applyBorder="1" applyAlignment="1">
      <alignment horizontal="left" vertical="center"/>
    </xf>
    <xf numFmtId="37" fontId="2" fillId="0" borderId="4" xfId="1" applyFont="1" applyBorder="1" applyAlignment="1">
      <alignment vertical="center"/>
    </xf>
    <xf numFmtId="165" fontId="4" fillId="0" borderId="0" xfId="1" applyNumberFormat="1" applyFont="1" applyBorder="1" applyAlignment="1">
      <alignment horizontal="right" vertical="center" wrapText="1"/>
    </xf>
    <xf numFmtId="0" fontId="2" fillId="0" borderId="5" xfId="1" quotePrefix="1" applyNumberFormat="1" applyFont="1" applyBorder="1" applyAlignment="1">
      <alignment horizontal="right" vertical="center"/>
    </xf>
    <xf numFmtId="0" fontId="2" fillId="0" borderId="5" xfId="1" quotePrefix="1" applyNumberFormat="1" applyFont="1" applyBorder="1" applyAlignment="1">
      <alignment horizontal="left" vertical="center"/>
    </xf>
    <xf numFmtId="37" fontId="8" fillId="0" borderId="4" xfId="1" applyFont="1" applyBorder="1"/>
    <xf numFmtId="37" fontId="2" fillId="0" borderId="0" xfId="1" applyFont="1"/>
    <xf numFmtId="165" fontId="9" fillId="0" borderId="4" xfId="1" applyNumberFormat="1" applyFont="1" applyBorder="1" applyAlignment="1">
      <alignment horizontal="right" vertical="center"/>
    </xf>
    <xf numFmtId="165" fontId="10" fillId="0" borderId="4" xfId="1" applyNumberFormat="1" applyFont="1" applyBorder="1" applyAlignment="1">
      <alignment horizontal="right" vertical="center"/>
    </xf>
    <xf numFmtId="37" fontId="2" fillId="0" borderId="5" xfId="1" applyFont="1" applyBorder="1" applyAlignment="1">
      <alignment vertical="center"/>
    </xf>
    <xf numFmtId="37" fontId="10" fillId="0" borderId="4" xfId="1" applyFont="1" applyBorder="1" applyAlignment="1">
      <alignment vertical="center"/>
    </xf>
    <xf numFmtId="3" fontId="1" fillId="0" borderId="0" xfId="1" applyNumberFormat="1" applyBorder="1" applyAlignment="1">
      <alignment horizontal="center" vertical="center" wrapText="1"/>
    </xf>
    <xf numFmtId="167" fontId="2" fillId="0" borderId="0" xfId="1" quotePrefix="1" applyNumberFormat="1" applyFont="1" applyBorder="1" applyAlignment="1" applyProtection="1">
      <alignment horizontal="left" vertical="center"/>
    </xf>
    <xf numFmtId="37" fontId="2" fillId="0" borderId="5" xfId="1" applyFont="1" applyBorder="1" applyAlignment="1">
      <alignment horizontal="right" vertical="center"/>
    </xf>
    <xf numFmtId="37" fontId="11" fillId="0" borderId="0" xfId="1" applyFont="1" applyBorder="1" applyAlignment="1">
      <alignment horizontal="center" vertical="center" textRotation="180"/>
    </xf>
    <xf numFmtId="37" fontId="12" fillId="0" borderId="5" xfId="1" applyFont="1" applyBorder="1" applyAlignment="1">
      <alignment vertical="center"/>
    </xf>
    <xf numFmtId="37" fontId="12" fillId="0" borderId="4" xfId="1" quotePrefix="1" applyFont="1" applyBorder="1" applyAlignment="1">
      <alignment horizontal="right" vertical="center"/>
    </xf>
    <xf numFmtId="37" fontId="6" fillId="0" borderId="0" xfId="1" applyNumberFormat="1" applyFont="1" applyBorder="1" applyAlignment="1">
      <alignment horizontal="right" vertical="center"/>
    </xf>
    <xf numFmtId="37" fontId="12" fillId="0" borderId="0" xfId="1" applyNumberFormat="1" applyFont="1" applyBorder="1" applyAlignment="1">
      <alignment horizontal="right" vertical="center"/>
    </xf>
    <xf numFmtId="0" fontId="12" fillId="0" borderId="0" xfId="1" quotePrefix="1" applyNumberFormat="1" applyFont="1" applyBorder="1" applyAlignment="1">
      <alignment horizontal="left" vertical="center"/>
    </xf>
    <xf numFmtId="167" fontId="2" fillId="0" borderId="5" xfId="1" quotePrefix="1" applyNumberFormat="1" applyFont="1" applyBorder="1" applyAlignment="1" applyProtection="1">
      <alignment horizontal="right" vertical="center"/>
    </xf>
    <xf numFmtId="37" fontId="2" fillId="0" borderId="6" xfId="1" applyFont="1" applyBorder="1" applyAlignment="1">
      <alignment vertical="center"/>
    </xf>
    <xf numFmtId="37" fontId="9" fillId="0" borderId="4" xfId="1" quotePrefix="1" applyFont="1" applyBorder="1" applyAlignment="1">
      <alignment horizontal="right" vertical="center"/>
    </xf>
    <xf numFmtId="37" fontId="9" fillId="0" borderId="0" xfId="1" quotePrefix="1" applyFont="1" applyBorder="1" applyAlignment="1">
      <alignment horizontal="center" vertical="center" wrapText="1"/>
    </xf>
    <xf numFmtId="37" fontId="9" fillId="0" borderId="7" xfId="1" quotePrefix="1" applyFont="1" applyBorder="1" applyAlignment="1">
      <alignment horizontal="center" vertical="center" wrapText="1"/>
    </xf>
    <xf numFmtId="1" fontId="9" fillId="0" borderId="0" xfId="1" applyNumberFormat="1" applyFont="1" applyBorder="1" applyAlignment="1" applyProtection="1">
      <alignment horizontal="right" vertical="center" wrapText="1"/>
    </xf>
    <xf numFmtId="1" fontId="9" fillId="0" borderId="7" xfId="1" applyNumberFormat="1" applyFont="1" applyBorder="1" applyAlignment="1" applyProtection="1">
      <alignment horizontal="right" vertical="center" wrapText="1"/>
    </xf>
    <xf numFmtId="1" fontId="9" fillId="0" borderId="7" xfId="1" applyNumberFormat="1" applyFont="1" applyBorder="1" applyAlignment="1" applyProtection="1">
      <alignment horizontal="right" vertical="center"/>
    </xf>
    <xf numFmtId="165" fontId="10" fillId="0" borderId="7" xfId="1" applyNumberFormat="1" applyFont="1" applyBorder="1" applyAlignment="1">
      <alignment horizontal="right" vertical="center"/>
    </xf>
    <xf numFmtId="37" fontId="13" fillId="0" borderId="7" xfId="1" applyFont="1" applyBorder="1" applyAlignment="1">
      <alignment horizontal="left"/>
    </xf>
    <xf numFmtId="167" fontId="2" fillId="0" borderId="6" xfId="1" quotePrefix="1" applyNumberFormat="1" applyFont="1" applyBorder="1" applyAlignment="1" applyProtection="1">
      <alignment horizontal="right" vertical="center"/>
    </xf>
    <xf numFmtId="37" fontId="2" fillId="0" borderId="3" xfId="1" applyFont="1" applyBorder="1" applyAlignment="1">
      <alignment vertical="center"/>
    </xf>
    <xf numFmtId="49" fontId="6" fillId="0" borderId="0" xfId="1" quotePrefix="1" applyNumberFormat="1" applyFont="1" applyBorder="1" applyAlignment="1">
      <alignment horizontal="center" vertical="center"/>
    </xf>
    <xf numFmtId="37" fontId="6" fillId="0" borderId="0" xfId="1" quotePrefix="1" applyFont="1" applyBorder="1" applyAlignment="1">
      <alignment horizontal="center" vertical="center" wrapText="1"/>
    </xf>
    <xf numFmtId="37" fontId="6" fillId="0" borderId="0" xfId="1" quotePrefix="1" applyFont="1" applyBorder="1" applyAlignment="1">
      <alignment horizontal="right" vertical="center" wrapText="1"/>
    </xf>
    <xf numFmtId="1" fontId="6" fillId="0" borderId="8" xfId="1" applyNumberFormat="1" applyFont="1" applyBorder="1" applyAlignment="1" applyProtection="1">
      <alignment horizontal="right" vertical="center" wrapText="1"/>
    </xf>
    <xf numFmtId="37" fontId="6" fillId="0" borderId="8" xfId="1" quotePrefix="1" applyFont="1" applyBorder="1" applyAlignment="1">
      <alignment horizontal="right" vertical="center" wrapText="1"/>
    </xf>
    <xf numFmtId="37" fontId="6" fillId="0" borderId="7" xfId="1" quotePrefix="1" applyFont="1" applyBorder="1" applyAlignment="1">
      <alignment horizontal="right" vertical="center" wrapText="1"/>
    </xf>
    <xf numFmtId="1" fontId="6" fillId="0" borderId="0" xfId="1" applyNumberFormat="1" applyFont="1" applyBorder="1" applyAlignment="1" applyProtection="1">
      <alignment horizontal="right" vertical="center" wrapText="1"/>
    </xf>
    <xf numFmtId="1" fontId="6" fillId="0" borderId="7" xfId="1" applyNumberFormat="1" applyFont="1" applyBorder="1" applyAlignment="1" applyProtection="1">
      <alignment horizontal="right" vertical="center" wrapText="1"/>
    </xf>
    <xf numFmtId="1" fontId="6" fillId="0" borderId="7" xfId="1" applyNumberFormat="1" applyFont="1" applyBorder="1" applyAlignment="1" applyProtection="1">
      <alignment horizontal="center" vertical="center"/>
    </xf>
    <xf numFmtId="37" fontId="2" fillId="0" borderId="0" xfId="1" applyFont="1" applyAlignment="1">
      <alignment vertical="center"/>
    </xf>
    <xf numFmtId="37" fontId="8" fillId="0" borderId="0" xfId="1" quotePrefix="1" applyFont="1" applyBorder="1" applyAlignment="1" applyProtection="1">
      <alignment horizontal="right" vertical="center"/>
    </xf>
    <xf numFmtId="37" fontId="8" fillId="0" borderId="0" xfId="1" applyFont="1" applyBorder="1" applyAlignment="1">
      <alignment horizontal="center" vertical="center" wrapText="1"/>
    </xf>
    <xf numFmtId="37" fontId="8" fillId="0" borderId="0" xfId="1" applyFont="1" applyBorder="1" applyAlignment="1">
      <alignment horizontal="center" vertical="center" wrapText="1"/>
    </xf>
    <xf numFmtId="37" fontId="8" fillId="0" borderId="2" xfId="1" applyFont="1" applyBorder="1" applyAlignment="1">
      <alignment vertical="center" wrapText="1"/>
    </xf>
    <xf numFmtId="37" fontId="8" fillId="0" borderId="0" xfId="1" applyFont="1" applyBorder="1" applyAlignment="1">
      <alignment vertical="center" wrapText="1"/>
    </xf>
    <xf numFmtId="37" fontId="1" fillId="0" borderId="0" xfId="1" applyBorder="1" applyAlignment="1">
      <alignment horizontal="center" vertical="center" wrapText="1"/>
    </xf>
    <xf numFmtId="37" fontId="1" fillId="0" borderId="0" xfId="1" applyBorder="1" applyAlignment="1">
      <alignment horizontal="center" vertical="center" wrapText="1"/>
    </xf>
    <xf numFmtId="37" fontId="2" fillId="0" borderId="0" xfId="1" quotePrefix="1" applyFont="1" applyBorder="1" applyAlignment="1">
      <alignment horizontal="left" vertical="center"/>
    </xf>
    <xf numFmtId="37" fontId="14" fillId="0" borderId="5" xfId="1" applyFont="1" applyBorder="1" applyAlignment="1">
      <alignment vertical="center"/>
    </xf>
    <xf numFmtId="37" fontId="8" fillId="0" borderId="7" xfId="1" applyFont="1" applyBorder="1" applyAlignment="1">
      <alignment vertical="center" wrapText="1"/>
    </xf>
    <xf numFmtId="37" fontId="1" fillId="0" borderId="7" xfId="1" applyBorder="1" applyAlignment="1">
      <alignment horizontal="center" vertical="center" wrapText="1"/>
    </xf>
    <xf numFmtId="37" fontId="2" fillId="0" borderId="9" xfId="1" quotePrefix="1" applyFont="1" applyBorder="1" applyAlignment="1">
      <alignment horizontal="left" vertical="center"/>
    </xf>
    <xf numFmtId="37" fontId="2" fillId="0" borderId="6" xfId="1" quotePrefix="1" applyFont="1" applyBorder="1" applyAlignment="1">
      <alignment horizontal="right" vertical="center"/>
    </xf>
    <xf numFmtId="167" fontId="15" fillId="0" borderId="2" xfId="1" applyNumberFormat="1" applyFont="1" applyBorder="1" applyAlignment="1" applyProtection="1">
      <alignment horizontal="left" vertical="center"/>
    </xf>
    <xf numFmtId="3" fontId="16" fillId="0" borderId="0" xfId="1" applyNumberFormat="1" applyFont="1"/>
    <xf numFmtId="167" fontId="15" fillId="0" borderId="0" xfId="1" applyNumberFormat="1" applyFont="1" applyBorder="1" applyAlignment="1" applyProtection="1">
      <alignment horizontal="left" vertical="center"/>
    </xf>
    <xf numFmtId="37" fontId="2" fillId="0" borderId="0" xfId="1" applyFont="1" applyAlignment="1">
      <alignment horizontal="left" vertical="center"/>
    </xf>
    <xf numFmtId="37" fontId="2" fillId="0" borderId="0" xfId="1" applyFont="1" applyAlignment="1">
      <alignment horizontal="right" vertical="center"/>
    </xf>
    <xf numFmtId="37" fontId="17" fillId="0" borderId="0" xfId="1" applyFont="1" applyAlignment="1">
      <alignment vertical="center"/>
    </xf>
    <xf numFmtId="164" fontId="6" fillId="0" borderId="2" xfId="1" quotePrefix="1" applyNumberFormat="1" applyFont="1" applyBorder="1" applyAlignment="1">
      <alignment horizontal="right" vertical="center" wrapText="1"/>
    </xf>
    <xf numFmtId="37" fontId="6" fillId="0" borderId="8" xfId="1" quotePrefix="1" applyFont="1" applyBorder="1" applyAlignment="1">
      <alignment horizontal="center" vertical="center" wrapText="1"/>
    </xf>
    <xf numFmtId="37" fontId="7" fillId="0" borderId="0" xfId="1" applyFont="1" applyBorder="1" applyAlignment="1">
      <alignment horizontal="center" vertical="center" textRotation="180"/>
    </xf>
    <xf numFmtId="37" fontId="1" fillId="0" borderId="0" xfId="1" applyBorder="1" applyAlignment="1">
      <alignment horizontal="center" vertical="center" wrapText="1"/>
    </xf>
    <xf numFmtId="37" fontId="1" fillId="0" borderId="7" xfId="1" applyBorder="1" applyAlignment="1">
      <alignment horizontal="center" vertical="center" wrapText="1"/>
    </xf>
    <xf numFmtId="37" fontId="8" fillId="0" borderId="0" xfId="1" applyFont="1" applyBorder="1" applyAlignment="1">
      <alignment horizontal="center" vertical="center" wrapText="1"/>
    </xf>
    <xf numFmtId="37" fontId="8" fillId="0" borderId="2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29"/>
  <sheetViews>
    <sheetView tabSelected="1" view="pageBreakPreview" zoomScale="50" zoomScaleNormal="55" zoomScaleSheetLayoutView="50" workbookViewId="0">
      <selection activeCell="D2" sqref="D2"/>
    </sheetView>
  </sheetViews>
  <sheetFormatPr defaultColWidth="9.85546875" defaultRowHeight="15" x14ac:dyDescent="0.25"/>
  <cols>
    <col min="1" max="2" width="9.42578125" style="1" customWidth="1"/>
    <col min="3" max="3" width="6" style="3" customWidth="1"/>
    <col min="4" max="4" width="79.85546875" style="2" customWidth="1"/>
    <col min="5" max="5" width="16" style="1" hidden="1" customWidth="1"/>
    <col min="6" max="15" width="15.28515625" style="1" hidden="1" customWidth="1"/>
    <col min="16" max="16" width="15.28515625" style="1" bestFit="1" customWidth="1"/>
    <col min="17" max="19" width="15.28515625" style="1" customWidth="1"/>
    <col min="20" max="20" width="16.5703125" style="1" bestFit="1" customWidth="1"/>
    <col min="21" max="21" width="16.5703125" style="1" customWidth="1"/>
    <col min="22" max="22" width="12.140625" style="1" customWidth="1"/>
    <col min="23" max="23" width="10.7109375" style="1" hidden="1" customWidth="1"/>
    <col min="24" max="27" width="8" style="1" hidden="1" customWidth="1"/>
    <col min="28" max="28" width="9.42578125" style="1" hidden="1" customWidth="1"/>
    <col min="29" max="29" width="0.42578125" style="1" customWidth="1"/>
    <col min="30" max="32" width="8" style="1" customWidth="1"/>
    <col min="33" max="38" width="8.42578125" style="1" customWidth="1"/>
    <col min="39" max="39" width="13" style="1" customWidth="1"/>
    <col min="40" max="40" width="13.85546875" style="1" customWidth="1"/>
    <col min="41" max="41" width="8.42578125" style="1" customWidth="1"/>
    <col min="42" max="42" width="15.28515625" style="1" customWidth="1"/>
    <col min="43" max="44" width="8.42578125" style="1" customWidth="1"/>
    <col min="45" max="45" width="4.42578125" style="1" customWidth="1"/>
    <col min="46" max="46" width="75.42578125" style="1" customWidth="1"/>
    <col min="47" max="16384" width="9.85546875" style="1"/>
  </cols>
  <sheetData>
    <row r="1" spans="1:54" s="68" customFormat="1" ht="13.5" customHeight="1" x14ac:dyDescent="0.25">
      <c r="A1" s="87"/>
      <c r="B1" s="87"/>
      <c r="C1" s="86"/>
      <c r="D1" s="8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69"/>
      <c r="AX1" s="1"/>
      <c r="AY1" s="1"/>
      <c r="AZ1" s="1"/>
      <c r="BA1" s="1"/>
      <c r="BB1" s="1"/>
    </row>
    <row r="2" spans="1:54" s="68" customFormat="1" ht="21.75" customHeight="1" x14ac:dyDescent="0.2">
      <c r="A2" s="90">
        <v>42</v>
      </c>
      <c r="B2" s="41"/>
      <c r="C2" s="84" t="s">
        <v>217</v>
      </c>
      <c r="D2" s="76"/>
      <c r="E2" s="83"/>
      <c r="F2" s="83"/>
      <c r="H2" s="79"/>
      <c r="I2" s="79"/>
      <c r="J2" s="79"/>
      <c r="K2" s="79"/>
      <c r="L2" s="79"/>
      <c r="M2" s="1"/>
      <c r="N2" s="1"/>
      <c r="O2" s="1"/>
      <c r="P2" s="1"/>
      <c r="Q2" s="1"/>
      <c r="R2" s="1"/>
      <c r="S2" s="74"/>
      <c r="T2" s="74"/>
      <c r="U2" s="75"/>
      <c r="V2" s="74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69"/>
      <c r="AX2" s="1"/>
      <c r="AY2" s="1"/>
      <c r="AZ2" s="1"/>
      <c r="BA2" s="1"/>
      <c r="BB2" s="1"/>
    </row>
    <row r="3" spans="1:54" s="68" customFormat="1" ht="22.5" customHeight="1" x14ac:dyDescent="0.25">
      <c r="A3" s="90"/>
      <c r="B3" s="41"/>
      <c r="C3" s="82" t="s">
        <v>216</v>
      </c>
      <c r="D3" s="7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69"/>
      <c r="AX3" s="1"/>
      <c r="AY3" s="1"/>
      <c r="AZ3" s="1"/>
      <c r="BA3" s="1"/>
      <c r="BB3" s="1"/>
    </row>
    <row r="4" spans="1:54" s="68" customFormat="1" ht="18" customHeight="1" x14ac:dyDescent="0.25">
      <c r="A4" s="90"/>
      <c r="B4" s="41"/>
      <c r="C4" s="81"/>
      <c r="D4" s="80"/>
      <c r="E4" s="92"/>
      <c r="F4" s="92"/>
      <c r="G4" s="79"/>
      <c r="H4" s="79"/>
      <c r="I4" s="79"/>
      <c r="J4" s="79"/>
      <c r="K4" s="79"/>
      <c r="L4" s="93" t="s">
        <v>215</v>
      </c>
      <c r="M4" s="93"/>
      <c r="N4" s="93"/>
      <c r="O4" s="93"/>
      <c r="P4" s="93"/>
      <c r="Q4" s="93"/>
      <c r="R4" s="93"/>
      <c r="S4" s="93"/>
      <c r="T4" s="93"/>
      <c r="U4" s="93"/>
      <c r="V4" s="70"/>
      <c r="W4" s="78"/>
      <c r="X4" s="78"/>
      <c r="Y4" s="78"/>
      <c r="Z4" s="78"/>
      <c r="AA4" s="78"/>
      <c r="AB4" s="78"/>
      <c r="AC4" s="78"/>
      <c r="AD4" s="93" t="s">
        <v>214</v>
      </c>
      <c r="AE4" s="93"/>
      <c r="AF4" s="93"/>
      <c r="AG4" s="93"/>
      <c r="AH4" s="93"/>
      <c r="AI4" s="93"/>
      <c r="AJ4" s="93"/>
      <c r="AK4" s="93"/>
      <c r="AL4" s="71"/>
      <c r="AM4" s="95" t="s">
        <v>219</v>
      </c>
      <c r="AN4" s="95"/>
      <c r="AO4" s="70"/>
      <c r="AP4" s="93" t="s">
        <v>213</v>
      </c>
      <c r="AQ4" s="93"/>
      <c r="AR4" s="70"/>
      <c r="AS4" s="70"/>
      <c r="AT4" s="48"/>
      <c r="AU4" s="1"/>
      <c r="AV4" s="1"/>
      <c r="AW4" s="69"/>
      <c r="AX4" s="1"/>
      <c r="AY4" s="1"/>
      <c r="AZ4" s="1"/>
      <c r="BA4" s="1"/>
      <c r="BB4" s="1"/>
    </row>
    <row r="5" spans="1:54" s="68" customFormat="1" ht="34.35" customHeight="1" x14ac:dyDescent="0.25">
      <c r="A5" s="90"/>
      <c r="B5" s="41"/>
      <c r="C5" s="77"/>
      <c r="D5" s="76"/>
      <c r="E5" s="91"/>
      <c r="F5" s="91"/>
      <c r="G5" s="74"/>
      <c r="H5" s="74"/>
      <c r="I5" s="74"/>
      <c r="J5" s="74"/>
      <c r="K5" s="74"/>
      <c r="L5" s="72" t="s">
        <v>212</v>
      </c>
      <c r="M5" s="94" t="s">
        <v>212</v>
      </c>
      <c r="N5" s="94"/>
      <c r="O5" s="94"/>
      <c r="P5" s="94"/>
      <c r="Q5" s="94"/>
      <c r="R5" s="94"/>
      <c r="S5" s="94"/>
      <c r="T5" s="94"/>
      <c r="U5" s="94"/>
      <c r="V5" s="73"/>
      <c r="W5" s="72"/>
      <c r="X5" s="72"/>
      <c r="Y5" s="72"/>
      <c r="Z5" s="72"/>
      <c r="AA5" s="72"/>
      <c r="AB5" s="72"/>
      <c r="AC5" s="72"/>
      <c r="AD5" s="94" t="s">
        <v>211</v>
      </c>
      <c r="AE5" s="94"/>
      <c r="AF5" s="94"/>
      <c r="AG5" s="94"/>
      <c r="AH5" s="94"/>
      <c r="AI5" s="94"/>
      <c r="AJ5" s="94"/>
      <c r="AK5" s="94"/>
      <c r="AL5" s="71"/>
      <c r="AM5" s="95" t="s">
        <v>220</v>
      </c>
      <c r="AN5" s="95"/>
      <c r="AO5" s="70"/>
      <c r="AP5" s="93" t="s">
        <v>211</v>
      </c>
      <c r="AQ5" s="93"/>
      <c r="AR5" s="70"/>
      <c r="AS5" s="70"/>
      <c r="AT5" s="36"/>
      <c r="AU5" s="1"/>
      <c r="AV5" s="1"/>
      <c r="AW5" s="69"/>
      <c r="AX5" s="1"/>
      <c r="AY5" s="1"/>
      <c r="AZ5" s="1"/>
      <c r="BA5" s="1"/>
      <c r="BB5" s="1"/>
    </row>
    <row r="6" spans="1:54" ht="18" customHeight="1" x14ac:dyDescent="0.25">
      <c r="A6" s="90"/>
      <c r="B6" s="41"/>
      <c r="C6" s="57"/>
      <c r="D6" s="56"/>
      <c r="E6" s="54">
        <v>2007</v>
      </c>
      <c r="F6" s="67">
        <v>2009</v>
      </c>
      <c r="G6" s="67">
        <v>2010</v>
      </c>
      <c r="H6" s="67">
        <v>2011</v>
      </c>
      <c r="I6" s="67">
        <v>2012</v>
      </c>
      <c r="J6" s="67">
        <v>2013</v>
      </c>
      <c r="K6" s="67">
        <v>2014</v>
      </c>
      <c r="L6" s="67">
        <v>2015</v>
      </c>
      <c r="M6" s="66">
        <v>2016</v>
      </c>
      <c r="N6" s="66">
        <v>2017</v>
      </c>
      <c r="O6" s="66">
        <v>2018</v>
      </c>
      <c r="P6" s="66">
        <v>2019</v>
      </c>
      <c r="Q6" s="66">
        <v>2020</v>
      </c>
      <c r="R6" s="62">
        <v>2021</v>
      </c>
      <c r="S6" s="62">
        <v>2022</v>
      </c>
      <c r="T6" s="62">
        <v>2023</v>
      </c>
      <c r="U6" s="62">
        <v>2024</v>
      </c>
      <c r="V6" s="65"/>
      <c r="W6" s="64" t="s">
        <v>210</v>
      </c>
      <c r="X6" s="64" t="s">
        <v>209</v>
      </c>
      <c r="Y6" s="64" t="s">
        <v>208</v>
      </c>
      <c r="Z6" s="64" t="s">
        <v>207</v>
      </c>
      <c r="AA6" s="64" t="s">
        <v>206</v>
      </c>
      <c r="AB6" s="64" t="s">
        <v>205</v>
      </c>
      <c r="AC6" s="64" t="s">
        <v>204</v>
      </c>
      <c r="AD6" s="64" t="s">
        <v>203</v>
      </c>
      <c r="AE6" s="64" t="s">
        <v>202</v>
      </c>
      <c r="AF6" s="64" t="s">
        <v>201</v>
      </c>
      <c r="AG6" s="64" t="s">
        <v>200</v>
      </c>
      <c r="AH6" s="63" t="s">
        <v>199</v>
      </c>
      <c r="AI6" s="63" t="s">
        <v>198</v>
      </c>
      <c r="AJ6" s="63" t="s">
        <v>197</v>
      </c>
      <c r="AK6" s="63" t="s">
        <v>196</v>
      </c>
      <c r="AL6" s="63"/>
      <c r="AM6" s="62">
        <v>2024</v>
      </c>
      <c r="AN6" s="62">
        <v>2025</v>
      </c>
      <c r="AO6" s="61"/>
      <c r="AP6" s="89" t="s">
        <v>218</v>
      </c>
      <c r="AQ6" s="89"/>
      <c r="AR6" s="60"/>
      <c r="AS6" s="59"/>
      <c r="AT6" s="58"/>
    </row>
    <row r="7" spans="1:54" ht="18" customHeight="1" x14ac:dyDescent="0.25">
      <c r="A7" s="90"/>
      <c r="B7" s="41"/>
      <c r="C7" s="57"/>
      <c r="D7" s="56"/>
      <c r="E7" s="54"/>
      <c r="F7" s="55"/>
      <c r="G7" s="54"/>
      <c r="H7" s="54"/>
      <c r="I7" s="54"/>
      <c r="J7" s="54"/>
      <c r="K7" s="54"/>
      <c r="L7" s="54"/>
      <c r="M7" s="53"/>
      <c r="N7" s="53"/>
      <c r="O7" s="53"/>
      <c r="P7" s="53"/>
      <c r="Q7" s="53"/>
      <c r="R7" s="52"/>
      <c r="S7" s="52"/>
      <c r="T7" s="52"/>
      <c r="U7" s="52"/>
      <c r="V7" s="52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49"/>
      <c r="AT7" s="48"/>
    </row>
    <row r="8" spans="1:54" ht="18" customHeight="1" x14ac:dyDescent="0.25">
      <c r="A8" s="90"/>
      <c r="B8" s="41"/>
      <c r="C8" s="47"/>
      <c r="D8" s="46" t="s">
        <v>195</v>
      </c>
      <c r="E8" s="45">
        <v>170062.71450099998</v>
      </c>
      <c r="F8" s="44">
        <v>140928.42121100001</v>
      </c>
      <c r="G8" s="44">
        <v>185544.33185200003</v>
      </c>
      <c r="H8" s="44">
        <v>240841.67627400003</v>
      </c>
      <c r="I8" s="44">
        <v>236545.14090900004</v>
      </c>
      <c r="J8" s="44">
        <v>260822.803002</v>
      </c>
      <c r="K8" s="44">
        <v>251142.42920500005</v>
      </c>
      <c r="L8" s="44">
        <v>213619.21145499992</v>
      </c>
      <c r="M8" s="21">
        <v>202189.24185900006</v>
      </c>
      <c r="N8" s="21">
        <v>238715.127912</v>
      </c>
      <c r="O8" s="21">
        <v>231152.48264499998</v>
      </c>
      <c r="P8" s="21">
        <v>210345.20255200003</v>
      </c>
      <c r="Q8" s="21">
        <v>219516.80683799999</v>
      </c>
      <c r="R8" s="21">
        <v>271425.55303200008</v>
      </c>
      <c r="S8" s="21">
        <v>363710.57476300001</v>
      </c>
      <c r="T8" s="21">
        <v>361966.91276799986</v>
      </c>
      <c r="U8" s="21">
        <v>344012.71595899994</v>
      </c>
      <c r="V8" s="21"/>
      <c r="W8" s="10">
        <f t="shared" ref="W8:AD8" si="0">(G8-F8)/F8*100</f>
        <v>31.658561316173735</v>
      </c>
      <c r="X8" s="10">
        <f t="shared" si="0"/>
        <v>29.802766740461834</v>
      </c>
      <c r="Y8" s="10">
        <f t="shared" si="0"/>
        <v>-1.783966725141009</v>
      </c>
      <c r="Z8" s="10">
        <f t="shared" si="0"/>
        <v>10.263437244876524</v>
      </c>
      <c r="AA8" s="10">
        <f t="shared" si="0"/>
        <v>-3.7114752566038947</v>
      </c>
      <c r="AB8" s="10">
        <f t="shared" si="0"/>
        <v>-14.941010911131647</v>
      </c>
      <c r="AC8" s="10">
        <f t="shared" si="0"/>
        <v>-5.35062811914164</v>
      </c>
      <c r="AD8" s="10">
        <f t="shared" si="0"/>
        <v>18.065197592694794</v>
      </c>
      <c r="AE8" s="10">
        <f t="shared" ref="AE8:AK8" si="1">O8/N8*100-100</f>
        <v>-3.1680628425810937</v>
      </c>
      <c r="AF8" s="10">
        <f t="shared" si="1"/>
        <v>-9.0015386617998843</v>
      </c>
      <c r="AG8" s="10">
        <f t="shared" si="1"/>
        <v>4.3602631173547337</v>
      </c>
      <c r="AH8" s="10">
        <f t="shared" si="1"/>
        <v>23.646820916226233</v>
      </c>
      <c r="AI8" s="10">
        <f t="shared" si="1"/>
        <v>34.000122943516629</v>
      </c>
      <c r="AJ8" s="10">
        <f t="shared" si="1"/>
        <v>-0.47940921050656016</v>
      </c>
      <c r="AK8" s="10">
        <f t="shared" si="1"/>
        <v>-4.9601762414421415</v>
      </c>
      <c r="AL8" s="10"/>
      <c r="AM8" s="21">
        <v>83997.696096000029</v>
      </c>
      <c r="AN8" s="21">
        <v>87805.578924000001</v>
      </c>
      <c r="AO8" s="10"/>
      <c r="AP8" s="10">
        <f>AN8/AM8*100-100</f>
        <v>4.5333181801176892</v>
      </c>
      <c r="AQ8" s="10"/>
      <c r="AR8" s="10"/>
      <c r="AS8" s="43"/>
      <c r="AT8" s="42" t="s">
        <v>194</v>
      </c>
    </row>
    <row r="9" spans="1:54" ht="19.5" customHeight="1" x14ac:dyDescent="0.25">
      <c r="A9" s="90"/>
      <c r="B9" s="41"/>
      <c r="C9" s="40"/>
      <c r="D9" s="39"/>
      <c r="E9" s="15"/>
      <c r="F9" s="15"/>
      <c r="G9" s="15"/>
      <c r="H9" s="15"/>
      <c r="I9" s="15"/>
      <c r="J9" s="15"/>
      <c r="K9" s="15"/>
      <c r="L9" s="15"/>
      <c r="M9" s="11"/>
      <c r="N9" s="11"/>
      <c r="O9" s="11"/>
      <c r="P9" s="11"/>
      <c r="Q9" s="11"/>
      <c r="R9" s="11"/>
      <c r="S9" s="11"/>
      <c r="T9" s="38"/>
      <c r="U9" s="38"/>
      <c r="V9" s="21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1"/>
      <c r="AN9" s="11"/>
      <c r="AO9" s="9"/>
      <c r="AP9" s="10"/>
      <c r="AQ9" s="9"/>
      <c r="AR9" s="9"/>
      <c r="AS9" s="37"/>
      <c r="AT9" s="36"/>
    </row>
    <row r="10" spans="1:54" ht="16.5" x14ac:dyDescent="0.25">
      <c r="A10" s="90"/>
      <c r="B10" s="16"/>
      <c r="C10" s="30">
        <v>1</v>
      </c>
      <c r="D10" s="5" t="s">
        <v>193</v>
      </c>
      <c r="E10" s="15">
        <v>23.920567000000002</v>
      </c>
      <c r="F10" s="15">
        <v>33.664037</v>
      </c>
      <c r="G10" s="15">
        <v>333.08020600000003</v>
      </c>
      <c r="H10" s="13">
        <v>1028.120815</v>
      </c>
      <c r="I10" s="13">
        <v>852.07389400000011</v>
      </c>
      <c r="J10" s="13">
        <v>346.44831499999992</v>
      </c>
      <c r="K10" s="13">
        <v>139.890691</v>
      </c>
      <c r="L10" s="13">
        <v>322.76819799999998</v>
      </c>
      <c r="M10" s="11">
        <v>603.82178099999999</v>
      </c>
      <c r="N10" s="11">
        <v>1212.193548</v>
      </c>
      <c r="O10" s="11">
        <v>1767.9092580000001</v>
      </c>
      <c r="P10" s="11">
        <v>700.57449199999996</v>
      </c>
      <c r="Q10" s="11">
        <v>446.85943500000002</v>
      </c>
      <c r="R10" s="11">
        <v>310.23542500000008</v>
      </c>
      <c r="S10" s="11">
        <v>180.90540200000001</v>
      </c>
      <c r="T10" s="11">
        <v>1195.976533</v>
      </c>
      <c r="U10" s="11">
        <v>736.11187200000006</v>
      </c>
      <c r="V10" s="21"/>
      <c r="W10" s="9">
        <f t="shared" ref="W10:W47" si="2">(G10-F10)/F10*100</f>
        <v>889.42442939924285</v>
      </c>
      <c r="X10" s="9">
        <f t="shared" ref="X10:X47" si="3">(H10-G10)/G10*100</f>
        <v>208.67064343054952</v>
      </c>
      <c r="Y10" s="9">
        <f t="shared" ref="Y10:Y47" si="4">(I10-H10)/H10*100</f>
        <v>-17.123174478283456</v>
      </c>
      <c r="Z10" s="9">
        <f t="shared" ref="Z10:Z47" si="5">(J10-I10)/I10*100</f>
        <v>-59.340578623571837</v>
      </c>
      <c r="AA10" s="9">
        <f t="shared" ref="AA10:AA47" si="6">(K10-J10)/J10*100</f>
        <v>-59.621483221819091</v>
      </c>
      <c r="AB10" s="9">
        <f t="shared" ref="AB10:AB47" si="7">(L10-K10)/K10*100</f>
        <v>130.7288610076277</v>
      </c>
      <c r="AC10" s="9">
        <f t="shared" ref="AC10:AC47" si="8">(M10-L10)/L10*100</f>
        <v>87.075983551514582</v>
      </c>
      <c r="AD10" s="9">
        <f t="shared" ref="AD10:AD47" si="9">(N10-M10)/M10*100</f>
        <v>100.75353128078035</v>
      </c>
      <c r="AE10" s="9">
        <f t="shared" ref="AE10:AE41" si="10">O10/N10*100-100</f>
        <v>45.843810249351378</v>
      </c>
      <c r="AF10" s="9">
        <f t="shared" ref="AF10:AF41" si="11">P10/O10*100-100</f>
        <v>-60.372712070497009</v>
      </c>
      <c r="AG10" s="9">
        <f t="shared" ref="AG10:AG41" si="12">Q10/P10*100-100</f>
        <v>-36.215286154038274</v>
      </c>
      <c r="AH10" s="9">
        <f t="shared" ref="AH10:AH41" si="13">R10/Q10*100-100</f>
        <v>-30.57426996030641</v>
      </c>
      <c r="AI10" s="9">
        <f t="shared" ref="AI10:AI41" si="14">S10/R10*100-100</f>
        <v>-41.687703137061163</v>
      </c>
      <c r="AJ10" s="9">
        <f t="shared" ref="AJ10:AJ41" si="15">T10/S10*100-100</f>
        <v>561.10603651293945</v>
      </c>
      <c r="AK10" s="9">
        <f t="shared" ref="AK10:AK41" si="16">U10/T10*100-100</f>
        <v>-38.450976947387971</v>
      </c>
      <c r="AL10" s="9"/>
      <c r="AM10" s="9">
        <v>173.63463300000001</v>
      </c>
      <c r="AN10" s="9">
        <v>545.07798300000002</v>
      </c>
      <c r="AO10" s="9"/>
      <c r="AP10" s="10">
        <f t="shared" ref="AP10:AP72" si="17">AN10/AM10*100-100</f>
        <v>213.92238609448378</v>
      </c>
      <c r="AQ10" s="9"/>
      <c r="AR10" s="9"/>
      <c r="AS10" s="35"/>
      <c r="AT10" s="31" t="s">
        <v>192</v>
      </c>
    </row>
    <row r="11" spans="1:54" ht="16.5" x14ac:dyDescent="0.25">
      <c r="A11" s="90"/>
      <c r="B11" s="16"/>
      <c r="C11" s="30">
        <v>2</v>
      </c>
      <c r="D11" s="5" t="s">
        <v>191</v>
      </c>
      <c r="E11" s="15">
        <v>9.677899999999999E-2</v>
      </c>
      <c r="F11" s="15">
        <v>1.60002</v>
      </c>
      <c r="G11" s="15">
        <v>250.17422200000001</v>
      </c>
      <c r="H11" s="13">
        <v>513.60033399999998</v>
      </c>
      <c r="I11" s="13">
        <v>97.179079999999999</v>
      </c>
      <c r="J11" s="13">
        <v>237.74993099999998</v>
      </c>
      <c r="K11" s="13">
        <v>207.45851499999998</v>
      </c>
      <c r="L11" s="13">
        <v>138.22123999999999</v>
      </c>
      <c r="M11" s="11">
        <v>94.38512200000001</v>
      </c>
      <c r="N11" s="11">
        <v>157.96558400000001</v>
      </c>
      <c r="O11" s="11">
        <v>323.55441199999996</v>
      </c>
      <c r="P11" s="11">
        <v>87.677226000000019</v>
      </c>
      <c r="Q11" s="11">
        <v>74.285855000000012</v>
      </c>
      <c r="R11" s="11">
        <v>76.364636000000004</v>
      </c>
      <c r="S11" s="11">
        <v>140.57996699999998</v>
      </c>
      <c r="T11" s="11">
        <v>358.42475199999996</v>
      </c>
      <c r="U11" s="11">
        <v>626.28398500000003</v>
      </c>
      <c r="V11" s="21"/>
      <c r="W11" s="9">
        <f t="shared" si="2"/>
        <v>15535.693428832141</v>
      </c>
      <c r="X11" s="9">
        <f t="shared" si="3"/>
        <v>105.29706453928733</v>
      </c>
      <c r="Y11" s="9">
        <f t="shared" si="4"/>
        <v>-81.078851868503648</v>
      </c>
      <c r="Z11" s="9">
        <f t="shared" si="5"/>
        <v>144.6513498584263</v>
      </c>
      <c r="AA11" s="9">
        <f t="shared" si="6"/>
        <v>-12.74087267768755</v>
      </c>
      <c r="AB11" s="9">
        <f t="shared" si="7"/>
        <v>-33.374033839970366</v>
      </c>
      <c r="AC11" s="9">
        <f t="shared" si="8"/>
        <v>-31.714458646153069</v>
      </c>
      <c r="AD11" s="9">
        <f t="shared" si="9"/>
        <v>67.362801099096941</v>
      </c>
      <c r="AE11" s="9">
        <f t="shared" si="10"/>
        <v>104.82588916330022</v>
      </c>
      <c r="AF11" s="9">
        <f t="shared" si="11"/>
        <v>-72.901860475943678</v>
      </c>
      <c r="AG11" s="9">
        <f t="shared" si="12"/>
        <v>-15.273488465522405</v>
      </c>
      <c r="AH11" s="9">
        <f t="shared" si="13"/>
        <v>2.7983537377337768</v>
      </c>
      <c r="AI11" s="9">
        <f t="shared" si="14"/>
        <v>84.090404097519666</v>
      </c>
      <c r="AJ11" s="9">
        <f t="shared" si="15"/>
        <v>154.96147114616977</v>
      </c>
      <c r="AK11" s="9">
        <f t="shared" si="16"/>
        <v>74.732348004805232</v>
      </c>
      <c r="AL11" s="9"/>
      <c r="AM11" s="9">
        <v>143.76191100000003</v>
      </c>
      <c r="AN11" s="9">
        <v>143.96876699999999</v>
      </c>
      <c r="AO11" s="9"/>
      <c r="AP11" s="10">
        <f t="shared" si="17"/>
        <v>0.14388790366035664</v>
      </c>
      <c r="AQ11" s="9"/>
      <c r="AR11" s="9"/>
      <c r="AS11" s="35"/>
      <c r="AT11" s="31" t="s">
        <v>190</v>
      </c>
    </row>
    <row r="12" spans="1:54" ht="16.5" x14ac:dyDescent="0.25">
      <c r="A12" s="90"/>
      <c r="B12" s="16"/>
      <c r="C12" s="30">
        <v>3</v>
      </c>
      <c r="D12" s="5" t="s">
        <v>189</v>
      </c>
      <c r="E12" s="15">
        <v>96.632062999999988</v>
      </c>
      <c r="F12" s="15">
        <v>105.91462100000001</v>
      </c>
      <c r="G12" s="15">
        <v>133.82956300000001</v>
      </c>
      <c r="H12" s="13">
        <v>173.886517</v>
      </c>
      <c r="I12" s="13">
        <v>176.49651600000001</v>
      </c>
      <c r="J12" s="13">
        <v>193.65309000000002</v>
      </c>
      <c r="K12" s="13">
        <v>200.85591200000002</v>
      </c>
      <c r="L12" s="13">
        <v>250.60223399999998</v>
      </c>
      <c r="M12" s="11">
        <v>181.47580099999999</v>
      </c>
      <c r="N12" s="11">
        <v>229.166876</v>
      </c>
      <c r="O12" s="11">
        <v>193.32993299999995</v>
      </c>
      <c r="P12" s="11">
        <v>190.70739399999999</v>
      </c>
      <c r="Q12" s="11">
        <v>149.433324</v>
      </c>
      <c r="R12" s="11">
        <v>206.81391000000002</v>
      </c>
      <c r="S12" s="11">
        <v>304.59019699999999</v>
      </c>
      <c r="T12" s="11">
        <v>273.94970499999999</v>
      </c>
      <c r="U12" s="11">
        <v>275.98270100000002</v>
      </c>
      <c r="V12" s="21"/>
      <c r="W12" s="9">
        <f t="shared" si="2"/>
        <v>26.356079771082779</v>
      </c>
      <c r="X12" s="9">
        <f t="shared" si="3"/>
        <v>29.931319435004049</v>
      </c>
      <c r="Y12" s="9">
        <f t="shared" si="4"/>
        <v>1.5009783651023478</v>
      </c>
      <c r="Z12" s="9">
        <f t="shared" si="5"/>
        <v>9.7206304060982163</v>
      </c>
      <c r="AA12" s="9">
        <f t="shared" si="6"/>
        <v>3.7194459432586369</v>
      </c>
      <c r="AB12" s="9">
        <f t="shared" si="7"/>
        <v>24.767168416730474</v>
      </c>
      <c r="AC12" s="9">
        <f t="shared" si="8"/>
        <v>-27.584124808719778</v>
      </c>
      <c r="AD12" s="9">
        <f t="shared" si="9"/>
        <v>26.279578179131452</v>
      </c>
      <c r="AE12" s="9">
        <f t="shared" si="10"/>
        <v>-15.637924479103177</v>
      </c>
      <c r="AF12" s="9">
        <f t="shared" si="11"/>
        <v>-1.3565095478515303</v>
      </c>
      <c r="AG12" s="9">
        <f t="shared" si="12"/>
        <v>-21.642616541653339</v>
      </c>
      <c r="AH12" s="9">
        <f t="shared" si="13"/>
        <v>38.398788479067775</v>
      </c>
      <c r="AI12" s="9">
        <f t="shared" si="14"/>
        <v>47.277422974112312</v>
      </c>
      <c r="AJ12" s="9">
        <f t="shared" si="15"/>
        <v>-10.059579166298647</v>
      </c>
      <c r="AK12" s="9">
        <f t="shared" si="16"/>
        <v>0.74210556277110129</v>
      </c>
      <c r="AL12" s="9"/>
      <c r="AM12" s="9">
        <v>53.452887000000004</v>
      </c>
      <c r="AN12" s="9">
        <v>63.307956999999995</v>
      </c>
      <c r="AO12" s="9"/>
      <c r="AP12" s="10">
        <f t="shared" si="17"/>
        <v>18.436927457257795</v>
      </c>
      <c r="AQ12" s="9"/>
      <c r="AR12" s="9"/>
      <c r="AS12" s="35"/>
      <c r="AT12" s="31" t="s">
        <v>188</v>
      </c>
    </row>
    <row r="13" spans="1:54" ht="16.5" x14ac:dyDescent="0.25">
      <c r="A13" s="90"/>
      <c r="B13" s="16"/>
      <c r="C13" s="30">
        <v>4</v>
      </c>
      <c r="D13" s="5" t="s">
        <v>187</v>
      </c>
      <c r="E13" s="15">
        <v>110.65526199999999</v>
      </c>
      <c r="F13" s="15">
        <v>117.04947900000001</v>
      </c>
      <c r="G13" s="15">
        <v>128.27702199999999</v>
      </c>
      <c r="H13" s="13">
        <v>105.21217600000001</v>
      </c>
      <c r="I13" s="13">
        <v>116.60872000000001</v>
      </c>
      <c r="J13" s="13">
        <v>188.39081099999999</v>
      </c>
      <c r="K13" s="13">
        <v>225.05456500000003</v>
      </c>
      <c r="L13" s="13">
        <v>156.031274</v>
      </c>
      <c r="M13" s="11">
        <v>139.54200699999998</v>
      </c>
      <c r="N13" s="11">
        <v>147.801108</v>
      </c>
      <c r="O13" s="11">
        <v>153.17632499999999</v>
      </c>
      <c r="P13" s="11">
        <v>149.53986699999999</v>
      </c>
      <c r="Q13" s="11">
        <v>121.89495600000001</v>
      </c>
      <c r="R13" s="11">
        <v>109.91995999999999</v>
      </c>
      <c r="S13" s="11">
        <v>134.71399000000002</v>
      </c>
      <c r="T13" s="11">
        <v>171.68975100000003</v>
      </c>
      <c r="U13" s="11">
        <v>151.130663</v>
      </c>
      <c r="V13" s="21"/>
      <c r="W13" s="9">
        <f t="shared" si="2"/>
        <v>9.5921341093709458</v>
      </c>
      <c r="X13" s="9">
        <f t="shared" si="3"/>
        <v>-17.98049692796889</v>
      </c>
      <c r="Y13" s="9">
        <f t="shared" si="4"/>
        <v>10.831963022986987</v>
      </c>
      <c r="Z13" s="9">
        <f t="shared" si="5"/>
        <v>61.558081591153716</v>
      </c>
      <c r="AA13" s="9">
        <f t="shared" si="6"/>
        <v>19.461540510062374</v>
      </c>
      <c r="AB13" s="9">
        <f t="shared" si="7"/>
        <v>-30.66958050817588</v>
      </c>
      <c r="AC13" s="9">
        <f t="shared" si="8"/>
        <v>-10.56792435085803</v>
      </c>
      <c r="AD13" s="9">
        <f t="shared" si="9"/>
        <v>5.9187202316790639</v>
      </c>
      <c r="AE13" s="9">
        <f t="shared" si="10"/>
        <v>3.6367907336662029</v>
      </c>
      <c r="AF13" s="9">
        <f t="shared" si="11"/>
        <v>-2.3740339768564098</v>
      </c>
      <c r="AG13" s="9">
        <f t="shared" si="12"/>
        <v>-18.486649449808581</v>
      </c>
      <c r="AH13" s="9">
        <f t="shared" si="13"/>
        <v>-9.8240291419441661</v>
      </c>
      <c r="AI13" s="9">
        <f t="shared" si="14"/>
        <v>22.556440158821061</v>
      </c>
      <c r="AJ13" s="9">
        <f t="shared" si="15"/>
        <v>27.447602880740149</v>
      </c>
      <c r="AK13" s="9">
        <f t="shared" si="16"/>
        <v>-11.974557526150775</v>
      </c>
      <c r="AL13" s="9"/>
      <c r="AM13" s="9">
        <v>32.340661999999995</v>
      </c>
      <c r="AN13" s="9">
        <v>34.962032000000001</v>
      </c>
      <c r="AO13" s="9"/>
      <c r="AP13" s="10">
        <f t="shared" si="17"/>
        <v>8.1054927076013712</v>
      </c>
      <c r="AQ13" s="9"/>
      <c r="AR13" s="9"/>
      <c r="AS13" s="35"/>
      <c r="AT13" s="31" t="s">
        <v>186</v>
      </c>
    </row>
    <row r="14" spans="1:54" ht="16.5" x14ac:dyDescent="0.25">
      <c r="A14" s="90"/>
      <c r="B14" s="16"/>
      <c r="C14" s="30">
        <v>5</v>
      </c>
      <c r="D14" s="5" t="s">
        <v>185</v>
      </c>
      <c r="E14" s="15">
        <v>32.649583</v>
      </c>
      <c r="F14" s="15">
        <v>28.953644999999998</v>
      </c>
      <c r="G14" s="15">
        <v>38.273282999999999</v>
      </c>
      <c r="H14" s="13">
        <v>56.550997000000002</v>
      </c>
      <c r="I14" s="13">
        <v>50.507244</v>
      </c>
      <c r="J14" s="13">
        <v>49.578037000000002</v>
      </c>
      <c r="K14" s="13">
        <v>61.236422999999995</v>
      </c>
      <c r="L14" s="13">
        <v>52.252915000000002</v>
      </c>
      <c r="M14" s="11">
        <v>47.342102999999994</v>
      </c>
      <c r="N14" s="11">
        <v>59.107780999999996</v>
      </c>
      <c r="O14" s="11">
        <v>60.608049000000001</v>
      </c>
      <c r="P14" s="11">
        <v>55.627735000000001</v>
      </c>
      <c r="Q14" s="11">
        <v>52.550078999999997</v>
      </c>
      <c r="R14" s="11">
        <v>69.607651999999987</v>
      </c>
      <c r="S14" s="11">
        <v>82.426833000000002</v>
      </c>
      <c r="T14" s="11">
        <v>69.938903999999994</v>
      </c>
      <c r="U14" s="11">
        <v>81.92809299999999</v>
      </c>
      <c r="V14" s="21"/>
      <c r="W14" s="9">
        <f t="shared" si="2"/>
        <v>32.188133825637507</v>
      </c>
      <c r="X14" s="9">
        <f t="shared" si="3"/>
        <v>47.755803963825116</v>
      </c>
      <c r="Y14" s="9">
        <f t="shared" si="4"/>
        <v>-10.687261623345034</v>
      </c>
      <c r="Z14" s="9">
        <f t="shared" si="5"/>
        <v>-1.8397499574516443</v>
      </c>
      <c r="AA14" s="9">
        <f t="shared" si="6"/>
        <v>23.51522308154313</v>
      </c>
      <c r="AB14" s="9">
        <f t="shared" si="7"/>
        <v>-14.670203711931368</v>
      </c>
      <c r="AC14" s="9">
        <f t="shared" si="8"/>
        <v>-9.3981589352479311</v>
      </c>
      <c r="AD14" s="9">
        <f t="shared" si="9"/>
        <v>24.852461666098787</v>
      </c>
      <c r="AE14" s="9">
        <f t="shared" si="10"/>
        <v>2.5381903610964542</v>
      </c>
      <c r="AF14" s="9">
        <f t="shared" si="11"/>
        <v>-8.2172485044024484</v>
      </c>
      <c r="AG14" s="9">
        <f t="shared" si="12"/>
        <v>-5.5325926895999089</v>
      </c>
      <c r="AH14" s="9">
        <f t="shared" si="13"/>
        <v>32.459652439342648</v>
      </c>
      <c r="AI14" s="9">
        <f t="shared" si="14"/>
        <v>18.416338766893062</v>
      </c>
      <c r="AJ14" s="9">
        <f t="shared" si="15"/>
        <v>-15.150320042018365</v>
      </c>
      <c r="AK14" s="9">
        <f t="shared" si="16"/>
        <v>17.142374721800053</v>
      </c>
      <c r="AL14" s="9"/>
      <c r="AM14" s="9">
        <v>21.384314</v>
      </c>
      <c r="AN14" s="9">
        <v>21.355252</v>
      </c>
      <c r="AO14" s="9"/>
      <c r="AP14" s="10">
        <f t="shared" si="17"/>
        <v>-0.13590335420626332</v>
      </c>
      <c r="AQ14" s="9"/>
      <c r="AR14" s="9"/>
      <c r="AS14" s="35"/>
      <c r="AT14" s="31" t="s">
        <v>184</v>
      </c>
    </row>
    <row r="15" spans="1:54" ht="16.5" x14ac:dyDescent="0.25">
      <c r="A15" s="90"/>
      <c r="B15" s="16"/>
      <c r="C15" s="30">
        <v>6</v>
      </c>
      <c r="D15" s="5" t="s">
        <v>183</v>
      </c>
      <c r="E15" s="15">
        <v>52.224671000000001</v>
      </c>
      <c r="F15" s="15">
        <v>37.019031000000005</v>
      </c>
      <c r="G15" s="15">
        <v>49.757042000000006</v>
      </c>
      <c r="H15" s="13">
        <v>67.584242000000003</v>
      </c>
      <c r="I15" s="13">
        <v>67.716041000000004</v>
      </c>
      <c r="J15" s="13">
        <v>93.117509000000013</v>
      </c>
      <c r="K15" s="13">
        <v>93.255070000000003</v>
      </c>
      <c r="L15" s="13">
        <v>81.939381999999995</v>
      </c>
      <c r="M15" s="11">
        <v>87.789757000000009</v>
      </c>
      <c r="N15" s="11">
        <v>83.243061000000012</v>
      </c>
      <c r="O15" s="11">
        <v>61.191674999999989</v>
      </c>
      <c r="P15" s="11">
        <v>43.034440000000004</v>
      </c>
      <c r="Q15" s="11">
        <v>41.498754999999996</v>
      </c>
      <c r="R15" s="11">
        <v>53.222963999999997</v>
      </c>
      <c r="S15" s="11">
        <v>47.535229000000001</v>
      </c>
      <c r="T15" s="11">
        <v>67.58071000000001</v>
      </c>
      <c r="U15" s="11">
        <v>75.642828999999992</v>
      </c>
      <c r="V15" s="21"/>
      <c r="W15" s="9">
        <f t="shared" si="2"/>
        <v>34.40935825683821</v>
      </c>
      <c r="X15" s="9">
        <f t="shared" si="3"/>
        <v>35.82849639655025</v>
      </c>
      <c r="Y15" s="9">
        <f t="shared" si="4"/>
        <v>0.19501439403581811</v>
      </c>
      <c r="Z15" s="9">
        <f t="shared" si="5"/>
        <v>37.511744078482096</v>
      </c>
      <c r="AA15" s="9">
        <f t="shared" si="6"/>
        <v>0.14772839337872637</v>
      </c>
      <c r="AB15" s="9">
        <f t="shared" si="7"/>
        <v>-12.134126326858162</v>
      </c>
      <c r="AC15" s="9">
        <f t="shared" si="8"/>
        <v>7.1398817726011341</v>
      </c>
      <c r="AD15" s="9">
        <f t="shared" si="9"/>
        <v>-5.1790734538654624</v>
      </c>
      <c r="AE15" s="9">
        <f t="shared" si="10"/>
        <v>-26.490359358601694</v>
      </c>
      <c r="AF15" s="9">
        <f t="shared" si="11"/>
        <v>-29.672721003306393</v>
      </c>
      <c r="AG15" s="9">
        <f t="shared" si="12"/>
        <v>-3.5685023437042673</v>
      </c>
      <c r="AH15" s="9">
        <f t="shared" si="13"/>
        <v>28.251953582703862</v>
      </c>
      <c r="AI15" s="9">
        <f t="shared" si="14"/>
        <v>-10.686618280034153</v>
      </c>
      <c r="AJ15" s="9">
        <f t="shared" si="15"/>
        <v>42.169736891348521</v>
      </c>
      <c r="AK15" s="9">
        <f t="shared" si="16"/>
        <v>11.929615714306621</v>
      </c>
      <c r="AL15" s="9"/>
      <c r="AM15" s="9">
        <v>25.785377</v>
      </c>
      <c r="AN15" s="9">
        <v>27.697851999999997</v>
      </c>
      <c r="AO15" s="9"/>
      <c r="AP15" s="10">
        <f t="shared" si="17"/>
        <v>7.4168975695022823</v>
      </c>
      <c r="AQ15" s="9"/>
      <c r="AR15" s="9"/>
      <c r="AS15" s="35"/>
      <c r="AT15" s="31" t="s">
        <v>182</v>
      </c>
    </row>
    <row r="16" spans="1:54" ht="16.5" x14ac:dyDescent="0.25">
      <c r="A16" s="90"/>
      <c r="B16" s="16"/>
      <c r="C16" s="30">
        <v>7</v>
      </c>
      <c r="D16" s="5" t="s">
        <v>181</v>
      </c>
      <c r="E16" s="15">
        <v>123.61031200000001</v>
      </c>
      <c r="F16" s="15">
        <v>246.20920999999998</v>
      </c>
      <c r="G16" s="15">
        <v>315.39800100000002</v>
      </c>
      <c r="H16" s="13">
        <v>368.26013800000004</v>
      </c>
      <c r="I16" s="13">
        <v>280.31482</v>
      </c>
      <c r="J16" s="13">
        <v>565.24565800000005</v>
      </c>
      <c r="K16" s="13">
        <v>739.66637900000012</v>
      </c>
      <c r="L16" s="13">
        <v>663.99910599999998</v>
      </c>
      <c r="M16" s="11">
        <v>783.91169100000013</v>
      </c>
      <c r="N16" s="11">
        <v>847.27413000000001</v>
      </c>
      <c r="O16" s="11">
        <v>462.92450500000001</v>
      </c>
      <c r="P16" s="11">
        <v>525.54206399999998</v>
      </c>
      <c r="Q16" s="11">
        <v>631.70650999999998</v>
      </c>
      <c r="R16" s="11">
        <v>733.91382399999998</v>
      </c>
      <c r="S16" s="11">
        <v>932.30982299999994</v>
      </c>
      <c r="T16" s="11">
        <v>1266.4107939999999</v>
      </c>
      <c r="U16" s="11">
        <v>1094.9793590000002</v>
      </c>
      <c r="V16" s="21"/>
      <c r="W16" s="9">
        <f t="shared" si="2"/>
        <v>28.10162584900867</v>
      </c>
      <c r="X16" s="9">
        <f t="shared" si="3"/>
        <v>16.76045403978322</v>
      </c>
      <c r="Y16" s="9">
        <f t="shared" si="4"/>
        <v>-23.881302624179224</v>
      </c>
      <c r="Z16" s="9">
        <f t="shared" si="5"/>
        <v>101.6467263486105</v>
      </c>
      <c r="AA16" s="9">
        <f t="shared" si="6"/>
        <v>30.857507445019607</v>
      </c>
      <c r="AB16" s="9">
        <f t="shared" si="7"/>
        <v>-10.229919210644576</v>
      </c>
      <c r="AC16" s="9">
        <f t="shared" si="8"/>
        <v>18.059148561564502</v>
      </c>
      <c r="AD16" s="9">
        <f t="shared" si="9"/>
        <v>8.0828541948610724</v>
      </c>
      <c r="AE16" s="9">
        <f t="shared" si="10"/>
        <v>-45.363078063058524</v>
      </c>
      <c r="AF16" s="9">
        <f t="shared" si="11"/>
        <v>13.526516380894549</v>
      </c>
      <c r="AG16" s="9">
        <f t="shared" si="12"/>
        <v>20.200941708064676</v>
      </c>
      <c r="AH16" s="9">
        <f t="shared" si="13"/>
        <v>16.179556864152005</v>
      </c>
      <c r="AI16" s="9">
        <f t="shared" si="14"/>
        <v>27.032601446133825</v>
      </c>
      <c r="AJ16" s="9">
        <f t="shared" si="15"/>
        <v>35.835830831957253</v>
      </c>
      <c r="AK16" s="9">
        <f t="shared" si="16"/>
        <v>-13.536795154637616</v>
      </c>
      <c r="AL16" s="9"/>
      <c r="AM16" s="9">
        <v>342.10925900000001</v>
      </c>
      <c r="AN16" s="9">
        <v>332.13282700000002</v>
      </c>
      <c r="AO16" s="9"/>
      <c r="AP16" s="10">
        <f t="shared" si="17"/>
        <v>-2.9161537542601224</v>
      </c>
      <c r="AQ16" s="9"/>
      <c r="AR16" s="9"/>
      <c r="AS16" s="35"/>
      <c r="AT16" s="31" t="s">
        <v>180</v>
      </c>
    </row>
    <row r="17" spans="1:46" ht="19.5" customHeight="1" x14ac:dyDescent="0.25">
      <c r="A17" s="90"/>
      <c r="B17" s="16"/>
      <c r="C17" s="30">
        <v>8</v>
      </c>
      <c r="D17" s="5" t="s">
        <v>179</v>
      </c>
      <c r="E17" s="15">
        <v>252.576312</v>
      </c>
      <c r="F17" s="15">
        <v>312.39152900000005</v>
      </c>
      <c r="G17" s="15">
        <v>315.15346999999997</v>
      </c>
      <c r="H17" s="13">
        <v>393.50424199999992</v>
      </c>
      <c r="I17" s="13">
        <v>457.22313500000001</v>
      </c>
      <c r="J17" s="13">
        <v>740.47293699999989</v>
      </c>
      <c r="K17" s="13">
        <v>857.32247899999993</v>
      </c>
      <c r="L17" s="13">
        <v>872.34973700000012</v>
      </c>
      <c r="M17" s="11">
        <v>906.89191300000005</v>
      </c>
      <c r="N17" s="11">
        <v>1010.728966</v>
      </c>
      <c r="O17" s="11">
        <v>944.72627900000009</v>
      </c>
      <c r="P17" s="11">
        <v>938.450873</v>
      </c>
      <c r="Q17" s="11">
        <v>904.03892900000017</v>
      </c>
      <c r="R17" s="11">
        <v>918.57229000000018</v>
      </c>
      <c r="S17" s="11">
        <v>1074.3804399999997</v>
      </c>
      <c r="T17" s="11">
        <v>1264.1364059999999</v>
      </c>
      <c r="U17" s="11">
        <v>1447.252612</v>
      </c>
      <c r="V17" s="21"/>
      <c r="W17" s="9">
        <f t="shared" si="2"/>
        <v>0.88412800719699458</v>
      </c>
      <c r="X17" s="9">
        <f t="shared" si="3"/>
        <v>24.86114844301094</v>
      </c>
      <c r="Y17" s="9">
        <f t="shared" si="4"/>
        <v>16.192682619162238</v>
      </c>
      <c r="Z17" s="9">
        <f t="shared" si="5"/>
        <v>61.950015280832162</v>
      </c>
      <c r="AA17" s="9">
        <f t="shared" si="6"/>
        <v>15.780393335293502</v>
      </c>
      <c r="AB17" s="9">
        <f t="shared" si="7"/>
        <v>1.7528127825982491</v>
      </c>
      <c r="AC17" s="9">
        <f t="shared" si="8"/>
        <v>3.9596705925297848</v>
      </c>
      <c r="AD17" s="9">
        <f t="shared" si="9"/>
        <v>11.449771633369936</v>
      </c>
      <c r="AE17" s="9">
        <f t="shared" si="10"/>
        <v>-6.5302063382242039</v>
      </c>
      <c r="AF17" s="9">
        <f t="shared" si="11"/>
        <v>-0.66425653011819463</v>
      </c>
      <c r="AG17" s="9">
        <f t="shared" si="12"/>
        <v>-3.6668881653861263</v>
      </c>
      <c r="AH17" s="9">
        <f t="shared" si="13"/>
        <v>1.6076034486784749</v>
      </c>
      <c r="AI17" s="9">
        <f t="shared" si="14"/>
        <v>16.961991091631944</v>
      </c>
      <c r="AJ17" s="9">
        <f t="shared" si="15"/>
        <v>17.661896934758062</v>
      </c>
      <c r="AK17" s="9">
        <f t="shared" si="16"/>
        <v>14.485478397020415</v>
      </c>
      <c r="AL17" s="9"/>
      <c r="AM17" s="9">
        <v>365.10098699999998</v>
      </c>
      <c r="AN17" s="9">
        <v>603.13410499999998</v>
      </c>
      <c r="AO17" s="9"/>
      <c r="AP17" s="10">
        <f t="shared" si="17"/>
        <v>65.196514519419821</v>
      </c>
      <c r="AQ17" s="9"/>
      <c r="AR17" s="9"/>
      <c r="AS17" s="35"/>
      <c r="AT17" s="31" t="s">
        <v>178</v>
      </c>
    </row>
    <row r="18" spans="1:46" ht="19.5" customHeight="1" x14ac:dyDescent="0.25">
      <c r="A18" s="90"/>
      <c r="B18" s="16"/>
      <c r="C18" s="30">
        <v>9</v>
      </c>
      <c r="D18" s="5" t="s">
        <v>177</v>
      </c>
      <c r="E18" s="15">
        <v>68.036355999999998</v>
      </c>
      <c r="F18" s="15">
        <v>73.271483000000003</v>
      </c>
      <c r="G18" s="15">
        <v>103.37620700000001</v>
      </c>
      <c r="H18" s="13">
        <v>118.02044600000001</v>
      </c>
      <c r="I18" s="13">
        <v>136.17667700000001</v>
      </c>
      <c r="J18" s="13">
        <v>175.646477</v>
      </c>
      <c r="K18" s="13">
        <v>187.84135500000002</v>
      </c>
      <c r="L18" s="13">
        <v>232.93735900000001</v>
      </c>
      <c r="M18" s="11">
        <v>237.67510799999997</v>
      </c>
      <c r="N18" s="11">
        <v>357.053516</v>
      </c>
      <c r="O18" s="11">
        <v>290.20406400000002</v>
      </c>
      <c r="P18" s="11">
        <v>333.450357</v>
      </c>
      <c r="Q18" s="11">
        <v>343.74561599999998</v>
      </c>
      <c r="R18" s="11">
        <v>373.91268300000007</v>
      </c>
      <c r="S18" s="11">
        <v>530.75924299999997</v>
      </c>
      <c r="T18" s="11">
        <v>621.01971199999991</v>
      </c>
      <c r="U18" s="11">
        <v>660.08342099999993</v>
      </c>
      <c r="V18" s="21"/>
      <c r="W18" s="9">
        <f t="shared" si="2"/>
        <v>41.086549319603648</v>
      </c>
      <c r="X18" s="9">
        <f t="shared" si="3"/>
        <v>14.165966642595041</v>
      </c>
      <c r="Y18" s="9">
        <f t="shared" si="4"/>
        <v>15.383970841798043</v>
      </c>
      <c r="Z18" s="9">
        <f t="shared" si="5"/>
        <v>28.984258442435035</v>
      </c>
      <c r="AA18" s="9">
        <f t="shared" si="6"/>
        <v>6.94285374138191</v>
      </c>
      <c r="AB18" s="9">
        <f t="shared" si="7"/>
        <v>24.007495048148471</v>
      </c>
      <c r="AC18" s="9">
        <f t="shared" si="8"/>
        <v>2.0339154785385674</v>
      </c>
      <c r="AD18" s="9">
        <f t="shared" si="9"/>
        <v>50.227560220568016</v>
      </c>
      <c r="AE18" s="9">
        <f t="shared" si="10"/>
        <v>-18.722530098261231</v>
      </c>
      <c r="AF18" s="9">
        <f t="shared" si="11"/>
        <v>14.902028732443924</v>
      </c>
      <c r="AG18" s="9">
        <f t="shared" si="12"/>
        <v>3.0874937704745093</v>
      </c>
      <c r="AH18" s="9">
        <f t="shared" si="13"/>
        <v>8.7759859605017141</v>
      </c>
      <c r="AI18" s="9">
        <f t="shared" si="14"/>
        <v>41.947376254150726</v>
      </c>
      <c r="AJ18" s="9">
        <f t="shared" si="15"/>
        <v>17.005915618128938</v>
      </c>
      <c r="AK18" s="9">
        <f t="shared" si="16"/>
        <v>6.2902526675352846</v>
      </c>
      <c r="AL18" s="9"/>
      <c r="AM18" s="9">
        <v>131.71250199999997</v>
      </c>
      <c r="AN18" s="9">
        <v>246.52641700000001</v>
      </c>
      <c r="AO18" s="9"/>
      <c r="AP18" s="10">
        <f t="shared" si="17"/>
        <v>87.170096427141033</v>
      </c>
      <c r="AQ18" s="9"/>
      <c r="AR18" s="9"/>
      <c r="AS18" s="35"/>
      <c r="AT18" s="31" t="s">
        <v>176</v>
      </c>
    </row>
    <row r="19" spans="1:46" ht="16.5" x14ac:dyDescent="0.25">
      <c r="A19" s="90"/>
      <c r="B19" s="16"/>
      <c r="C19" s="30">
        <v>10</v>
      </c>
      <c r="D19" s="5" t="s">
        <v>175</v>
      </c>
      <c r="E19" s="15">
        <v>973.23579399999994</v>
      </c>
      <c r="F19" s="15">
        <v>1202.124468</v>
      </c>
      <c r="G19" s="15">
        <v>1056.7471860000001</v>
      </c>
      <c r="H19" s="13">
        <v>1931.7480390000001</v>
      </c>
      <c r="I19" s="13">
        <v>1514.6635220000001</v>
      </c>
      <c r="J19" s="13">
        <v>2024.8382379999998</v>
      </c>
      <c r="K19" s="13">
        <v>2579.9858909999998</v>
      </c>
      <c r="L19" s="13">
        <v>1774.5290190000003</v>
      </c>
      <c r="M19" s="11">
        <v>1412.6518830000002</v>
      </c>
      <c r="N19" s="11">
        <v>1979.0392310000002</v>
      </c>
      <c r="O19" s="11">
        <v>2309.4993939999999</v>
      </c>
      <c r="P19" s="11">
        <v>3522.6244129999995</v>
      </c>
      <c r="Q19" s="11">
        <v>3281.0997549999997</v>
      </c>
      <c r="R19" s="11">
        <v>4248.7031120000001</v>
      </c>
      <c r="S19" s="11">
        <v>5368.5855889999993</v>
      </c>
      <c r="T19" s="11">
        <v>5075.7972499999996</v>
      </c>
      <c r="U19" s="11">
        <v>2712.4475380000003</v>
      </c>
      <c r="V19" s="21"/>
      <c r="W19" s="9">
        <f t="shared" si="2"/>
        <v>-12.09336353013987</v>
      </c>
      <c r="X19" s="9">
        <f t="shared" si="3"/>
        <v>82.80134213671802</v>
      </c>
      <c r="Y19" s="9">
        <f t="shared" si="4"/>
        <v>-21.591041304533192</v>
      </c>
      <c r="Z19" s="9">
        <f t="shared" si="5"/>
        <v>33.6823795245529</v>
      </c>
      <c r="AA19" s="9">
        <f t="shared" si="6"/>
        <v>27.416889042372976</v>
      </c>
      <c r="AB19" s="9">
        <f t="shared" si="7"/>
        <v>-31.219429331367593</v>
      </c>
      <c r="AC19" s="9">
        <f t="shared" si="8"/>
        <v>-20.392855350651214</v>
      </c>
      <c r="AD19" s="9">
        <f t="shared" si="9"/>
        <v>40.093908118197007</v>
      </c>
      <c r="AE19" s="9">
        <f t="shared" si="10"/>
        <v>16.698009712168243</v>
      </c>
      <c r="AF19" s="9">
        <f t="shared" si="11"/>
        <v>52.527617982999118</v>
      </c>
      <c r="AG19" s="9">
        <f t="shared" si="12"/>
        <v>-6.8563840388055581</v>
      </c>
      <c r="AH19" s="9">
        <f t="shared" si="13"/>
        <v>29.490214539362597</v>
      </c>
      <c r="AI19" s="9">
        <f t="shared" si="14"/>
        <v>26.358219143084227</v>
      </c>
      <c r="AJ19" s="9">
        <f t="shared" si="15"/>
        <v>-5.4537332812558788</v>
      </c>
      <c r="AK19" s="9">
        <f t="shared" si="16"/>
        <v>-46.561152772601375</v>
      </c>
      <c r="AL19" s="9"/>
      <c r="AM19" s="9">
        <v>783.30524600000001</v>
      </c>
      <c r="AN19" s="9">
        <v>494.09267899999998</v>
      </c>
      <c r="AO19" s="9"/>
      <c r="AP19" s="10">
        <f t="shared" si="17"/>
        <v>-36.922077118324324</v>
      </c>
      <c r="AQ19" s="9"/>
      <c r="AR19" s="9"/>
      <c r="AS19" s="35"/>
      <c r="AT19" s="31" t="s">
        <v>174</v>
      </c>
    </row>
    <row r="20" spans="1:46" ht="16.5" x14ac:dyDescent="0.25">
      <c r="A20" s="90"/>
      <c r="B20" s="16"/>
      <c r="C20" s="30">
        <v>11</v>
      </c>
      <c r="D20" s="5" t="s">
        <v>173</v>
      </c>
      <c r="E20" s="15">
        <v>20.787102999999998</v>
      </c>
      <c r="F20" s="15">
        <v>33.926383000000001</v>
      </c>
      <c r="G20" s="15">
        <v>52.782117</v>
      </c>
      <c r="H20" s="13">
        <v>67.454457000000005</v>
      </c>
      <c r="I20" s="13">
        <v>79.723274000000004</v>
      </c>
      <c r="J20" s="13">
        <v>98.611010000000007</v>
      </c>
      <c r="K20" s="13">
        <v>105.82301299999999</v>
      </c>
      <c r="L20" s="13">
        <v>109.08556600000001</v>
      </c>
      <c r="M20" s="11">
        <v>126.76263300000002</v>
      </c>
      <c r="N20" s="11">
        <v>143.410099</v>
      </c>
      <c r="O20" s="11">
        <v>126.444593</v>
      </c>
      <c r="P20" s="11">
        <v>110.573584</v>
      </c>
      <c r="Q20" s="11">
        <v>131.69435499999997</v>
      </c>
      <c r="R20" s="11">
        <v>175.76522800000001</v>
      </c>
      <c r="S20" s="11">
        <v>287.23789600000003</v>
      </c>
      <c r="T20" s="11">
        <v>244.484759</v>
      </c>
      <c r="U20" s="11">
        <v>232.01763400000002</v>
      </c>
      <c r="V20" s="21"/>
      <c r="W20" s="9">
        <f t="shared" si="2"/>
        <v>55.578379811369807</v>
      </c>
      <c r="X20" s="9">
        <f t="shared" si="3"/>
        <v>27.797937699240077</v>
      </c>
      <c r="Y20" s="9">
        <f t="shared" si="4"/>
        <v>18.188297031284378</v>
      </c>
      <c r="Z20" s="9">
        <f t="shared" si="5"/>
        <v>23.691621094236552</v>
      </c>
      <c r="AA20" s="9">
        <f t="shared" si="6"/>
        <v>7.3135880060451477</v>
      </c>
      <c r="AB20" s="9">
        <f t="shared" si="7"/>
        <v>3.0830278854373816</v>
      </c>
      <c r="AC20" s="9">
        <f t="shared" si="8"/>
        <v>16.204771766046484</v>
      </c>
      <c r="AD20" s="9">
        <f t="shared" si="9"/>
        <v>13.132786536549757</v>
      </c>
      <c r="AE20" s="9">
        <f t="shared" si="10"/>
        <v>-11.830063655419423</v>
      </c>
      <c r="AF20" s="9">
        <f t="shared" si="11"/>
        <v>-12.55174984034312</v>
      </c>
      <c r="AG20" s="9">
        <f t="shared" si="12"/>
        <v>19.101100132559679</v>
      </c>
      <c r="AH20" s="9">
        <f t="shared" si="13"/>
        <v>33.464511823608575</v>
      </c>
      <c r="AI20" s="9">
        <f t="shared" si="14"/>
        <v>63.421342929103162</v>
      </c>
      <c r="AJ20" s="9">
        <f t="shared" si="15"/>
        <v>-14.884225791711003</v>
      </c>
      <c r="AK20" s="9">
        <f t="shared" si="16"/>
        <v>-5.0993464995500943</v>
      </c>
      <c r="AL20" s="9"/>
      <c r="AM20" s="9">
        <v>64.178708</v>
      </c>
      <c r="AN20" s="9">
        <v>61.22866100000001</v>
      </c>
      <c r="AO20" s="9"/>
      <c r="AP20" s="10">
        <f t="shared" si="17"/>
        <v>-4.5966132568452309</v>
      </c>
      <c r="AQ20" s="9"/>
      <c r="AR20" s="9"/>
      <c r="AS20" s="35"/>
      <c r="AT20" s="31" t="s">
        <v>172</v>
      </c>
    </row>
    <row r="21" spans="1:46" ht="15" customHeight="1" x14ac:dyDescent="0.25">
      <c r="A21" s="90"/>
      <c r="B21" s="16"/>
      <c r="C21" s="30">
        <v>12</v>
      </c>
      <c r="D21" s="5" t="s">
        <v>171</v>
      </c>
      <c r="E21" s="15">
        <v>1020.282042</v>
      </c>
      <c r="F21" s="15">
        <v>1054.4932350000001</v>
      </c>
      <c r="G21" s="15">
        <v>1558.7528920000002</v>
      </c>
      <c r="H21" s="13">
        <v>1697.1046759999997</v>
      </c>
      <c r="I21" s="13">
        <v>1670.7804860000001</v>
      </c>
      <c r="J21" s="13">
        <v>1727.1399619999997</v>
      </c>
      <c r="K21" s="13">
        <v>2316.5624650000004</v>
      </c>
      <c r="L21" s="13">
        <v>2021.2949250000001</v>
      </c>
      <c r="M21" s="11">
        <v>1848.5849780000001</v>
      </c>
      <c r="N21" s="11">
        <v>1946.4614260000001</v>
      </c>
      <c r="O21" s="11">
        <v>1966.3380840000002</v>
      </c>
      <c r="P21" s="11">
        <v>2111.193745</v>
      </c>
      <c r="Q21" s="11">
        <v>2383.4365539999999</v>
      </c>
      <c r="R21" s="11">
        <v>2593.9487260000001</v>
      </c>
      <c r="S21" s="11">
        <v>3306.0965490000003</v>
      </c>
      <c r="T21" s="11">
        <v>2990.0124049999995</v>
      </c>
      <c r="U21" s="11">
        <v>2751.0120550000006</v>
      </c>
      <c r="V21" s="21"/>
      <c r="W21" s="9">
        <f t="shared" si="2"/>
        <v>47.820094075805045</v>
      </c>
      <c r="X21" s="9">
        <f t="shared" si="3"/>
        <v>8.8757996671610648</v>
      </c>
      <c r="Y21" s="9">
        <f t="shared" si="4"/>
        <v>-1.5511235324649824</v>
      </c>
      <c r="Z21" s="9">
        <f t="shared" si="5"/>
        <v>3.3732424140845292</v>
      </c>
      <c r="AA21" s="9">
        <f t="shared" si="6"/>
        <v>34.127083847765242</v>
      </c>
      <c r="AB21" s="9">
        <f t="shared" si="7"/>
        <v>-12.745934739989851</v>
      </c>
      <c r="AC21" s="9">
        <f t="shared" si="8"/>
        <v>-8.5445198948391976</v>
      </c>
      <c r="AD21" s="9">
        <f t="shared" si="9"/>
        <v>5.2946685797421846</v>
      </c>
      <c r="AE21" s="9">
        <f t="shared" si="10"/>
        <v>1.0211688623517716</v>
      </c>
      <c r="AF21" s="9">
        <f t="shared" si="11"/>
        <v>7.3667728951945435</v>
      </c>
      <c r="AG21" s="9">
        <f t="shared" si="12"/>
        <v>12.89520725630986</v>
      </c>
      <c r="AH21" s="9">
        <f t="shared" si="13"/>
        <v>8.8322960242725372</v>
      </c>
      <c r="AI21" s="9">
        <f t="shared" si="14"/>
        <v>27.454198144393089</v>
      </c>
      <c r="AJ21" s="9">
        <f t="shared" si="15"/>
        <v>-9.56064468521366</v>
      </c>
      <c r="AK21" s="9">
        <f t="shared" si="16"/>
        <v>-7.9932895796798249</v>
      </c>
      <c r="AL21" s="9"/>
      <c r="AM21" s="9">
        <v>812.72365500000001</v>
      </c>
      <c r="AN21" s="9">
        <v>960.06908299999998</v>
      </c>
      <c r="AO21" s="9"/>
      <c r="AP21" s="10">
        <f t="shared" si="17"/>
        <v>18.129831350854417</v>
      </c>
      <c r="AQ21" s="9"/>
      <c r="AR21" s="9"/>
      <c r="AS21" s="35"/>
      <c r="AT21" s="31" t="s">
        <v>170</v>
      </c>
    </row>
    <row r="22" spans="1:46" ht="15" customHeight="1" x14ac:dyDescent="0.25">
      <c r="A22" s="90"/>
      <c r="B22" s="16"/>
      <c r="C22" s="30">
        <v>13</v>
      </c>
      <c r="D22" s="5" t="s">
        <v>169</v>
      </c>
      <c r="E22" s="15">
        <v>21.470455000000001</v>
      </c>
      <c r="F22" s="15">
        <v>27.558634000000005</v>
      </c>
      <c r="G22" s="15">
        <v>32.121884000000001</v>
      </c>
      <c r="H22" s="13">
        <v>36.700059000000003</v>
      </c>
      <c r="I22" s="13">
        <v>38.258755000000001</v>
      </c>
      <c r="J22" s="13">
        <v>45.701946999999997</v>
      </c>
      <c r="K22" s="13">
        <v>43.905071</v>
      </c>
      <c r="L22" s="13">
        <v>40.805919000000003</v>
      </c>
      <c r="M22" s="11">
        <v>43.140693999999996</v>
      </c>
      <c r="N22" s="11">
        <v>44.699250999999997</v>
      </c>
      <c r="O22" s="11">
        <v>53.723667999999996</v>
      </c>
      <c r="P22" s="11">
        <v>50.843750999999997</v>
      </c>
      <c r="Q22" s="11">
        <v>60.005061000000005</v>
      </c>
      <c r="R22" s="11">
        <v>78.105356</v>
      </c>
      <c r="S22" s="11">
        <v>82.912872000000007</v>
      </c>
      <c r="T22" s="11">
        <v>81.252228000000002</v>
      </c>
      <c r="U22" s="11">
        <v>85.133488000000014</v>
      </c>
      <c r="V22" s="21"/>
      <c r="W22" s="9">
        <f t="shared" si="2"/>
        <v>16.558331592197188</v>
      </c>
      <c r="X22" s="9">
        <f t="shared" si="3"/>
        <v>14.252510842763771</v>
      </c>
      <c r="Y22" s="9">
        <f t="shared" si="4"/>
        <v>4.2471212375980034</v>
      </c>
      <c r="Z22" s="9">
        <f t="shared" si="5"/>
        <v>19.454872486049261</v>
      </c>
      <c r="AA22" s="9">
        <f t="shared" si="6"/>
        <v>-3.9317274601014209</v>
      </c>
      <c r="AB22" s="9">
        <f t="shared" si="7"/>
        <v>-7.0587563791890835</v>
      </c>
      <c r="AC22" s="9">
        <f t="shared" si="8"/>
        <v>5.7216576840237154</v>
      </c>
      <c r="AD22" s="9">
        <f t="shared" si="9"/>
        <v>3.6127304767048964</v>
      </c>
      <c r="AE22" s="9">
        <f t="shared" si="10"/>
        <v>20.189190642142975</v>
      </c>
      <c r="AF22" s="9">
        <f t="shared" si="11"/>
        <v>-5.3606112672723611</v>
      </c>
      <c r="AG22" s="9">
        <f t="shared" si="12"/>
        <v>18.01855649871311</v>
      </c>
      <c r="AH22" s="9">
        <f t="shared" si="13"/>
        <v>30.164613948146808</v>
      </c>
      <c r="AI22" s="9">
        <f t="shared" si="14"/>
        <v>6.1551681551774919</v>
      </c>
      <c r="AJ22" s="9">
        <f t="shared" si="15"/>
        <v>-2.0028783950458262</v>
      </c>
      <c r="AK22" s="9">
        <f t="shared" si="16"/>
        <v>4.7768043972898937</v>
      </c>
      <c r="AL22" s="9"/>
      <c r="AM22" s="9">
        <v>18.086483999999999</v>
      </c>
      <c r="AN22" s="9">
        <v>20.626083999999999</v>
      </c>
      <c r="AO22" s="9"/>
      <c r="AP22" s="10">
        <f t="shared" si="17"/>
        <v>14.041424524523393</v>
      </c>
      <c r="AQ22" s="9"/>
      <c r="AR22" s="9"/>
      <c r="AS22" s="35"/>
      <c r="AT22" s="31" t="s">
        <v>168</v>
      </c>
    </row>
    <row r="23" spans="1:46" ht="15" customHeight="1" x14ac:dyDescent="0.25">
      <c r="A23" s="90"/>
      <c r="B23" s="16"/>
      <c r="C23" s="30">
        <v>14</v>
      </c>
      <c r="D23" s="5" t="s">
        <v>167</v>
      </c>
      <c r="E23" s="15">
        <v>3.7104510000000004</v>
      </c>
      <c r="F23" s="15">
        <v>4.271094999999999</v>
      </c>
      <c r="G23" s="15">
        <v>6.8601180000000008</v>
      </c>
      <c r="H23" s="13">
        <v>8.3929429999999989</v>
      </c>
      <c r="I23" s="13">
        <v>7.4452209999999992</v>
      </c>
      <c r="J23" s="13">
        <v>10.336169</v>
      </c>
      <c r="K23" s="13">
        <v>12.823364</v>
      </c>
      <c r="L23" s="13">
        <v>13.176069999999999</v>
      </c>
      <c r="M23" s="11">
        <v>11.100759</v>
      </c>
      <c r="N23" s="11">
        <v>13.912268999999998</v>
      </c>
      <c r="O23" s="11">
        <v>9.9442629999999994</v>
      </c>
      <c r="P23" s="11">
        <v>10.181542000000002</v>
      </c>
      <c r="Q23" s="11">
        <v>13.951088999999998</v>
      </c>
      <c r="R23" s="11">
        <v>16.018688000000001</v>
      </c>
      <c r="S23" s="11">
        <v>16.385943000000001</v>
      </c>
      <c r="T23" s="11">
        <v>14.940663000000002</v>
      </c>
      <c r="U23" s="11">
        <v>16.550254000000002</v>
      </c>
      <c r="V23" s="21"/>
      <c r="W23" s="9">
        <f t="shared" si="2"/>
        <v>60.617312422224337</v>
      </c>
      <c r="X23" s="9">
        <f t="shared" si="3"/>
        <v>22.344003412186176</v>
      </c>
      <c r="Y23" s="9">
        <f t="shared" si="4"/>
        <v>-11.29189129486522</v>
      </c>
      <c r="Z23" s="9">
        <f t="shared" si="5"/>
        <v>38.829579404023079</v>
      </c>
      <c r="AA23" s="9">
        <f t="shared" si="6"/>
        <v>24.063025672277611</v>
      </c>
      <c r="AB23" s="9">
        <f t="shared" si="7"/>
        <v>2.7504951118910723</v>
      </c>
      <c r="AC23" s="9">
        <f t="shared" si="8"/>
        <v>-15.750606971578016</v>
      </c>
      <c r="AD23" s="9">
        <f t="shared" si="9"/>
        <v>25.327187086937013</v>
      </c>
      <c r="AE23" s="9">
        <f t="shared" si="10"/>
        <v>-28.521630799404463</v>
      </c>
      <c r="AF23" s="9">
        <f t="shared" si="11"/>
        <v>2.3860893461888963</v>
      </c>
      <c r="AG23" s="9">
        <f t="shared" si="12"/>
        <v>37.023340865263776</v>
      </c>
      <c r="AH23" s="9">
        <f t="shared" si="13"/>
        <v>14.820341265115601</v>
      </c>
      <c r="AI23" s="9">
        <f t="shared" si="14"/>
        <v>2.2926659162098701</v>
      </c>
      <c r="AJ23" s="9">
        <f t="shared" si="15"/>
        <v>-8.8202430583335882</v>
      </c>
      <c r="AK23" s="9">
        <f t="shared" si="16"/>
        <v>10.773223383728009</v>
      </c>
      <c r="AL23" s="9"/>
      <c r="AM23" s="9">
        <v>2.7563620000000002</v>
      </c>
      <c r="AN23" s="9">
        <v>3.8508170000000002</v>
      </c>
      <c r="AO23" s="9"/>
      <c r="AP23" s="10">
        <f t="shared" si="17"/>
        <v>39.706504443175447</v>
      </c>
      <c r="AQ23" s="9"/>
      <c r="AR23" s="9"/>
      <c r="AS23" s="35"/>
      <c r="AT23" s="31" t="s">
        <v>166</v>
      </c>
    </row>
    <row r="24" spans="1:46" ht="15" customHeight="1" x14ac:dyDescent="0.25">
      <c r="A24" s="90"/>
      <c r="B24" s="16"/>
      <c r="C24" s="30">
        <v>15</v>
      </c>
      <c r="D24" s="5" t="s">
        <v>165</v>
      </c>
      <c r="E24" s="15">
        <v>795.78585499999997</v>
      </c>
      <c r="F24" s="15">
        <v>1094.19454</v>
      </c>
      <c r="G24" s="15">
        <v>990.26648599999999</v>
      </c>
      <c r="H24" s="13">
        <v>1602.447199</v>
      </c>
      <c r="I24" s="13">
        <v>1865.2993510000001</v>
      </c>
      <c r="J24" s="13">
        <v>1815.836114</v>
      </c>
      <c r="K24" s="13">
        <v>2092.8257220000005</v>
      </c>
      <c r="L24" s="13">
        <v>1770.4777690000001</v>
      </c>
      <c r="M24" s="11">
        <v>1673.4563640000001</v>
      </c>
      <c r="N24" s="11">
        <v>1512.0448549999999</v>
      </c>
      <c r="O24" s="11">
        <v>1215.5963810000001</v>
      </c>
      <c r="P24" s="11">
        <v>1241.5967760000001</v>
      </c>
      <c r="Q24" s="11">
        <v>1636.1152149999998</v>
      </c>
      <c r="R24" s="11">
        <v>2499.3419570000001</v>
      </c>
      <c r="S24" s="11">
        <v>4104.9377720000011</v>
      </c>
      <c r="T24" s="11">
        <v>3215.5088369999999</v>
      </c>
      <c r="U24" s="11">
        <v>2878.069313</v>
      </c>
      <c r="V24" s="21"/>
      <c r="W24" s="9">
        <f t="shared" si="2"/>
        <v>-9.4981331199111985</v>
      </c>
      <c r="X24" s="9">
        <f t="shared" si="3"/>
        <v>61.819795141486786</v>
      </c>
      <c r="Y24" s="9">
        <f t="shared" si="4"/>
        <v>16.403170860420978</v>
      </c>
      <c r="Z24" s="9">
        <f t="shared" si="5"/>
        <v>-2.6517586559756521</v>
      </c>
      <c r="AA24" s="9">
        <f t="shared" si="6"/>
        <v>15.254108334140145</v>
      </c>
      <c r="AB24" s="9">
        <f t="shared" si="7"/>
        <v>-15.402522513530171</v>
      </c>
      <c r="AC24" s="9">
        <f t="shared" si="8"/>
        <v>-5.4799561281585323</v>
      </c>
      <c r="AD24" s="9">
        <f t="shared" si="9"/>
        <v>-9.6453969444524006</v>
      </c>
      <c r="AE24" s="9">
        <f t="shared" si="10"/>
        <v>-19.605798929820764</v>
      </c>
      <c r="AF24" s="9">
        <f t="shared" si="11"/>
        <v>2.1389003296152538</v>
      </c>
      <c r="AG24" s="9">
        <f t="shared" si="12"/>
        <v>31.775085649868004</v>
      </c>
      <c r="AH24" s="9">
        <f t="shared" si="13"/>
        <v>52.76075511589201</v>
      </c>
      <c r="AI24" s="9">
        <f t="shared" si="14"/>
        <v>64.240741868200502</v>
      </c>
      <c r="AJ24" s="9">
        <f t="shared" si="15"/>
        <v>-21.667293985961095</v>
      </c>
      <c r="AK24" s="9">
        <f t="shared" si="16"/>
        <v>-10.494125225755056</v>
      </c>
      <c r="AL24" s="9"/>
      <c r="AM24" s="9">
        <v>782.57068200000003</v>
      </c>
      <c r="AN24" s="9">
        <v>859.2806240000001</v>
      </c>
      <c r="AO24" s="9"/>
      <c r="AP24" s="10">
        <f t="shared" si="17"/>
        <v>9.8023020494396746</v>
      </c>
      <c r="AQ24" s="9"/>
      <c r="AR24" s="9"/>
      <c r="AS24" s="35"/>
      <c r="AT24" s="31" t="s">
        <v>164</v>
      </c>
    </row>
    <row r="25" spans="1:46" ht="15" customHeight="1" x14ac:dyDescent="0.25">
      <c r="A25" s="90"/>
      <c r="B25" s="16"/>
      <c r="C25" s="30">
        <v>16</v>
      </c>
      <c r="D25" s="5" t="s">
        <v>163</v>
      </c>
      <c r="E25" s="15">
        <v>1.78243</v>
      </c>
      <c r="F25" s="15">
        <v>3.035822</v>
      </c>
      <c r="G25" s="15">
        <v>4.2667799999999998</v>
      </c>
      <c r="H25" s="13">
        <v>2.8887169999999998</v>
      </c>
      <c r="I25" s="13">
        <v>4.2004640000000002</v>
      </c>
      <c r="J25" s="13">
        <v>9.1505199999999984</v>
      </c>
      <c r="K25" s="13">
        <v>25.848264000000004</v>
      </c>
      <c r="L25" s="13">
        <v>22.269210000000001</v>
      </c>
      <c r="M25" s="11">
        <v>14.3878</v>
      </c>
      <c r="N25" s="11">
        <v>9.5621270000000003</v>
      </c>
      <c r="O25" s="11">
        <v>7.5766920000000004</v>
      </c>
      <c r="P25" s="11">
        <v>10.240774</v>
      </c>
      <c r="Q25" s="11">
        <v>16.143113</v>
      </c>
      <c r="R25" s="11">
        <v>18.066364</v>
      </c>
      <c r="S25" s="11">
        <v>24.217505999999997</v>
      </c>
      <c r="T25" s="11">
        <v>23.573825999999997</v>
      </c>
      <c r="U25" s="11">
        <v>32.488351000000002</v>
      </c>
      <c r="V25" s="21"/>
      <c r="W25" s="9">
        <f t="shared" si="2"/>
        <v>40.547765975739019</v>
      </c>
      <c r="X25" s="9">
        <f t="shared" si="3"/>
        <v>-32.297493660324648</v>
      </c>
      <c r="Y25" s="9">
        <f t="shared" si="4"/>
        <v>45.409328778139241</v>
      </c>
      <c r="Z25" s="9">
        <f t="shared" si="5"/>
        <v>117.84545707331375</v>
      </c>
      <c r="AA25" s="9">
        <f t="shared" si="6"/>
        <v>182.47863509396197</v>
      </c>
      <c r="AB25" s="9">
        <f t="shared" si="7"/>
        <v>-13.846399897494091</v>
      </c>
      <c r="AC25" s="9">
        <f t="shared" si="8"/>
        <v>-35.391511418680771</v>
      </c>
      <c r="AD25" s="9">
        <f t="shared" si="9"/>
        <v>-33.540033917624655</v>
      </c>
      <c r="AE25" s="9">
        <f t="shared" si="10"/>
        <v>-20.763528867583531</v>
      </c>
      <c r="AF25" s="9">
        <f t="shared" si="11"/>
        <v>35.161545434339928</v>
      </c>
      <c r="AG25" s="9">
        <f t="shared" si="12"/>
        <v>57.635672850509138</v>
      </c>
      <c r="AH25" s="9">
        <f t="shared" si="13"/>
        <v>11.913755420035784</v>
      </c>
      <c r="AI25" s="9">
        <f t="shared" si="14"/>
        <v>34.047481828662342</v>
      </c>
      <c r="AJ25" s="9">
        <f t="shared" si="15"/>
        <v>-2.6579120079499461</v>
      </c>
      <c r="AK25" s="9">
        <f t="shared" si="16"/>
        <v>37.815350804744241</v>
      </c>
      <c r="AL25" s="9"/>
      <c r="AM25" s="9">
        <v>5.1800370000000004</v>
      </c>
      <c r="AN25" s="9">
        <v>6.5196730000000001</v>
      </c>
      <c r="AO25" s="9"/>
      <c r="AP25" s="10">
        <f t="shared" si="17"/>
        <v>25.861514116598002</v>
      </c>
      <c r="AQ25" s="9"/>
      <c r="AR25" s="9"/>
      <c r="AS25" s="35"/>
      <c r="AT25" s="31" t="s">
        <v>162</v>
      </c>
    </row>
    <row r="26" spans="1:46" ht="15" customHeight="1" x14ac:dyDescent="0.25">
      <c r="A26" s="90"/>
      <c r="B26" s="16"/>
      <c r="C26" s="30">
        <v>17</v>
      </c>
      <c r="D26" s="5" t="s">
        <v>161</v>
      </c>
      <c r="E26" s="15">
        <v>55.918603000000004</v>
      </c>
      <c r="F26" s="15">
        <v>56.013832999999998</v>
      </c>
      <c r="G26" s="15">
        <v>52.452753999999985</v>
      </c>
      <c r="H26" s="13">
        <v>63.46433600000001</v>
      </c>
      <c r="I26" s="13">
        <v>97.260861999999989</v>
      </c>
      <c r="J26" s="13">
        <v>132.040888</v>
      </c>
      <c r="K26" s="13">
        <v>182.84087</v>
      </c>
      <c r="L26" s="13">
        <v>181.22645800000001</v>
      </c>
      <c r="M26" s="11">
        <v>264.04165699999999</v>
      </c>
      <c r="N26" s="11">
        <v>249.65492999999998</v>
      </c>
      <c r="O26" s="11">
        <v>212.48892599999996</v>
      </c>
      <c r="P26" s="11">
        <v>187.58631099999999</v>
      </c>
      <c r="Q26" s="11">
        <v>234.84734700000001</v>
      </c>
      <c r="R26" s="11">
        <v>140.47649200000004</v>
      </c>
      <c r="S26" s="11">
        <v>625.46680299999991</v>
      </c>
      <c r="T26" s="11">
        <v>408.53005900000005</v>
      </c>
      <c r="U26" s="11">
        <v>292.16283999999996</v>
      </c>
      <c r="V26" s="21"/>
      <c r="W26" s="9">
        <f t="shared" si="2"/>
        <v>-6.3574992270213206</v>
      </c>
      <c r="X26" s="9">
        <f t="shared" si="3"/>
        <v>20.993334306145353</v>
      </c>
      <c r="Y26" s="9">
        <f t="shared" si="4"/>
        <v>53.252784366955282</v>
      </c>
      <c r="Z26" s="9">
        <f t="shared" si="5"/>
        <v>35.759528843164077</v>
      </c>
      <c r="AA26" s="9">
        <f t="shared" si="6"/>
        <v>38.472917570805798</v>
      </c>
      <c r="AB26" s="9">
        <f t="shared" si="7"/>
        <v>-0.88296013905424275</v>
      </c>
      <c r="AC26" s="9">
        <f t="shared" si="8"/>
        <v>45.697079727729367</v>
      </c>
      <c r="AD26" s="9">
        <f t="shared" si="9"/>
        <v>-5.4486580501954691</v>
      </c>
      <c r="AE26" s="9">
        <f t="shared" si="10"/>
        <v>-14.886949759013376</v>
      </c>
      <c r="AF26" s="9">
        <f t="shared" si="11"/>
        <v>-11.719488384067589</v>
      </c>
      <c r="AG26" s="9">
        <f t="shared" si="12"/>
        <v>25.194288297508024</v>
      </c>
      <c r="AH26" s="9">
        <f t="shared" si="13"/>
        <v>-40.183913595583419</v>
      </c>
      <c r="AI26" s="9">
        <f t="shared" si="14"/>
        <v>345.24659898255419</v>
      </c>
      <c r="AJ26" s="9">
        <f t="shared" si="15"/>
        <v>-34.683974106935921</v>
      </c>
      <c r="AK26" s="9">
        <f t="shared" si="16"/>
        <v>-28.484371329944196</v>
      </c>
      <c r="AL26" s="9"/>
      <c r="AM26" s="9">
        <v>54.782691999999997</v>
      </c>
      <c r="AN26" s="9">
        <v>82.729733999999993</v>
      </c>
      <c r="AO26" s="9"/>
      <c r="AP26" s="10">
        <f t="shared" si="17"/>
        <v>51.014364171808126</v>
      </c>
      <c r="AQ26" s="9"/>
      <c r="AR26" s="9"/>
      <c r="AS26" s="35"/>
      <c r="AT26" s="31" t="s">
        <v>160</v>
      </c>
    </row>
    <row r="27" spans="1:46" ht="16.5" x14ac:dyDescent="0.25">
      <c r="A27" s="90"/>
      <c r="B27" s="16"/>
      <c r="C27" s="30">
        <v>18</v>
      </c>
      <c r="D27" s="5" t="s">
        <v>159</v>
      </c>
      <c r="E27" s="15">
        <v>236.10004000000001</v>
      </c>
      <c r="F27" s="15">
        <v>306.35085899999996</v>
      </c>
      <c r="G27" s="15">
        <v>406.75934599999999</v>
      </c>
      <c r="H27" s="13">
        <v>489.52839799999992</v>
      </c>
      <c r="I27" s="13">
        <v>465.04785100000004</v>
      </c>
      <c r="J27" s="13">
        <v>531.97623899999996</v>
      </c>
      <c r="K27" s="13">
        <v>629.6994380000001</v>
      </c>
      <c r="L27" s="13">
        <v>615.18011200000001</v>
      </c>
      <c r="M27" s="11">
        <v>573.85762199999999</v>
      </c>
      <c r="N27" s="11">
        <v>603.75578199999984</v>
      </c>
      <c r="O27" s="11">
        <v>539.89106499999991</v>
      </c>
      <c r="P27" s="11">
        <v>627.71338399999991</v>
      </c>
      <c r="Q27" s="11">
        <v>708.97938499999998</v>
      </c>
      <c r="R27" s="11">
        <v>760.40729199999987</v>
      </c>
      <c r="S27" s="11">
        <v>648.03812599999992</v>
      </c>
      <c r="T27" s="11">
        <v>854.66469900000027</v>
      </c>
      <c r="U27" s="11">
        <v>1426.0796950000001</v>
      </c>
      <c r="V27" s="21"/>
      <c r="W27" s="9">
        <f t="shared" si="2"/>
        <v>32.775650549098032</v>
      </c>
      <c r="X27" s="9">
        <f t="shared" si="3"/>
        <v>20.348408171548179</v>
      </c>
      <c r="Y27" s="9">
        <f t="shared" si="4"/>
        <v>-5.000843076727878</v>
      </c>
      <c r="Z27" s="9">
        <f t="shared" si="5"/>
        <v>14.391720734991617</v>
      </c>
      <c r="AA27" s="9">
        <f t="shared" si="6"/>
        <v>18.369842830517875</v>
      </c>
      <c r="AB27" s="9">
        <f t="shared" si="7"/>
        <v>-2.3057549560652602</v>
      </c>
      <c r="AC27" s="9">
        <f t="shared" si="8"/>
        <v>-6.7171368504838815</v>
      </c>
      <c r="AD27" s="9">
        <f t="shared" si="9"/>
        <v>5.2100309996405079</v>
      </c>
      <c r="AE27" s="9">
        <f t="shared" si="10"/>
        <v>-10.577905653912225</v>
      </c>
      <c r="AF27" s="9">
        <f t="shared" si="11"/>
        <v>16.26667390763356</v>
      </c>
      <c r="AG27" s="9">
        <f t="shared" si="12"/>
        <v>12.946354669410724</v>
      </c>
      <c r="AH27" s="9">
        <f t="shared" si="13"/>
        <v>7.2537944103973899</v>
      </c>
      <c r="AI27" s="9">
        <f t="shared" si="14"/>
        <v>-14.777497162665284</v>
      </c>
      <c r="AJ27" s="9">
        <f t="shared" si="15"/>
        <v>31.884940825225527</v>
      </c>
      <c r="AK27" s="9">
        <f t="shared" si="16"/>
        <v>66.858382786674525</v>
      </c>
      <c r="AL27" s="9"/>
      <c r="AM27" s="9">
        <v>307.82493099999999</v>
      </c>
      <c r="AN27" s="9">
        <v>695.20162700000003</v>
      </c>
      <c r="AO27" s="9"/>
      <c r="AP27" s="10">
        <f t="shared" si="17"/>
        <v>125.84318454699829</v>
      </c>
      <c r="AQ27" s="9"/>
      <c r="AR27" s="9"/>
      <c r="AS27" s="35"/>
      <c r="AT27" s="31" t="s">
        <v>158</v>
      </c>
    </row>
    <row r="28" spans="1:46" ht="16.5" x14ac:dyDescent="0.25">
      <c r="A28" s="90"/>
      <c r="B28" s="16"/>
      <c r="C28" s="30">
        <v>19</v>
      </c>
      <c r="D28" s="5" t="s">
        <v>157</v>
      </c>
      <c r="E28" s="15">
        <v>116.98800800000001</v>
      </c>
      <c r="F28" s="15">
        <v>147.458404</v>
      </c>
      <c r="G28" s="15">
        <v>169.32847099999995</v>
      </c>
      <c r="H28" s="13">
        <v>198.33511300000001</v>
      </c>
      <c r="I28" s="13">
        <v>190.74087299999999</v>
      </c>
      <c r="J28" s="13">
        <v>236.06906799999999</v>
      </c>
      <c r="K28" s="13">
        <v>233.34339500000002</v>
      </c>
      <c r="L28" s="13">
        <v>237.84491800000004</v>
      </c>
      <c r="M28" s="11">
        <v>219.161451</v>
      </c>
      <c r="N28" s="11">
        <v>230.42474899999999</v>
      </c>
      <c r="O28" s="11">
        <v>239.00188199999999</v>
      </c>
      <c r="P28" s="11">
        <v>219.12671499999999</v>
      </c>
      <c r="Q28" s="11">
        <v>211.42000999999996</v>
      </c>
      <c r="R28" s="11">
        <v>263.864238</v>
      </c>
      <c r="S28" s="11">
        <v>282.04948099999996</v>
      </c>
      <c r="T28" s="11">
        <v>302.72034500000001</v>
      </c>
      <c r="U28" s="11">
        <v>351.30828900000006</v>
      </c>
      <c r="V28" s="21"/>
      <c r="W28" s="9">
        <f t="shared" si="2"/>
        <v>14.831346608091559</v>
      </c>
      <c r="X28" s="9">
        <f t="shared" si="3"/>
        <v>17.130398584890113</v>
      </c>
      <c r="Y28" s="9">
        <f t="shared" si="4"/>
        <v>-3.8289942134452075</v>
      </c>
      <c r="Z28" s="9">
        <f t="shared" si="5"/>
        <v>23.764279929661427</v>
      </c>
      <c r="AA28" s="9">
        <f t="shared" si="6"/>
        <v>-1.1546082776079636</v>
      </c>
      <c r="AB28" s="9">
        <f t="shared" si="7"/>
        <v>1.9291409555432328</v>
      </c>
      <c r="AC28" s="9">
        <f t="shared" si="8"/>
        <v>-7.8553147812054718</v>
      </c>
      <c r="AD28" s="9">
        <f t="shared" si="9"/>
        <v>5.13926967931965</v>
      </c>
      <c r="AE28" s="9">
        <f t="shared" si="10"/>
        <v>3.7223141338867265</v>
      </c>
      <c r="AF28" s="9">
        <f t="shared" si="11"/>
        <v>-8.315903972672487</v>
      </c>
      <c r="AG28" s="9">
        <f t="shared" si="12"/>
        <v>-3.5170084122330962</v>
      </c>
      <c r="AH28" s="9">
        <f t="shared" si="13"/>
        <v>24.805706895955609</v>
      </c>
      <c r="AI28" s="9">
        <f t="shared" si="14"/>
        <v>6.891893777587228</v>
      </c>
      <c r="AJ28" s="9">
        <f t="shared" si="15"/>
        <v>7.3288076711617975</v>
      </c>
      <c r="AK28" s="9">
        <f t="shared" si="16"/>
        <v>16.050438896004835</v>
      </c>
      <c r="AL28" s="9"/>
      <c r="AM28" s="9">
        <v>82.696805999999995</v>
      </c>
      <c r="AN28" s="9">
        <v>98.804711000000012</v>
      </c>
      <c r="AO28" s="9"/>
      <c r="AP28" s="10">
        <f t="shared" si="17"/>
        <v>19.478267395236543</v>
      </c>
      <c r="AQ28" s="9"/>
      <c r="AR28" s="9"/>
      <c r="AS28" s="35"/>
      <c r="AT28" s="31" t="s">
        <v>156</v>
      </c>
    </row>
    <row r="29" spans="1:46" ht="16.5" x14ac:dyDescent="0.25">
      <c r="A29" s="90"/>
      <c r="B29" s="16"/>
      <c r="C29" s="30">
        <v>20</v>
      </c>
      <c r="D29" s="5" t="s">
        <v>155</v>
      </c>
      <c r="E29" s="15">
        <v>76.998559000000014</v>
      </c>
      <c r="F29" s="15">
        <v>55.024294000000005</v>
      </c>
      <c r="G29" s="15">
        <v>62.915231999999996</v>
      </c>
      <c r="H29" s="13">
        <v>90.360535000000013</v>
      </c>
      <c r="I29" s="13">
        <v>76.972627000000003</v>
      </c>
      <c r="J29" s="13">
        <v>138.88764</v>
      </c>
      <c r="K29" s="13">
        <v>164.98676200000003</v>
      </c>
      <c r="L29" s="13">
        <v>195.847532</v>
      </c>
      <c r="M29" s="11">
        <v>129.57590999999999</v>
      </c>
      <c r="N29" s="11">
        <v>128.51602200000002</v>
      </c>
      <c r="O29" s="11">
        <v>115.67921</v>
      </c>
      <c r="P29" s="11">
        <v>149.15503000000001</v>
      </c>
      <c r="Q29" s="11">
        <v>149.13799600000002</v>
      </c>
      <c r="R29" s="11">
        <v>151.31804</v>
      </c>
      <c r="S29" s="11">
        <v>248.146276</v>
      </c>
      <c r="T29" s="11">
        <v>205.15069</v>
      </c>
      <c r="U29" s="11">
        <v>282.64750399999997</v>
      </c>
      <c r="V29" s="21"/>
      <c r="W29" s="9">
        <f t="shared" si="2"/>
        <v>14.340825526993569</v>
      </c>
      <c r="X29" s="9">
        <f t="shared" si="3"/>
        <v>43.622668354779357</v>
      </c>
      <c r="Y29" s="9">
        <f t="shared" si="4"/>
        <v>-14.816100856419242</v>
      </c>
      <c r="Z29" s="9">
        <f t="shared" si="5"/>
        <v>80.437702873256484</v>
      </c>
      <c r="AA29" s="9">
        <f t="shared" si="6"/>
        <v>18.791536813499043</v>
      </c>
      <c r="AB29" s="9">
        <f t="shared" si="7"/>
        <v>18.704997677328784</v>
      </c>
      <c r="AC29" s="9">
        <f t="shared" si="8"/>
        <v>-33.838374843549218</v>
      </c>
      <c r="AD29" s="9">
        <f t="shared" si="9"/>
        <v>-0.81796685819144344</v>
      </c>
      <c r="AE29" s="9">
        <f t="shared" si="10"/>
        <v>-9.9884915516604025</v>
      </c>
      <c r="AF29" s="9">
        <f t="shared" si="11"/>
        <v>28.938492923663659</v>
      </c>
      <c r="AG29" s="9">
        <f t="shared" si="12"/>
        <v>-1.1420332254303389E-2</v>
      </c>
      <c r="AH29" s="9">
        <f t="shared" si="13"/>
        <v>1.4617629701823205</v>
      </c>
      <c r="AI29" s="9">
        <f t="shared" si="14"/>
        <v>63.989882501782347</v>
      </c>
      <c r="AJ29" s="9">
        <f t="shared" si="15"/>
        <v>-17.32671015381267</v>
      </c>
      <c r="AK29" s="9">
        <f t="shared" si="16"/>
        <v>37.775556104637019</v>
      </c>
      <c r="AL29" s="9"/>
      <c r="AM29" s="9">
        <v>72.639012000000008</v>
      </c>
      <c r="AN29" s="9">
        <v>85.801532999999992</v>
      </c>
      <c r="AO29" s="9"/>
      <c r="AP29" s="10">
        <f t="shared" si="17"/>
        <v>18.120457089917451</v>
      </c>
      <c r="AQ29" s="9"/>
      <c r="AR29" s="9"/>
      <c r="AS29" s="35"/>
      <c r="AT29" s="31" t="s">
        <v>154</v>
      </c>
    </row>
    <row r="30" spans="1:46" ht="16.5" x14ac:dyDescent="0.25">
      <c r="A30" s="90"/>
      <c r="B30" s="16"/>
      <c r="C30" s="30">
        <v>21</v>
      </c>
      <c r="D30" s="5" t="s">
        <v>153</v>
      </c>
      <c r="E30" s="15">
        <v>366.97288100000003</v>
      </c>
      <c r="F30" s="15">
        <v>329.42169499999994</v>
      </c>
      <c r="G30" s="15">
        <v>375.92625900000002</v>
      </c>
      <c r="H30" s="13">
        <v>478.56018999999998</v>
      </c>
      <c r="I30" s="13">
        <v>467.08850100000001</v>
      </c>
      <c r="J30" s="13">
        <v>564.30979000000002</v>
      </c>
      <c r="K30" s="13">
        <v>617.285617</v>
      </c>
      <c r="L30" s="13">
        <v>618.10880499999996</v>
      </c>
      <c r="M30" s="11">
        <v>622.28627200000005</v>
      </c>
      <c r="N30" s="11">
        <v>684.94500600000003</v>
      </c>
      <c r="O30" s="11">
        <v>691.65605299999993</v>
      </c>
      <c r="P30" s="11">
        <v>629.26259100000016</v>
      </c>
      <c r="Q30" s="11">
        <v>724.38278400000002</v>
      </c>
      <c r="R30" s="11">
        <v>817.26043900000013</v>
      </c>
      <c r="S30" s="11">
        <v>794.84156299999995</v>
      </c>
      <c r="T30" s="11">
        <v>887.88187500000004</v>
      </c>
      <c r="U30" s="11">
        <v>866.89303199999983</v>
      </c>
      <c r="V30" s="21"/>
      <c r="W30" s="9">
        <f t="shared" si="2"/>
        <v>14.117031363098317</v>
      </c>
      <c r="X30" s="9">
        <f t="shared" si="3"/>
        <v>27.30161262823621</v>
      </c>
      <c r="Y30" s="9">
        <f t="shared" si="4"/>
        <v>-2.3971256363802365</v>
      </c>
      <c r="Z30" s="9">
        <f t="shared" si="5"/>
        <v>20.814318655213484</v>
      </c>
      <c r="AA30" s="9">
        <f t="shared" si="6"/>
        <v>9.387720705678344</v>
      </c>
      <c r="AB30" s="9">
        <f t="shared" si="7"/>
        <v>0.13335609599987799</v>
      </c>
      <c r="AC30" s="9">
        <f t="shared" si="8"/>
        <v>0.67584654452545656</v>
      </c>
      <c r="AD30" s="9">
        <f t="shared" si="9"/>
        <v>10.069117192416543</v>
      </c>
      <c r="AE30" s="9">
        <f t="shared" si="10"/>
        <v>0.97979355148403613</v>
      </c>
      <c r="AF30" s="9">
        <f t="shared" si="11"/>
        <v>-9.0208799199216685</v>
      </c>
      <c r="AG30" s="9">
        <f t="shared" si="12"/>
        <v>15.116136627292349</v>
      </c>
      <c r="AH30" s="9">
        <f t="shared" si="13"/>
        <v>12.821626500720384</v>
      </c>
      <c r="AI30" s="9">
        <f t="shared" si="14"/>
        <v>-2.7431740153031114</v>
      </c>
      <c r="AJ30" s="9">
        <f t="shared" si="15"/>
        <v>11.705516713146523</v>
      </c>
      <c r="AK30" s="9">
        <f t="shared" si="16"/>
        <v>-2.3639229035957214</v>
      </c>
      <c r="AL30" s="9"/>
      <c r="AM30" s="9">
        <v>202.89103299999999</v>
      </c>
      <c r="AN30" s="9">
        <v>232.27188799999999</v>
      </c>
      <c r="AO30" s="9"/>
      <c r="AP30" s="10">
        <f t="shared" si="17"/>
        <v>14.481100798574971</v>
      </c>
      <c r="AQ30" s="9"/>
      <c r="AR30" s="9"/>
      <c r="AS30" s="35"/>
      <c r="AT30" s="31" t="s">
        <v>152</v>
      </c>
    </row>
    <row r="31" spans="1:46" ht="18" customHeight="1" x14ac:dyDescent="0.25">
      <c r="A31" s="90"/>
      <c r="B31" s="16"/>
      <c r="C31" s="30">
        <v>22</v>
      </c>
      <c r="D31" s="5" t="s">
        <v>151</v>
      </c>
      <c r="E31" s="15">
        <v>92.56934099999998</v>
      </c>
      <c r="F31" s="15">
        <v>128.22944799999999</v>
      </c>
      <c r="G31" s="15">
        <v>138.96878000000001</v>
      </c>
      <c r="H31" s="13">
        <v>212.98387500000001</v>
      </c>
      <c r="I31" s="13">
        <v>213.85176200000001</v>
      </c>
      <c r="J31" s="13">
        <v>408.40163399999994</v>
      </c>
      <c r="K31" s="13">
        <v>423.12179299999997</v>
      </c>
      <c r="L31" s="13">
        <v>366.30076700000001</v>
      </c>
      <c r="M31" s="11">
        <v>306.77665499999995</v>
      </c>
      <c r="N31" s="11">
        <v>335.79515799999996</v>
      </c>
      <c r="O31" s="11">
        <v>332.28537</v>
      </c>
      <c r="P31" s="11">
        <v>338.82368899999994</v>
      </c>
      <c r="Q31" s="11">
        <v>466.49661199999997</v>
      </c>
      <c r="R31" s="11">
        <v>484.49823100000009</v>
      </c>
      <c r="S31" s="11">
        <v>770.39172600000006</v>
      </c>
      <c r="T31" s="11">
        <v>878.69942999999989</v>
      </c>
      <c r="U31" s="11">
        <v>903.83432900000014</v>
      </c>
      <c r="V31" s="21"/>
      <c r="W31" s="9">
        <f t="shared" si="2"/>
        <v>8.3750902522796622</v>
      </c>
      <c r="X31" s="9">
        <f t="shared" si="3"/>
        <v>53.260232262239036</v>
      </c>
      <c r="Y31" s="9">
        <f t="shared" si="4"/>
        <v>0.40748953412552757</v>
      </c>
      <c r="Z31" s="9">
        <f t="shared" si="5"/>
        <v>90.974173034870731</v>
      </c>
      <c r="AA31" s="9">
        <f t="shared" si="6"/>
        <v>3.604334012042671</v>
      </c>
      <c r="AB31" s="9">
        <f t="shared" si="7"/>
        <v>-13.429000098796603</v>
      </c>
      <c r="AC31" s="9">
        <f t="shared" si="8"/>
        <v>-16.250064799891632</v>
      </c>
      <c r="AD31" s="9">
        <f t="shared" si="9"/>
        <v>9.4591627254036048</v>
      </c>
      <c r="AE31" s="9">
        <f t="shared" si="10"/>
        <v>-1.0452169771905915</v>
      </c>
      <c r="AF31" s="9">
        <f t="shared" si="11"/>
        <v>1.9676818753711558</v>
      </c>
      <c r="AG31" s="9">
        <f t="shared" si="12"/>
        <v>37.681226887297129</v>
      </c>
      <c r="AH31" s="9">
        <f t="shared" si="13"/>
        <v>3.8588959784342762</v>
      </c>
      <c r="AI31" s="9">
        <f t="shared" si="14"/>
        <v>59.008160754254646</v>
      </c>
      <c r="AJ31" s="9">
        <f t="shared" si="15"/>
        <v>14.058783388335598</v>
      </c>
      <c r="AK31" s="9">
        <f t="shared" si="16"/>
        <v>2.8604660640328774</v>
      </c>
      <c r="AL31" s="9"/>
      <c r="AM31" s="9">
        <v>202.76374300000001</v>
      </c>
      <c r="AN31" s="9">
        <v>202.14370000000002</v>
      </c>
      <c r="AO31" s="9"/>
      <c r="AP31" s="10">
        <f t="shared" si="17"/>
        <v>-0.30579579505986487</v>
      </c>
      <c r="AQ31" s="9"/>
      <c r="AR31" s="9"/>
      <c r="AS31" s="35"/>
      <c r="AT31" s="31" t="s">
        <v>150</v>
      </c>
    </row>
    <row r="32" spans="1:46" ht="18" customHeight="1" x14ac:dyDescent="0.25">
      <c r="A32" s="90"/>
      <c r="B32" s="16"/>
      <c r="C32" s="30">
        <v>23</v>
      </c>
      <c r="D32" s="5" t="s">
        <v>149</v>
      </c>
      <c r="E32" s="15">
        <v>548.12234799999999</v>
      </c>
      <c r="F32" s="15">
        <v>556.34911799999998</v>
      </c>
      <c r="G32" s="15">
        <v>739.07952100000011</v>
      </c>
      <c r="H32" s="13">
        <v>856.28804300000002</v>
      </c>
      <c r="I32" s="13">
        <v>1320.910695</v>
      </c>
      <c r="J32" s="13">
        <v>1717.4479020000003</v>
      </c>
      <c r="K32" s="13">
        <v>1468.5576640000002</v>
      </c>
      <c r="L32" s="13">
        <v>1219.2085089999998</v>
      </c>
      <c r="M32" s="11">
        <v>1430.1711750000002</v>
      </c>
      <c r="N32" s="11">
        <v>1733.1661460000003</v>
      </c>
      <c r="O32" s="11">
        <v>1597.9164500000002</v>
      </c>
      <c r="P32" s="11">
        <v>1703.848735</v>
      </c>
      <c r="Q32" s="11">
        <v>1766.5099620000001</v>
      </c>
      <c r="R32" s="11">
        <v>2047.233187</v>
      </c>
      <c r="S32" s="11">
        <v>2468.5378079999996</v>
      </c>
      <c r="T32" s="11">
        <v>2662.2588470000001</v>
      </c>
      <c r="U32" s="11">
        <v>2683.9490679999999</v>
      </c>
      <c r="V32" s="21"/>
      <c r="W32" s="9">
        <f t="shared" si="2"/>
        <v>32.844556967555064</v>
      </c>
      <c r="X32" s="9">
        <f t="shared" si="3"/>
        <v>15.858715966234962</v>
      </c>
      <c r="Y32" s="9">
        <f t="shared" si="4"/>
        <v>54.260088739788706</v>
      </c>
      <c r="Z32" s="9">
        <f t="shared" si="5"/>
        <v>30.019986097546152</v>
      </c>
      <c r="AA32" s="9">
        <f t="shared" si="6"/>
        <v>-14.491865384106431</v>
      </c>
      <c r="AB32" s="9">
        <f t="shared" si="7"/>
        <v>-16.979187206093961</v>
      </c>
      <c r="AC32" s="9">
        <f t="shared" si="8"/>
        <v>17.303247512029984</v>
      </c>
      <c r="AD32" s="9">
        <f t="shared" si="9"/>
        <v>21.185923496185698</v>
      </c>
      <c r="AE32" s="9">
        <f t="shared" si="10"/>
        <v>-7.8036197690651221</v>
      </c>
      <c r="AF32" s="9">
        <f t="shared" si="11"/>
        <v>6.6294007424480696</v>
      </c>
      <c r="AG32" s="9">
        <f t="shared" si="12"/>
        <v>3.677628519059823</v>
      </c>
      <c r="AH32" s="9">
        <f t="shared" si="13"/>
        <v>15.891403447403832</v>
      </c>
      <c r="AI32" s="9">
        <f t="shared" si="14"/>
        <v>20.57921997725019</v>
      </c>
      <c r="AJ32" s="9">
        <f t="shared" si="15"/>
        <v>7.8476026728127266</v>
      </c>
      <c r="AK32" s="9">
        <f t="shared" si="16"/>
        <v>0.81472998106258387</v>
      </c>
      <c r="AL32" s="9"/>
      <c r="AM32" s="9">
        <v>705.98463599999991</v>
      </c>
      <c r="AN32" s="9">
        <v>687.99894200000006</v>
      </c>
      <c r="AO32" s="9"/>
      <c r="AP32" s="10">
        <f t="shared" si="17"/>
        <v>-2.5476041662753488</v>
      </c>
      <c r="AQ32" s="9"/>
      <c r="AR32" s="9"/>
      <c r="AS32" s="35"/>
      <c r="AT32" s="31" t="s">
        <v>148</v>
      </c>
    </row>
    <row r="33" spans="1:46" ht="18" customHeight="1" x14ac:dyDescent="0.25">
      <c r="A33" s="90"/>
      <c r="B33" s="16"/>
      <c r="C33" s="30">
        <v>24</v>
      </c>
      <c r="D33" s="5" t="s">
        <v>147</v>
      </c>
      <c r="E33" s="15">
        <v>302.12546700000007</v>
      </c>
      <c r="F33" s="15">
        <v>400.12418699999995</v>
      </c>
      <c r="G33" s="15">
        <v>368.27387599999997</v>
      </c>
      <c r="H33" s="13">
        <v>400.50031000000001</v>
      </c>
      <c r="I33" s="13">
        <v>487.427233</v>
      </c>
      <c r="J33" s="13">
        <v>1122.459417</v>
      </c>
      <c r="K33" s="13">
        <v>1158.5032169999999</v>
      </c>
      <c r="L33" s="13">
        <v>790.37804099999994</v>
      </c>
      <c r="M33" s="11">
        <v>763.05213399999991</v>
      </c>
      <c r="N33" s="11">
        <v>687.77641500000004</v>
      </c>
      <c r="O33" s="11">
        <v>738.50373500000001</v>
      </c>
      <c r="P33" s="11">
        <v>749.93707700000016</v>
      </c>
      <c r="Q33" s="11">
        <v>665.25993300000005</v>
      </c>
      <c r="R33" s="11">
        <v>643.848027</v>
      </c>
      <c r="S33" s="11">
        <v>752.73509300000001</v>
      </c>
      <c r="T33" s="11">
        <v>922.983521</v>
      </c>
      <c r="U33" s="11">
        <v>1050.4127739999999</v>
      </c>
      <c r="V33" s="21"/>
      <c r="W33" s="9">
        <f t="shared" si="2"/>
        <v>-7.9601063956675988</v>
      </c>
      <c r="X33" s="9">
        <f t="shared" si="3"/>
        <v>8.7506706557703389</v>
      </c>
      <c r="Y33" s="9">
        <f t="shared" si="4"/>
        <v>21.704583199948079</v>
      </c>
      <c r="Z33" s="9">
        <f t="shared" si="5"/>
        <v>130.28245879729087</v>
      </c>
      <c r="AA33" s="9">
        <f t="shared" si="6"/>
        <v>3.2111450493537017</v>
      </c>
      <c r="AB33" s="9">
        <f t="shared" si="7"/>
        <v>-31.775930407278274</v>
      </c>
      <c r="AC33" s="9">
        <f t="shared" si="8"/>
        <v>-3.4573211276754119</v>
      </c>
      <c r="AD33" s="9">
        <f t="shared" si="9"/>
        <v>-9.8650820364522929</v>
      </c>
      <c r="AE33" s="9">
        <f t="shared" si="10"/>
        <v>7.3755538709480106</v>
      </c>
      <c r="AF33" s="9">
        <f t="shared" si="11"/>
        <v>1.5481765979152584</v>
      </c>
      <c r="AG33" s="9">
        <f t="shared" si="12"/>
        <v>-11.291233171019783</v>
      </c>
      <c r="AH33" s="9">
        <f t="shared" si="13"/>
        <v>-3.2185774218270922</v>
      </c>
      <c r="AI33" s="9">
        <f t="shared" si="14"/>
        <v>16.911920427458256</v>
      </c>
      <c r="AJ33" s="9">
        <f t="shared" si="15"/>
        <v>22.61730980569547</v>
      </c>
      <c r="AK33" s="9">
        <f t="shared" si="16"/>
        <v>13.806232733379417</v>
      </c>
      <c r="AL33" s="9"/>
      <c r="AM33" s="9">
        <v>217.013071</v>
      </c>
      <c r="AN33" s="9">
        <v>224.38278499999998</v>
      </c>
      <c r="AO33" s="9"/>
      <c r="AP33" s="10">
        <f t="shared" si="17"/>
        <v>3.3959770100668152</v>
      </c>
      <c r="AQ33" s="9"/>
      <c r="AR33" s="9"/>
      <c r="AS33" s="35"/>
      <c r="AT33" s="31" t="s">
        <v>146</v>
      </c>
    </row>
    <row r="34" spans="1:46" ht="18" customHeight="1" x14ac:dyDescent="0.25">
      <c r="A34" s="90"/>
      <c r="B34" s="16"/>
      <c r="C34" s="30">
        <v>25</v>
      </c>
      <c r="D34" s="5" t="s">
        <v>145</v>
      </c>
      <c r="E34" s="15">
        <v>387.61233699999997</v>
      </c>
      <c r="F34" s="15">
        <v>259.64696099999998</v>
      </c>
      <c r="G34" s="15">
        <v>314.26090799999997</v>
      </c>
      <c r="H34" s="13">
        <v>442.07887300000004</v>
      </c>
      <c r="I34" s="13">
        <v>426.41854199999995</v>
      </c>
      <c r="J34" s="13">
        <v>396.95362999999992</v>
      </c>
      <c r="K34" s="13">
        <v>425.715756</v>
      </c>
      <c r="L34" s="13">
        <v>383.07090199999999</v>
      </c>
      <c r="M34" s="11">
        <v>370.71062900000004</v>
      </c>
      <c r="N34" s="11">
        <v>409.394113</v>
      </c>
      <c r="O34" s="11">
        <v>482.38224600000001</v>
      </c>
      <c r="P34" s="11">
        <v>407.19518700000003</v>
      </c>
      <c r="Q34" s="11">
        <v>390.00420900000006</v>
      </c>
      <c r="R34" s="11">
        <v>540.07598800000005</v>
      </c>
      <c r="S34" s="11">
        <v>744.01947600000005</v>
      </c>
      <c r="T34" s="11">
        <v>561.49551400000007</v>
      </c>
      <c r="U34" s="11">
        <v>550.79840999999999</v>
      </c>
      <c r="V34" s="21"/>
      <c r="W34" s="9">
        <f t="shared" si="2"/>
        <v>21.033924984009346</v>
      </c>
      <c r="X34" s="9">
        <f t="shared" si="3"/>
        <v>40.672562748402704</v>
      </c>
      <c r="Y34" s="9">
        <f t="shared" si="4"/>
        <v>-3.542429180957511</v>
      </c>
      <c r="Z34" s="9">
        <f t="shared" si="5"/>
        <v>-6.9098571234268764</v>
      </c>
      <c r="AA34" s="9">
        <f t="shared" si="6"/>
        <v>7.2457143168082592</v>
      </c>
      <c r="AB34" s="9">
        <f t="shared" si="7"/>
        <v>-10.017212987531524</v>
      </c>
      <c r="AC34" s="9">
        <f t="shared" si="8"/>
        <v>-3.2266280042329996</v>
      </c>
      <c r="AD34" s="9">
        <f t="shared" si="9"/>
        <v>10.434954105402777</v>
      </c>
      <c r="AE34" s="9">
        <f t="shared" si="10"/>
        <v>17.828329886121239</v>
      </c>
      <c r="AF34" s="9">
        <f t="shared" si="11"/>
        <v>-15.586614064564884</v>
      </c>
      <c r="AG34" s="9">
        <f t="shared" si="12"/>
        <v>-4.2218028475862042</v>
      </c>
      <c r="AH34" s="9">
        <f t="shared" si="13"/>
        <v>38.479528050426751</v>
      </c>
      <c r="AI34" s="9">
        <f t="shared" si="14"/>
        <v>37.761998780067955</v>
      </c>
      <c r="AJ34" s="9">
        <f t="shared" si="15"/>
        <v>-24.532148403061427</v>
      </c>
      <c r="AK34" s="9">
        <f t="shared" si="16"/>
        <v>-1.9051094324504305</v>
      </c>
      <c r="AL34" s="9"/>
      <c r="AM34" s="9">
        <v>122.03910099999999</v>
      </c>
      <c r="AN34" s="9">
        <v>138.66933600000002</v>
      </c>
      <c r="AO34" s="9"/>
      <c r="AP34" s="10">
        <f t="shared" si="17"/>
        <v>13.626972719177942</v>
      </c>
      <c r="AQ34" s="9"/>
      <c r="AR34" s="9"/>
      <c r="AS34" s="35"/>
      <c r="AT34" s="31" t="s">
        <v>144</v>
      </c>
    </row>
    <row r="35" spans="1:46" ht="18" customHeight="1" x14ac:dyDescent="0.25">
      <c r="A35" s="90"/>
      <c r="B35" s="16"/>
      <c r="C35" s="30">
        <v>26</v>
      </c>
      <c r="D35" s="5" t="s">
        <v>143</v>
      </c>
      <c r="E35" s="15">
        <v>720.33662799999991</v>
      </c>
      <c r="F35" s="15">
        <v>962.31023900000002</v>
      </c>
      <c r="G35" s="15">
        <v>998.51285599999983</v>
      </c>
      <c r="H35" s="13">
        <v>1265.613834</v>
      </c>
      <c r="I35" s="13">
        <v>1260.2259590000001</v>
      </c>
      <c r="J35" s="13">
        <v>1224.4803440000001</v>
      </c>
      <c r="K35" s="13">
        <v>1063.0781629999999</v>
      </c>
      <c r="L35" s="13">
        <v>907.83837799999992</v>
      </c>
      <c r="M35" s="11">
        <v>724.75723600000003</v>
      </c>
      <c r="N35" s="11">
        <v>1092.763144</v>
      </c>
      <c r="O35" s="11">
        <v>1274.883362</v>
      </c>
      <c r="P35" s="11">
        <v>1238.6022680000001</v>
      </c>
      <c r="Q35" s="11">
        <v>1229.908643</v>
      </c>
      <c r="R35" s="11">
        <v>2269.095268</v>
      </c>
      <c r="S35" s="11">
        <v>1746.767701</v>
      </c>
      <c r="T35" s="11">
        <v>1284.973551</v>
      </c>
      <c r="U35" s="11">
        <v>1381.153789</v>
      </c>
      <c r="V35" s="21"/>
      <c r="W35" s="9">
        <f t="shared" si="2"/>
        <v>3.7620525619285035</v>
      </c>
      <c r="X35" s="9">
        <f t="shared" si="3"/>
        <v>26.74987872164164</v>
      </c>
      <c r="Y35" s="9">
        <f t="shared" si="4"/>
        <v>-0.42571239783081372</v>
      </c>
      <c r="Z35" s="9">
        <f t="shared" si="5"/>
        <v>-2.8364449045601701</v>
      </c>
      <c r="AA35" s="9">
        <f t="shared" si="6"/>
        <v>-13.18127986217802</v>
      </c>
      <c r="AB35" s="9">
        <f t="shared" si="7"/>
        <v>-14.602857099605385</v>
      </c>
      <c r="AC35" s="9">
        <f t="shared" si="8"/>
        <v>-20.166710995775937</v>
      </c>
      <c r="AD35" s="9">
        <f t="shared" si="9"/>
        <v>50.776437918861973</v>
      </c>
      <c r="AE35" s="9">
        <f t="shared" si="10"/>
        <v>16.666028589997907</v>
      </c>
      <c r="AF35" s="9">
        <f t="shared" si="11"/>
        <v>-2.8458363393403516</v>
      </c>
      <c r="AG35" s="9">
        <f t="shared" si="12"/>
        <v>-0.70188996295298978</v>
      </c>
      <c r="AH35" s="9">
        <f t="shared" si="13"/>
        <v>84.492993110871225</v>
      </c>
      <c r="AI35" s="9">
        <f t="shared" si="14"/>
        <v>-23.019199518246054</v>
      </c>
      <c r="AJ35" s="9">
        <f t="shared" si="15"/>
        <v>-26.43706714611389</v>
      </c>
      <c r="AK35" s="9">
        <f t="shared" si="16"/>
        <v>7.4849974869249252</v>
      </c>
      <c r="AL35" s="9"/>
      <c r="AM35" s="9">
        <v>390.54014100000001</v>
      </c>
      <c r="AN35" s="9">
        <v>272.23102299999999</v>
      </c>
      <c r="AO35" s="9"/>
      <c r="AP35" s="10">
        <f t="shared" si="17"/>
        <v>-30.293715185604952</v>
      </c>
      <c r="AQ35" s="9"/>
      <c r="AR35" s="9"/>
      <c r="AS35" s="35"/>
      <c r="AT35" s="31" t="s">
        <v>142</v>
      </c>
    </row>
    <row r="36" spans="1:46" ht="18" customHeight="1" x14ac:dyDescent="0.25">
      <c r="A36" s="90"/>
      <c r="B36" s="16"/>
      <c r="C36" s="30">
        <v>27</v>
      </c>
      <c r="D36" s="5" t="s">
        <v>141</v>
      </c>
      <c r="E36" s="15">
        <v>33883.134625999999</v>
      </c>
      <c r="F36" s="15">
        <v>29905.305176000002</v>
      </c>
      <c r="G36" s="15">
        <v>38497.229084999999</v>
      </c>
      <c r="H36" s="13">
        <v>54117.538859000008</v>
      </c>
      <c r="I36" s="13">
        <v>60117.406893000007</v>
      </c>
      <c r="J36" s="13">
        <v>57752.649410999999</v>
      </c>
      <c r="K36" s="13">
        <v>56175.582632000012</v>
      </c>
      <c r="L36" s="13">
        <v>38651.586898000001</v>
      </c>
      <c r="M36" s="11">
        <v>27464.819393999998</v>
      </c>
      <c r="N36" s="11">
        <v>37654.928798000001</v>
      </c>
      <c r="O36" s="11">
        <v>43613.270019999996</v>
      </c>
      <c r="P36" s="11">
        <v>41731.206756</v>
      </c>
      <c r="Q36" s="11">
        <v>28925.036614000001</v>
      </c>
      <c r="R36" s="11">
        <v>50691.986207000002</v>
      </c>
      <c r="S36" s="11">
        <v>96548.874404000002</v>
      </c>
      <c r="T36" s="11">
        <v>69113.810547000001</v>
      </c>
      <c r="U36" s="11">
        <v>65589.737162999998</v>
      </c>
      <c r="V36" s="21"/>
      <c r="W36" s="9">
        <f t="shared" si="2"/>
        <v>28.730433809099871</v>
      </c>
      <c r="X36" s="9">
        <f t="shared" si="3"/>
        <v>40.575153446787375</v>
      </c>
      <c r="Y36" s="9">
        <f t="shared" si="4"/>
        <v>11.08673483772478</v>
      </c>
      <c r="Z36" s="9">
        <f t="shared" si="5"/>
        <v>-3.9335653419132379</v>
      </c>
      <c r="AA36" s="9">
        <f t="shared" si="6"/>
        <v>-2.7307262871642495</v>
      </c>
      <c r="AB36" s="9">
        <f t="shared" si="7"/>
        <v>-31.195040465886674</v>
      </c>
      <c r="AC36" s="9">
        <f t="shared" si="8"/>
        <v>-28.942582703063234</v>
      </c>
      <c r="AD36" s="9">
        <f t="shared" si="9"/>
        <v>37.102408203806164</v>
      </c>
      <c r="AE36" s="9">
        <f t="shared" si="10"/>
        <v>15.823536020911206</v>
      </c>
      <c r="AF36" s="9">
        <f t="shared" si="11"/>
        <v>-4.3153454513658858</v>
      </c>
      <c r="AG36" s="9">
        <f t="shared" si="12"/>
        <v>-30.687274913656225</v>
      </c>
      <c r="AH36" s="9">
        <f t="shared" si="13"/>
        <v>75.252971615823583</v>
      </c>
      <c r="AI36" s="9">
        <f t="shared" si="14"/>
        <v>90.461809899781883</v>
      </c>
      <c r="AJ36" s="9">
        <f t="shared" si="15"/>
        <v>-28.415726259221273</v>
      </c>
      <c r="AK36" s="9">
        <f t="shared" si="16"/>
        <v>-5.0989423909762621</v>
      </c>
      <c r="AL36" s="9"/>
      <c r="AM36" s="9">
        <v>17783.508410999999</v>
      </c>
      <c r="AN36" s="9">
        <v>18334.948064</v>
      </c>
      <c r="AO36" s="9"/>
      <c r="AP36" s="10">
        <f t="shared" si="17"/>
        <v>3.100848495445959</v>
      </c>
      <c r="AQ36" s="9"/>
      <c r="AR36" s="9"/>
      <c r="AS36" s="35"/>
      <c r="AT36" s="31" t="s">
        <v>140</v>
      </c>
    </row>
    <row r="37" spans="1:46" ht="18" customHeight="1" x14ac:dyDescent="0.25">
      <c r="A37" s="90"/>
      <c r="B37" s="16"/>
      <c r="C37" s="30">
        <v>28</v>
      </c>
      <c r="D37" s="5" t="s">
        <v>139</v>
      </c>
      <c r="E37" s="15">
        <v>1104.668827</v>
      </c>
      <c r="F37" s="15">
        <v>1091.696733</v>
      </c>
      <c r="G37" s="15">
        <v>1423.7682970000001</v>
      </c>
      <c r="H37" s="13">
        <v>1721.6872969999999</v>
      </c>
      <c r="I37" s="13">
        <v>1592.2430769999999</v>
      </c>
      <c r="J37" s="13">
        <v>1605.0652759999998</v>
      </c>
      <c r="K37" s="13">
        <v>1631.4338130000001</v>
      </c>
      <c r="L37" s="13">
        <v>1388.2361389999999</v>
      </c>
      <c r="M37" s="11">
        <v>1215.476232</v>
      </c>
      <c r="N37" s="11">
        <v>1441.1696579999998</v>
      </c>
      <c r="O37" s="11">
        <v>1545.353777</v>
      </c>
      <c r="P37" s="11">
        <v>1634.6263169999997</v>
      </c>
      <c r="Q37" s="11">
        <v>1527.5774989999998</v>
      </c>
      <c r="R37" s="11">
        <v>2193.4524569999999</v>
      </c>
      <c r="S37" s="11">
        <v>3474.629762</v>
      </c>
      <c r="T37" s="11">
        <v>2509.4822209999998</v>
      </c>
      <c r="U37" s="11">
        <v>2390.5959859999998</v>
      </c>
      <c r="V37" s="21"/>
      <c r="W37" s="9">
        <f t="shared" si="2"/>
        <v>30.417931460458082</v>
      </c>
      <c r="X37" s="9">
        <f t="shared" si="3"/>
        <v>20.924682803215969</v>
      </c>
      <c r="Y37" s="9">
        <f t="shared" si="4"/>
        <v>-7.5184512440530646</v>
      </c>
      <c r="Z37" s="9">
        <f t="shared" si="5"/>
        <v>0.80529155285502652</v>
      </c>
      <c r="AA37" s="9">
        <f t="shared" si="6"/>
        <v>1.6428326868869532</v>
      </c>
      <c r="AB37" s="9">
        <f t="shared" si="7"/>
        <v>-14.906989916605351</v>
      </c>
      <c r="AC37" s="9">
        <f t="shared" si="8"/>
        <v>-12.444561998252366</v>
      </c>
      <c r="AD37" s="9">
        <f t="shared" si="9"/>
        <v>18.56831257231855</v>
      </c>
      <c r="AE37" s="9">
        <f t="shared" si="10"/>
        <v>7.2291363075588748</v>
      </c>
      <c r="AF37" s="9">
        <f t="shared" si="11"/>
        <v>5.7768351382493535</v>
      </c>
      <c r="AG37" s="9">
        <f t="shared" si="12"/>
        <v>-6.5488250670321264</v>
      </c>
      <c r="AH37" s="9">
        <f t="shared" si="13"/>
        <v>43.590257020406682</v>
      </c>
      <c r="AI37" s="9">
        <f t="shared" si="14"/>
        <v>58.409166832468088</v>
      </c>
      <c r="AJ37" s="9">
        <f t="shared" si="15"/>
        <v>-27.776989409210046</v>
      </c>
      <c r="AK37" s="9">
        <f t="shared" si="16"/>
        <v>-4.7374806645422325</v>
      </c>
      <c r="AL37" s="9"/>
      <c r="AM37" s="9">
        <v>580.45498499999997</v>
      </c>
      <c r="AN37" s="9">
        <v>606.97395400000005</v>
      </c>
      <c r="AO37" s="9"/>
      <c r="AP37" s="10">
        <f t="shared" si="17"/>
        <v>4.5686521238162925</v>
      </c>
      <c r="AQ37" s="9"/>
      <c r="AR37" s="9"/>
      <c r="AS37" s="35"/>
      <c r="AT37" s="31" t="s">
        <v>138</v>
      </c>
    </row>
    <row r="38" spans="1:46" ht="18" customHeight="1" x14ac:dyDescent="0.25">
      <c r="A38" s="90"/>
      <c r="B38" s="16"/>
      <c r="C38" s="30">
        <v>29</v>
      </c>
      <c r="D38" s="5" t="s">
        <v>137</v>
      </c>
      <c r="E38" s="15">
        <v>3995.8709280000003</v>
      </c>
      <c r="F38" s="15">
        <v>3341.7224460000002</v>
      </c>
      <c r="G38" s="15">
        <v>4400.2343219999993</v>
      </c>
      <c r="H38" s="13">
        <v>5504.4349970000003</v>
      </c>
      <c r="I38" s="13">
        <v>5064.6211389999999</v>
      </c>
      <c r="J38" s="13">
        <v>5515.1757559999996</v>
      </c>
      <c r="K38" s="13">
        <v>6088.6573880000005</v>
      </c>
      <c r="L38" s="13">
        <v>4920.0965700000006</v>
      </c>
      <c r="M38" s="11">
        <v>4611.2862219999997</v>
      </c>
      <c r="N38" s="11">
        <v>5785.6322740000014</v>
      </c>
      <c r="O38" s="11">
        <v>6551.5481560000007</v>
      </c>
      <c r="P38" s="11">
        <v>5965.2530340000003</v>
      </c>
      <c r="Q38" s="11">
        <v>5888.4755829999995</v>
      </c>
      <c r="R38" s="11">
        <v>9341.4107309999981</v>
      </c>
      <c r="S38" s="11">
        <v>11119.673823999998</v>
      </c>
      <c r="T38" s="11">
        <v>9180.6978199999994</v>
      </c>
      <c r="U38" s="11">
        <v>9453.3841170000014</v>
      </c>
      <c r="V38" s="21"/>
      <c r="W38" s="9">
        <f t="shared" si="2"/>
        <v>31.675637133389834</v>
      </c>
      <c r="X38" s="9">
        <f t="shared" si="3"/>
        <v>25.094133498284211</v>
      </c>
      <c r="Y38" s="9">
        <f t="shared" si="4"/>
        <v>-7.9901726197094822</v>
      </c>
      <c r="Z38" s="9">
        <f t="shared" si="5"/>
        <v>8.8961168986662038</v>
      </c>
      <c r="AA38" s="9">
        <f t="shared" si="6"/>
        <v>10.398247623860509</v>
      </c>
      <c r="AB38" s="9">
        <f t="shared" si="7"/>
        <v>-19.19242196650924</v>
      </c>
      <c r="AC38" s="9">
        <f t="shared" si="8"/>
        <v>-6.2765098937885453</v>
      </c>
      <c r="AD38" s="9">
        <f t="shared" si="9"/>
        <v>25.466778583322597</v>
      </c>
      <c r="AE38" s="9">
        <f t="shared" si="10"/>
        <v>13.238239931734725</v>
      </c>
      <c r="AF38" s="9">
        <f t="shared" si="11"/>
        <v>-8.9489553925214267</v>
      </c>
      <c r="AG38" s="9">
        <f t="shared" si="12"/>
        <v>-1.2870778584310472</v>
      </c>
      <c r="AH38" s="9">
        <f t="shared" si="13"/>
        <v>58.638863307315148</v>
      </c>
      <c r="AI38" s="9">
        <f t="shared" si="14"/>
        <v>19.036344126254207</v>
      </c>
      <c r="AJ38" s="9">
        <f t="shared" si="15"/>
        <v>-17.437346047102892</v>
      </c>
      <c r="AK38" s="9">
        <f t="shared" si="16"/>
        <v>2.9702131836423007</v>
      </c>
      <c r="AL38" s="9"/>
      <c r="AM38" s="9">
        <v>2235.555241</v>
      </c>
      <c r="AN38" s="9">
        <v>2231.553116</v>
      </c>
      <c r="AO38" s="9"/>
      <c r="AP38" s="10">
        <f t="shared" si="17"/>
        <v>-0.17902152121321535</v>
      </c>
      <c r="AQ38" s="9"/>
      <c r="AR38" s="9"/>
      <c r="AS38" s="35"/>
      <c r="AT38" s="31" t="s">
        <v>136</v>
      </c>
    </row>
    <row r="39" spans="1:46" ht="18" customHeight="1" x14ac:dyDescent="0.25">
      <c r="A39" s="90"/>
      <c r="B39" s="16"/>
      <c r="C39" s="30">
        <v>30</v>
      </c>
      <c r="D39" s="5" t="s">
        <v>135</v>
      </c>
      <c r="E39" s="15">
        <v>3523.655256</v>
      </c>
      <c r="F39" s="15">
        <v>4080.490761</v>
      </c>
      <c r="G39" s="15">
        <v>4410.0508010000003</v>
      </c>
      <c r="H39" s="13">
        <v>4697.4447879999998</v>
      </c>
      <c r="I39" s="13">
        <v>3995.6518240000005</v>
      </c>
      <c r="J39" s="13">
        <v>4353.0479149999992</v>
      </c>
      <c r="K39" s="13">
        <v>4699.8010440000007</v>
      </c>
      <c r="L39" s="13">
        <v>4465.5252909999999</v>
      </c>
      <c r="M39" s="11">
        <v>4259.4560179999999</v>
      </c>
      <c r="N39" s="11">
        <v>4520.075758</v>
      </c>
      <c r="O39" s="11">
        <v>4480.3149749999993</v>
      </c>
      <c r="P39" s="11">
        <v>4911.3121799999999</v>
      </c>
      <c r="Q39" s="11">
        <v>4958.0922990000008</v>
      </c>
      <c r="R39" s="11">
        <v>6874.8386380000011</v>
      </c>
      <c r="S39" s="11">
        <v>4559.5810659999997</v>
      </c>
      <c r="T39" s="11">
        <v>4986.4083090000004</v>
      </c>
      <c r="U39" s="11">
        <v>5429.2969860000003</v>
      </c>
      <c r="V39" s="21"/>
      <c r="W39" s="9">
        <f t="shared" si="2"/>
        <v>8.0764804848923486</v>
      </c>
      <c r="X39" s="9">
        <f t="shared" si="3"/>
        <v>6.5167953832829211</v>
      </c>
      <c r="Y39" s="9">
        <f t="shared" si="4"/>
        <v>-14.939887442483323</v>
      </c>
      <c r="Z39" s="9">
        <f t="shared" si="5"/>
        <v>8.9446254764563964</v>
      </c>
      <c r="AA39" s="9">
        <f t="shared" si="6"/>
        <v>7.9657549324265036</v>
      </c>
      <c r="AB39" s="9">
        <f t="shared" si="7"/>
        <v>-4.9848015013122495</v>
      </c>
      <c r="AC39" s="9">
        <f t="shared" si="8"/>
        <v>-4.6146703818993124</v>
      </c>
      <c r="AD39" s="9">
        <f t="shared" si="9"/>
        <v>6.1186155907855211</v>
      </c>
      <c r="AE39" s="9">
        <f t="shared" si="10"/>
        <v>-0.87964859725256872</v>
      </c>
      <c r="AF39" s="9">
        <f t="shared" si="11"/>
        <v>9.6197969875990879</v>
      </c>
      <c r="AG39" s="9">
        <f t="shared" si="12"/>
        <v>0.95249736293490628</v>
      </c>
      <c r="AH39" s="9">
        <f t="shared" si="13"/>
        <v>38.658948309344481</v>
      </c>
      <c r="AI39" s="9">
        <f t="shared" si="14"/>
        <v>-33.677264208102869</v>
      </c>
      <c r="AJ39" s="9">
        <f t="shared" si="15"/>
        <v>9.361106575838221</v>
      </c>
      <c r="AK39" s="9">
        <f t="shared" si="16"/>
        <v>8.8819175958901724</v>
      </c>
      <c r="AL39" s="9"/>
      <c r="AM39" s="9">
        <v>1355.5068460000002</v>
      </c>
      <c r="AN39" s="9">
        <v>1471.5565150000002</v>
      </c>
      <c r="AO39" s="9"/>
      <c r="AP39" s="10">
        <f t="shared" si="17"/>
        <v>8.5613487930698398</v>
      </c>
      <c r="AQ39" s="9"/>
      <c r="AR39" s="9"/>
      <c r="AS39" s="35"/>
      <c r="AT39" s="31" t="s">
        <v>134</v>
      </c>
    </row>
    <row r="40" spans="1:46" ht="18" customHeight="1" x14ac:dyDescent="0.25">
      <c r="A40" s="90"/>
      <c r="B40" s="16"/>
      <c r="C40" s="30">
        <v>31</v>
      </c>
      <c r="D40" s="5" t="s">
        <v>133</v>
      </c>
      <c r="E40" s="15">
        <v>997.46020700000008</v>
      </c>
      <c r="F40" s="15">
        <v>1057.506566</v>
      </c>
      <c r="G40" s="15">
        <v>1016.7766899999999</v>
      </c>
      <c r="H40" s="13">
        <v>1374.4338759999996</v>
      </c>
      <c r="I40" s="13">
        <v>1382.4375439999999</v>
      </c>
      <c r="J40" s="13">
        <v>1613.0081430000002</v>
      </c>
      <c r="K40" s="13">
        <v>1593.0099950000001</v>
      </c>
      <c r="L40" s="13">
        <v>1304.5283310000002</v>
      </c>
      <c r="M40" s="11">
        <v>1238.324233</v>
      </c>
      <c r="N40" s="11">
        <v>1379.3619209999999</v>
      </c>
      <c r="O40" s="11">
        <v>1219.8373209999997</v>
      </c>
      <c r="P40" s="11">
        <v>1421.802406</v>
      </c>
      <c r="Q40" s="11">
        <v>1129.0544709999999</v>
      </c>
      <c r="R40" s="11">
        <v>1995.228539</v>
      </c>
      <c r="S40" s="11">
        <v>3031.4735219999998</v>
      </c>
      <c r="T40" s="11">
        <v>2387.3767189999994</v>
      </c>
      <c r="U40" s="11">
        <v>1715.9238659999999</v>
      </c>
      <c r="V40" s="21"/>
      <c r="W40" s="9">
        <f t="shared" si="2"/>
        <v>-3.8515010033516996</v>
      </c>
      <c r="X40" s="9">
        <f t="shared" si="3"/>
        <v>35.175588653591156</v>
      </c>
      <c r="Y40" s="9">
        <f t="shared" si="4"/>
        <v>0.58232470399327463</v>
      </c>
      <c r="Z40" s="9">
        <f t="shared" si="5"/>
        <v>16.678554485207208</v>
      </c>
      <c r="AA40" s="9">
        <f t="shared" si="6"/>
        <v>-1.2398045283767749</v>
      </c>
      <c r="AB40" s="9">
        <f t="shared" si="7"/>
        <v>-18.109218705812317</v>
      </c>
      <c r="AC40" s="9">
        <f t="shared" si="8"/>
        <v>-5.0749452063835747</v>
      </c>
      <c r="AD40" s="9">
        <f t="shared" si="9"/>
        <v>11.389399015338487</v>
      </c>
      <c r="AE40" s="9">
        <f t="shared" si="10"/>
        <v>-11.565101049356869</v>
      </c>
      <c r="AF40" s="9">
        <f t="shared" si="11"/>
        <v>16.556722894363745</v>
      </c>
      <c r="AG40" s="9">
        <f t="shared" si="12"/>
        <v>-20.589916978942014</v>
      </c>
      <c r="AH40" s="9">
        <f t="shared" si="13"/>
        <v>76.71676524453531</v>
      </c>
      <c r="AI40" s="9">
        <f t="shared" si="14"/>
        <v>51.936154818603455</v>
      </c>
      <c r="AJ40" s="9">
        <f t="shared" si="15"/>
        <v>-21.246987589555474</v>
      </c>
      <c r="AK40" s="9">
        <f t="shared" si="16"/>
        <v>-28.125131976710023</v>
      </c>
      <c r="AL40" s="9"/>
      <c r="AM40" s="9">
        <v>584.05543899999998</v>
      </c>
      <c r="AN40" s="9">
        <v>727.60319000000004</v>
      </c>
      <c r="AO40" s="9"/>
      <c r="AP40" s="10">
        <f t="shared" si="17"/>
        <v>24.577761187495767</v>
      </c>
      <c r="AQ40" s="9"/>
      <c r="AR40" s="9"/>
      <c r="AS40" s="35"/>
      <c r="AT40" s="31" t="s">
        <v>132</v>
      </c>
    </row>
    <row r="41" spans="1:46" ht="16.5" x14ac:dyDescent="0.25">
      <c r="A41" s="90"/>
      <c r="B41" s="16"/>
      <c r="C41" s="30">
        <v>32</v>
      </c>
      <c r="D41" s="5" t="s">
        <v>131</v>
      </c>
      <c r="E41" s="15">
        <v>1529.0354649999997</v>
      </c>
      <c r="F41" s="15">
        <v>1276.0644129999998</v>
      </c>
      <c r="G41" s="15">
        <v>1545.0471689999999</v>
      </c>
      <c r="H41" s="13">
        <v>1884.4965339999999</v>
      </c>
      <c r="I41" s="13">
        <v>1828.4188349999999</v>
      </c>
      <c r="J41" s="13">
        <v>1977.6872129999999</v>
      </c>
      <c r="K41" s="13">
        <v>2164.1037199999996</v>
      </c>
      <c r="L41" s="13">
        <v>1815.6707730000001</v>
      </c>
      <c r="M41" s="11">
        <v>1774.0159000000001</v>
      </c>
      <c r="N41" s="11">
        <v>2045.7702920000002</v>
      </c>
      <c r="O41" s="11">
        <v>2055.1067319999997</v>
      </c>
      <c r="P41" s="11">
        <v>1940.5675629999998</v>
      </c>
      <c r="Q41" s="11">
        <v>1962.0517310000002</v>
      </c>
      <c r="R41" s="11">
        <v>2425.7719379999999</v>
      </c>
      <c r="S41" s="11">
        <v>2751.2821049999998</v>
      </c>
      <c r="T41" s="11">
        <v>2608.0729790000005</v>
      </c>
      <c r="U41" s="11">
        <v>2498.5711430000001</v>
      </c>
      <c r="V41" s="21"/>
      <c r="W41" s="9">
        <f t="shared" si="2"/>
        <v>21.07908921052249</v>
      </c>
      <c r="X41" s="9">
        <f t="shared" si="3"/>
        <v>21.970161934907242</v>
      </c>
      <c r="Y41" s="9">
        <f t="shared" si="4"/>
        <v>-2.9757390363021989</v>
      </c>
      <c r="Z41" s="9">
        <f t="shared" si="5"/>
        <v>8.1637956874361333</v>
      </c>
      <c r="AA41" s="9">
        <f t="shared" si="6"/>
        <v>9.425985351708885</v>
      </c>
      <c r="AB41" s="9">
        <f t="shared" si="7"/>
        <v>-16.100565965479678</v>
      </c>
      <c r="AC41" s="9">
        <f t="shared" si="8"/>
        <v>-2.294186458218654</v>
      </c>
      <c r="AD41" s="9">
        <f t="shared" si="9"/>
        <v>15.318599568357874</v>
      </c>
      <c r="AE41" s="9">
        <f t="shared" si="10"/>
        <v>0.45637772903974394</v>
      </c>
      <c r="AF41" s="9">
        <f t="shared" si="11"/>
        <v>-5.5733927205100571</v>
      </c>
      <c r="AG41" s="9">
        <f t="shared" si="12"/>
        <v>1.1071074467918578</v>
      </c>
      <c r="AH41" s="9">
        <f t="shared" si="13"/>
        <v>23.634453652435312</v>
      </c>
      <c r="AI41" s="9">
        <f t="shared" si="14"/>
        <v>13.418828122332755</v>
      </c>
      <c r="AJ41" s="9">
        <f t="shared" si="15"/>
        <v>-5.2051778238131305</v>
      </c>
      <c r="AK41" s="9">
        <f t="shared" si="16"/>
        <v>-4.1985725430883463</v>
      </c>
      <c r="AL41" s="9"/>
      <c r="AM41" s="9">
        <v>598.02943200000004</v>
      </c>
      <c r="AN41" s="9">
        <v>578.98654699999997</v>
      </c>
      <c r="AO41" s="9"/>
      <c r="AP41" s="10">
        <f t="shared" si="17"/>
        <v>-3.1842722081945993</v>
      </c>
      <c r="AQ41" s="9"/>
      <c r="AR41" s="9"/>
      <c r="AS41" s="35"/>
      <c r="AT41" s="31" t="s">
        <v>130</v>
      </c>
    </row>
    <row r="42" spans="1:46" ht="16.5" x14ac:dyDescent="0.25">
      <c r="A42" s="90"/>
      <c r="B42" s="16"/>
      <c r="C42" s="30">
        <v>33</v>
      </c>
      <c r="D42" s="5" t="s">
        <v>129</v>
      </c>
      <c r="E42" s="15">
        <v>754.54986499999995</v>
      </c>
      <c r="F42" s="15">
        <v>839.86037899999997</v>
      </c>
      <c r="G42" s="15">
        <v>984.29320799999994</v>
      </c>
      <c r="H42" s="13">
        <v>1071.449335</v>
      </c>
      <c r="I42" s="13">
        <v>1027.8702910000002</v>
      </c>
      <c r="J42" s="13">
        <v>1422.9098050000002</v>
      </c>
      <c r="K42" s="13">
        <v>1460.2548480000003</v>
      </c>
      <c r="L42" s="13">
        <v>1298.84844</v>
      </c>
      <c r="M42" s="11">
        <v>1263.598968</v>
      </c>
      <c r="N42" s="11">
        <v>1382.893548</v>
      </c>
      <c r="O42" s="11">
        <v>1353.9155000000001</v>
      </c>
      <c r="P42" s="11">
        <v>1261.3620829999998</v>
      </c>
      <c r="Q42" s="11">
        <v>1160.536848</v>
      </c>
      <c r="R42" s="11">
        <v>1261.5282019999997</v>
      </c>
      <c r="S42" s="11">
        <v>1570.3655240000003</v>
      </c>
      <c r="T42" s="11">
        <v>2010.1633660000005</v>
      </c>
      <c r="U42" s="11">
        <v>2038.2439280000003</v>
      </c>
      <c r="V42" s="21"/>
      <c r="W42" s="9">
        <f t="shared" si="2"/>
        <v>17.19724285267182</v>
      </c>
      <c r="X42" s="9">
        <f t="shared" si="3"/>
        <v>8.8546914975766136</v>
      </c>
      <c r="Y42" s="9">
        <f t="shared" si="4"/>
        <v>-4.0672986184642914</v>
      </c>
      <c r="Z42" s="9">
        <f t="shared" si="5"/>
        <v>38.432817589821752</v>
      </c>
      <c r="AA42" s="9">
        <f t="shared" si="6"/>
        <v>2.6245544776466017</v>
      </c>
      <c r="AB42" s="9">
        <f t="shared" si="7"/>
        <v>-11.053304032584883</v>
      </c>
      <c r="AC42" s="9">
        <f t="shared" si="8"/>
        <v>-2.7139018621756952</v>
      </c>
      <c r="AD42" s="9">
        <f t="shared" si="9"/>
        <v>9.4408576629986616</v>
      </c>
      <c r="AE42" s="9">
        <f t="shared" ref="AE42:AE73" si="18">O42/N42*100-100</f>
        <v>-2.0954648347234865</v>
      </c>
      <c r="AF42" s="9">
        <f t="shared" ref="AF42:AF73" si="19">P42/O42*100-100</f>
        <v>-6.8359817876374365</v>
      </c>
      <c r="AG42" s="9">
        <f t="shared" ref="AG42:AG73" si="20">Q42/P42*100-100</f>
        <v>-7.9933618077530042</v>
      </c>
      <c r="AH42" s="9">
        <f t="shared" ref="AH42:AH73" si="21">R42/Q42*100-100</f>
        <v>8.7021238639722895</v>
      </c>
      <c r="AI42" s="9">
        <f t="shared" ref="AI42:AI73" si="22">S42/R42*100-100</f>
        <v>24.481206326610575</v>
      </c>
      <c r="AJ42" s="9">
        <f t="shared" ref="AJ42:AJ73" si="23">T42/S42*100-100</f>
        <v>28.006081086125533</v>
      </c>
      <c r="AK42" s="9">
        <f t="shared" ref="AK42:AK73" si="24">U42/T42*100-100</f>
        <v>1.3969293478806719</v>
      </c>
      <c r="AL42" s="9"/>
      <c r="AM42" s="9">
        <v>471.06353899999999</v>
      </c>
      <c r="AN42" s="9">
        <v>537.56810999999993</v>
      </c>
      <c r="AO42" s="9"/>
      <c r="AP42" s="10">
        <f t="shared" si="17"/>
        <v>14.117961908319103</v>
      </c>
      <c r="AQ42" s="9"/>
      <c r="AR42" s="9"/>
      <c r="AS42" s="35"/>
      <c r="AT42" s="31" t="s">
        <v>128</v>
      </c>
    </row>
    <row r="43" spans="1:46" ht="16.5" x14ac:dyDescent="0.25">
      <c r="A43" s="90"/>
      <c r="B43" s="16"/>
      <c r="C43" s="30">
        <v>34</v>
      </c>
      <c r="D43" s="5" t="s">
        <v>127</v>
      </c>
      <c r="E43" s="15">
        <v>511.74628200000001</v>
      </c>
      <c r="F43" s="15">
        <v>521.36633299999994</v>
      </c>
      <c r="G43" s="15">
        <v>625.55764999999997</v>
      </c>
      <c r="H43" s="13">
        <v>813.40730200000007</v>
      </c>
      <c r="I43" s="13">
        <v>806.54285400000003</v>
      </c>
      <c r="J43" s="13">
        <v>903.00934600000016</v>
      </c>
      <c r="K43" s="13">
        <v>904.74911100000008</v>
      </c>
      <c r="L43" s="13">
        <v>802.10806800000023</v>
      </c>
      <c r="M43" s="11">
        <v>791.78807400000005</v>
      </c>
      <c r="N43" s="11">
        <v>900.77942399999995</v>
      </c>
      <c r="O43" s="11">
        <v>926.65342199999986</v>
      </c>
      <c r="P43" s="11">
        <v>864.87020100000007</v>
      </c>
      <c r="Q43" s="11">
        <v>946.40405099999998</v>
      </c>
      <c r="R43" s="11">
        <v>1104.9499329999999</v>
      </c>
      <c r="S43" s="11">
        <v>1420.4751069999998</v>
      </c>
      <c r="T43" s="11">
        <v>1425.732053</v>
      </c>
      <c r="U43" s="11">
        <v>1357.2004769999999</v>
      </c>
      <c r="V43" s="21"/>
      <c r="W43" s="9">
        <f t="shared" si="2"/>
        <v>19.984281762205779</v>
      </c>
      <c r="X43" s="9">
        <f t="shared" si="3"/>
        <v>30.029151110213441</v>
      </c>
      <c r="Y43" s="9">
        <f t="shared" si="4"/>
        <v>-0.84391275848173264</v>
      </c>
      <c r="Z43" s="9">
        <f t="shared" si="5"/>
        <v>11.960491810395499</v>
      </c>
      <c r="AA43" s="9">
        <f t="shared" si="6"/>
        <v>0.19266301148558876</v>
      </c>
      <c r="AB43" s="9">
        <f t="shared" si="7"/>
        <v>-11.344696750964793</v>
      </c>
      <c r="AC43" s="9">
        <f t="shared" si="8"/>
        <v>-1.2866089261179425</v>
      </c>
      <c r="AD43" s="9">
        <f t="shared" si="9"/>
        <v>13.765217433674037</v>
      </c>
      <c r="AE43" s="9">
        <f t="shared" si="18"/>
        <v>2.8724010907247362</v>
      </c>
      <c r="AF43" s="9">
        <f t="shared" si="19"/>
        <v>-6.6673493598774769</v>
      </c>
      <c r="AG43" s="9">
        <f t="shared" si="20"/>
        <v>9.4272932407344996</v>
      </c>
      <c r="AH43" s="9">
        <f t="shared" si="21"/>
        <v>16.752451749596318</v>
      </c>
      <c r="AI43" s="9">
        <f t="shared" si="22"/>
        <v>28.555608229535949</v>
      </c>
      <c r="AJ43" s="9">
        <f t="shared" si="23"/>
        <v>0.37008364131791893</v>
      </c>
      <c r="AK43" s="9">
        <f t="shared" si="24"/>
        <v>-4.806764065926501</v>
      </c>
      <c r="AL43" s="9"/>
      <c r="AM43" s="9">
        <v>341.56500399999993</v>
      </c>
      <c r="AN43" s="9">
        <v>309.65373600000004</v>
      </c>
      <c r="AO43" s="9"/>
      <c r="AP43" s="10">
        <f t="shared" si="17"/>
        <v>-9.3426632196780588</v>
      </c>
      <c r="AQ43" s="9"/>
      <c r="AR43" s="9"/>
      <c r="AS43" s="35"/>
      <c r="AT43" s="31" t="s">
        <v>126</v>
      </c>
    </row>
    <row r="44" spans="1:46" ht="16.5" x14ac:dyDescent="0.25">
      <c r="A44" s="90"/>
      <c r="B44" s="16"/>
      <c r="C44" s="30">
        <v>35</v>
      </c>
      <c r="D44" s="5" t="s">
        <v>125</v>
      </c>
      <c r="E44" s="15">
        <v>326.57956600000006</v>
      </c>
      <c r="F44" s="15">
        <v>366.53649600000006</v>
      </c>
      <c r="G44" s="15">
        <v>429.27423399999998</v>
      </c>
      <c r="H44" s="13">
        <v>492.77290799999997</v>
      </c>
      <c r="I44" s="13">
        <v>494.94971199999998</v>
      </c>
      <c r="J44" s="13">
        <v>537.33862099999988</v>
      </c>
      <c r="K44" s="13">
        <v>555.46989100000008</v>
      </c>
      <c r="L44" s="13">
        <v>467.57062200000001</v>
      </c>
      <c r="M44" s="11">
        <v>438.77852899999999</v>
      </c>
      <c r="N44" s="11">
        <v>469.78864600000003</v>
      </c>
      <c r="O44" s="11">
        <v>458.54604000000006</v>
      </c>
      <c r="P44" s="11">
        <v>449.95325099999991</v>
      </c>
      <c r="Q44" s="11">
        <v>460.34440799999999</v>
      </c>
      <c r="R44" s="11">
        <v>497.75897500000002</v>
      </c>
      <c r="S44" s="11">
        <v>581.096946</v>
      </c>
      <c r="T44" s="11">
        <v>620.27043100000003</v>
      </c>
      <c r="U44" s="11">
        <v>606.27667900000017</v>
      </c>
      <c r="V44" s="21"/>
      <c r="W44" s="9">
        <f t="shared" si="2"/>
        <v>17.116368679423374</v>
      </c>
      <c r="X44" s="9">
        <f t="shared" si="3"/>
        <v>14.792100007567658</v>
      </c>
      <c r="Y44" s="9">
        <f t="shared" si="4"/>
        <v>0.4417458761754825</v>
      </c>
      <c r="Z44" s="9">
        <f t="shared" si="5"/>
        <v>8.5642860218494068</v>
      </c>
      <c r="AA44" s="9">
        <f t="shared" si="6"/>
        <v>3.3742726264971385</v>
      </c>
      <c r="AB44" s="9">
        <f t="shared" si="7"/>
        <v>-15.82430846823344</v>
      </c>
      <c r="AC44" s="9">
        <f t="shared" si="8"/>
        <v>-6.1578062532765419</v>
      </c>
      <c r="AD44" s="9">
        <f t="shared" si="9"/>
        <v>7.0673733900958577</v>
      </c>
      <c r="AE44" s="9">
        <f t="shared" si="18"/>
        <v>-2.3931199903881861</v>
      </c>
      <c r="AF44" s="9">
        <f t="shared" si="19"/>
        <v>-1.8739206645422541</v>
      </c>
      <c r="AG44" s="9">
        <f t="shared" si="20"/>
        <v>2.3093859144047002</v>
      </c>
      <c r="AH44" s="9">
        <f t="shared" si="21"/>
        <v>8.1275163442411156</v>
      </c>
      <c r="AI44" s="9">
        <f t="shared" si="22"/>
        <v>16.742635529575338</v>
      </c>
      <c r="AJ44" s="9">
        <f t="shared" si="23"/>
        <v>6.7412994113378062</v>
      </c>
      <c r="AK44" s="9">
        <f t="shared" si="24"/>
        <v>-2.2560727225766897</v>
      </c>
      <c r="AL44" s="9"/>
      <c r="AM44" s="9">
        <v>142.30655000000002</v>
      </c>
      <c r="AN44" s="9">
        <v>162.129617</v>
      </c>
      <c r="AO44" s="9"/>
      <c r="AP44" s="10">
        <f t="shared" si="17"/>
        <v>13.929834571915322</v>
      </c>
      <c r="AQ44" s="9"/>
      <c r="AR44" s="9"/>
      <c r="AS44" s="35"/>
      <c r="AT44" s="27" t="s">
        <v>124</v>
      </c>
    </row>
    <row r="45" spans="1:46" ht="16.5" x14ac:dyDescent="0.25">
      <c r="A45" s="90"/>
      <c r="B45" s="16"/>
      <c r="C45" s="30">
        <v>36</v>
      </c>
      <c r="D45" s="5" t="s">
        <v>123</v>
      </c>
      <c r="E45" s="15">
        <v>28.250267000000001</v>
      </c>
      <c r="F45" s="15">
        <v>29.461067999999997</v>
      </c>
      <c r="G45" s="15">
        <v>35.950862999999998</v>
      </c>
      <c r="H45" s="13">
        <v>52.853818999999987</v>
      </c>
      <c r="I45" s="13">
        <v>48.002966000000001</v>
      </c>
      <c r="J45" s="13">
        <v>54.643331999999994</v>
      </c>
      <c r="K45" s="13">
        <v>58.825563999999993</v>
      </c>
      <c r="L45" s="13">
        <v>53.709603999999999</v>
      </c>
      <c r="M45" s="11">
        <v>45.820250999999999</v>
      </c>
      <c r="N45" s="11">
        <v>49.871027000000005</v>
      </c>
      <c r="O45" s="11">
        <v>56.350280999999995</v>
      </c>
      <c r="P45" s="11">
        <v>44.915661999999998</v>
      </c>
      <c r="Q45" s="11">
        <v>42.841702999999995</v>
      </c>
      <c r="R45" s="11">
        <v>59.325603999999998</v>
      </c>
      <c r="S45" s="11">
        <v>70.356889999999993</v>
      </c>
      <c r="T45" s="11">
        <v>83.116541999999995</v>
      </c>
      <c r="U45" s="11">
        <v>247.10569700000002</v>
      </c>
      <c r="V45" s="21"/>
      <c r="W45" s="9">
        <f t="shared" si="2"/>
        <v>22.028376568018519</v>
      </c>
      <c r="X45" s="9">
        <f t="shared" si="3"/>
        <v>47.016829609903908</v>
      </c>
      <c r="Y45" s="9">
        <f t="shared" si="4"/>
        <v>-9.1778665984382091</v>
      </c>
      <c r="Z45" s="9">
        <f t="shared" si="5"/>
        <v>13.833241054313172</v>
      </c>
      <c r="AA45" s="9">
        <f t="shared" si="6"/>
        <v>7.6536913964177717</v>
      </c>
      <c r="AB45" s="9">
        <f t="shared" si="7"/>
        <v>-8.6968311940026517</v>
      </c>
      <c r="AC45" s="9">
        <f t="shared" si="8"/>
        <v>-14.688905544714126</v>
      </c>
      <c r="AD45" s="9">
        <f t="shared" si="9"/>
        <v>8.8405801181665424</v>
      </c>
      <c r="AE45" s="9">
        <f t="shared" si="18"/>
        <v>12.992020396933057</v>
      </c>
      <c r="AF45" s="9">
        <f t="shared" si="19"/>
        <v>-20.292035455865786</v>
      </c>
      <c r="AG45" s="9">
        <f t="shared" si="20"/>
        <v>-4.6174517031497828</v>
      </c>
      <c r="AH45" s="9">
        <f t="shared" si="21"/>
        <v>38.476297265773979</v>
      </c>
      <c r="AI45" s="9">
        <f t="shared" si="22"/>
        <v>18.594477352476673</v>
      </c>
      <c r="AJ45" s="9">
        <f t="shared" si="23"/>
        <v>18.13561116757721</v>
      </c>
      <c r="AK45" s="9">
        <f t="shared" si="24"/>
        <v>197.30026184198096</v>
      </c>
      <c r="AL45" s="9"/>
      <c r="AM45" s="9">
        <v>48.802529999999997</v>
      </c>
      <c r="AN45" s="9">
        <v>118.56306899999998</v>
      </c>
      <c r="AO45" s="9"/>
      <c r="AP45" s="10">
        <f t="shared" si="17"/>
        <v>142.94451332748528</v>
      </c>
      <c r="AQ45" s="9"/>
      <c r="AR45" s="9"/>
      <c r="AS45" s="35"/>
      <c r="AT45" s="27" t="s">
        <v>122</v>
      </c>
    </row>
    <row r="46" spans="1:46" ht="16.5" x14ac:dyDescent="0.25">
      <c r="A46" s="90"/>
      <c r="B46" s="16"/>
      <c r="C46" s="30">
        <v>37</v>
      </c>
      <c r="D46" s="5" t="s">
        <v>121</v>
      </c>
      <c r="E46" s="15">
        <v>243.79678399999997</v>
      </c>
      <c r="F46" s="15">
        <v>217.26783599999999</v>
      </c>
      <c r="G46" s="15">
        <v>223.86559299999996</v>
      </c>
      <c r="H46" s="13">
        <v>239.92168800000002</v>
      </c>
      <c r="I46" s="13">
        <v>214.22335000000001</v>
      </c>
      <c r="J46" s="13">
        <v>223.31592499999996</v>
      </c>
      <c r="K46" s="13">
        <v>199.246825</v>
      </c>
      <c r="L46" s="13">
        <v>159.90303399999999</v>
      </c>
      <c r="M46" s="11">
        <v>153.63579099999998</v>
      </c>
      <c r="N46" s="11">
        <v>142.31752399999999</v>
      </c>
      <c r="O46" s="11">
        <v>133.26190400000002</v>
      </c>
      <c r="P46" s="11">
        <v>137.92705699999999</v>
      </c>
      <c r="Q46" s="11">
        <v>118.42953900000001</v>
      </c>
      <c r="R46" s="11">
        <v>131.87665200000001</v>
      </c>
      <c r="S46" s="11">
        <v>140.21802299999999</v>
      </c>
      <c r="T46" s="11">
        <v>130.13966099999999</v>
      </c>
      <c r="U46" s="11">
        <v>130.58812499999999</v>
      </c>
      <c r="V46" s="21"/>
      <c r="W46" s="9">
        <f t="shared" si="2"/>
        <v>3.0366929231071151</v>
      </c>
      <c r="X46" s="9">
        <f t="shared" si="3"/>
        <v>7.1722030995625392</v>
      </c>
      <c r="Y46" s="9">
        <f t="shared" si="4"/>
        <v>-10.71113587696999</v>
      </c>
      <c r="Z46" s="9">
        <f t="shared" si="5"/>
        <v>4.2444369392972119</v>
      </c>
      <c r="AA46" s="9">
        <f t="shared" si="6"/>
        <v>-10.778049080019693</v>
      </c>
      <c r="AB46" s="9">
        <f t="shared" si="7"/>
        <v>-19.746257437226419</v>
      </c>
      <c r="AC46" s="9">
        <f t="shared" si="8"/>
        <v>-3.9194021796984844</v>
      </c>
      <c r="AD46" s="9">
        <f t="shared" si="9"/>
        <v>-7.3669468073360544</v>
      </c>
      <c r="AE46" s="9">
        <f t="shared" si="18"/>
        <v>-6.3629690465946851</v>
      </c>
      <c r="AF46" s="9">
        <f t="shared" si="19"/>
        <v>3.500740166521993</v>
      </c>
      <c r="AG46" s="9">
        <f t="shared" si="20"/>
        <v>-14.136108189417811</v>
      </c>
      <c r="AH46" s="9">
        <f t="shared" si="21"/>
        <v>11.354526171042508</v>
      </c>
      <c r="AI46" s="9">
        <f t="shared" si="22"/>
        <v>6.3251310019608127</v>
      </c>
      <c r="AJ46" s="9">
        <f t="shared" si="23"/>
        <v>-7.1876366421169706</v>
      </c>
      <c r="AK46" s="9">
        <f t="shared" si="24"/>
        <v>0.34460209635862782</v>
      </c>
      <c r="AL46" s="9"/>
      <c r="AM46" s="9">
        <v>31.376615000000001</v>
      </c>
      <c r="AN46" s="9">
        <v>29.522129999999997</v>
      </c>
      <c r="AO46" s="9"/>
      <c r="AP46" s="10">
        <f t="shared" si="17"/>
        <v>-5.910404930550996</v>
      </c>
      <c r="AQ46" s="9"/>
      <c r="AR46" s="9"/>
      <c r="AS46" s="35"/>
      <c r="AT46" s="27" t="s">
        <v>120</v>
      </c>
    </row>
    <row r="47" spans="1:46" ht="16.5" x14ac:dyDescent="0.25">
      <c r="A47" s="90"/>
      <c r="B47" s="16"/>
      <c r="C47" s="30">
        <v>38</v>
      </c>
      <c r="D47" s="5" t="s">
        <v>119</v>
      </c>
      <c r="E47" s="15">
        <v>1537.1518799999999</v>
      </c>
      <c r="F47" s="15">
        <v>1473.0074399999999</v>
      </c>
      <c r="G47" s="15">
        <v>1795.4449220000001</v>
      </c>
      <c r="H47" s="13">
        <v>2204.8540480000001</v>
      </c>
      <c r="I47" s="13">
        <v>2053.1562790000003</v>
      </c>
      <c r="J47" s="13">
        <v>2156.3751009999996</v>
      </c>
      <c r="K47" s="13">
        <v>2294.8154370000002</v>
      </c>
      <c r="L47" s="13">
        <v>2060.9307119999994</v>
      </c>
      <c r="M47" s="11">
        <v>2039.464925</v>
      </c>
      <c r="N47" s="11">
        <v>2224.580078</v>
      </c>
      <c r="O47" s="11">
        <v>2350.5286460000002</v>
      </c>
      <c r="P47" s="11">
        <v>2194.3150900000001</v>
      </c>
      <c r="Q47" s="11">
        <v>2390.8082890000001</v>
      </c>
      <c r="R47" s="11">
        <v>2902.6632460000001</v>
      </c>
      <c r="S47" s="11">
        <v>3515.8332609999998</v>
      </c>
      <c r="T47" s="11">
        <v>3624.8034940000002</v>
      </c>
      <c r="U47" s="11">
        <v>3409.6665009999997</v>
      </c>
      <c r="V47" s="21"/>
      <c r="W47" s="9">
        <f t="shared" si="2"/>
        <v>21.889738859703268</v>
      </c>
      <c r="X47" s="9">
        <f t="shared" si="3"/>
        <v>22.802655819926066</v>
      </c>
      <c r="Y47" s="9">
        <f t="shared" si="4"/>
        <v>-6.8801728231219359</v>
      </c>
      <c r="Z47" s="9">
        <f t="shared" si="5"/>
        <v>5.0273241767193966</v>
      </c>
      <c r="AA47" s="9">
        <f t="shared" si="6"/>
        <v>6.420048902243404</v>
      </c>
      <c r="AB47" s="9">
        <f t="shared" si="7"/>
        <v>-10.191875182160926</v>
      </c>
      <c r="AC47" s="9">
        <f t="shared" si="8"/>
        <v>-1.0415579172561438</v>
      </c>
      <c r="AD47" s="9">
        <f t="shared" si="9"/>
        <v>9.076652936308772</v>
      </c>
      <c r="AE47" s="9">
        <f t="shared" si="18"/>
        <v>5.6616783205769821</v>
      </c>
      <c r="AF47" s="9">
        <f t="shared" si="19"/>
        <v>-6.6458903304937706</v>
      </c>
      <c r="AG47" s="9">
        <f t="shared" si="20"/>
        <v>8.954648304405552</v>
      </c>
      <c r="AH47" s="9">
        <f t="shared" si="21"/>
        <v>21.409284857971315</v>
      </c>
      <c r="AI47" s="9">
        <f t="shared" si="22"/>
        <v>21.124393807823736</v>
      </c>
      <c r="AJ47" s="9">
        <f t="shared" si="23"/>
        <v>3.0994141334508782</v>
      </c>
      <c r="AK47" s="9">
        <f t="shared" si="24"/>
        <v>-5.9351353350908198</v>
      </c>
      <c r="AL47" s="9"/>
      <c r="AM47" s="9">
        <v>922.12351599999988</v>
      </c>
      <c r="AN47" s="9">
        <v>867.53457600000013</v>
      </c>
      <c r="AO47" s="9"/>
      <c r="AP47" s="10">
        <f t="shared" si="17"/>
        <v>-5.9199162642328531</v>
      </c>
      <c r="AQ47" s="9"/>
      <c r="AR47" s="9"/>
      <c r="AS47" s="35"/>
      <c r="AT47" s="27" t="s">
        <v>118</v>
      </c>
    </row>
    <row r="48" spans="1:46" ht="18" customHeight="1" x14ac:dyDescent="0.25">
      <c r="A48" s="90"/>
      <c r="B48" s="16"/>
      <c r="C48" s="30">
        <v>39</v>
      </c>
      <c r="D48" s="5" t="s">
        <v>117</v>
      </c>
      <c r="E48" s="15">
        <v>8688.0438300000023</v>
      </c>
      <c r="F48" s="15">
        <v>6944.4901490000002</v>
      </c>
      <c r="G48" s="15">
        <v>9730.4320110000026</v>
      </c>
      <c r="H48" s="13">
        <v>12578.501479999999</v>
      </c>
      <c r="I48" s="13">
        <v>12505.397535999999</v>
      </c>
      <c r="J48" s="13">
        <v>14079.607647999999</v>
      </c>
      <c r="K48" s="13">
        <v>14373.291942000002</v>
      </c>
      <c r="L48" s="13">
        <v>12432.291093</v>
      </c>
      <c r="M48" s="11">
        <v>11736.380609</v>
      </c>
      <c r="N48" s="11">
        <v>13336.040599</v>
      </c>
      <c r="O48" s="11">
        <v>13101.243009</v>
      </c>
      <c r="P48" s="11">
        <v>11800.081058999998</v>
      </c>
      <c r="Q48" s="11">
        <v>11738.90121</v>
      </c>
      <c r="R48" s="11">
        <v>17590.4833</v>
      </c>
      <c r="S48" s="11">
        <v>18975.915353999997</v>
      </c>
      <c r="T48" s="11">
        <v>16215.325030999998</v>
      </c>
      <c r="U48" s="11">
        <v>15626.409272999997</v>
      </c>
      <c r="V48" s="21"/>
      <c r="W48" s="29">
        <f t="shared" ref="W48:W79" si="25">+G48/F48*100-100</f>
        <v>40.117298782563239</v>
      </c>
      <c r="X48" s="29">
        <f t="shared" ref="X48:X79" si="26">+H48/G48*100-100</f>
        <v>29.269712442164206</v>
      </c>
      <c r="Y48" s="29">
        <f t="shared" ref="Y48:Y79" si="27">(I48-H48)/H48*100</f>
        <v>-0.58118166234854562</v>
      </c>
      <c r="Z48" s="29">
        <f t="shared" ref="Z48:Z79" si="28">(J48-I48)/I48*100</f>
        <v>12.58824525544456</v>
      </c>
      <c r="AA48" s="29">
        <f t="shared" ref="AA48:AA79" si="29">(K48-J48)/J48*100</f>
        <v>2.0858840767606197</v>
      </c>
      <c r="AB48" s="29">
        <f t="shared" ref="AB48:AB79" si="30">(L48-K48)/K48*100</f>
        <v>-13.504219192321765</v>
      </c>
      <c r="AC48" s="29">
        <f t="shared" ref="AC48:AC79" si="31">(M48-L48)/L48*100</f>
        <v>-5.5976044865280894</v>
      </c>
      <c r="AD48" s="29">
        <f t="shared" ref="AD48:AD79" si="32">(N48-M48)/M48*100</f>
        <v>13.629925982234308</v>
      </c>
      <c r="AE48" s="9">
        <f t="shared" si="18"/>
        <v>-1.7606244391428021</v>
      </c>
      <c r="AF48" s="9">
        <f t="shared" si="19"/>
        <v>-9.93159159864571</v>
      </c>
      <c r="AG48" s="9">
        <f t="shared" si="20"/>
        <v>-0.5184697350306493</v>
      </c>
      <c r="AH48" s="9">
        <f t="shared" si="21"/>
        <v>49.847783751815058</v>
      </c>
      <c r="AI48" s="9">
        <f t="shared" si="22"/>
        <v>7.8760317745220476</v>
      </c>
      <c r="AJ48" s="9">
        <f t="shared" si="23"/>
        <v>-14.547863813157676</v>
      </c>
      <c r="AK48" s="9">
        <f t="shared" si="24"/>
        <v>-3.6318467676357216</v>
      </c>
      <c r="AL48" s="9"/>
      <c r="AM48" s="9">
        <v>3622.6909800000003</v>
      </c>
      <c r="AN48" s="9">
        <v>3746.1854169999997</v>
      </c>
      <c r="AO48" s="9"/>
      <c r="AP48" s="10">
        <f t="shared" si="17"/>
        <v>3.4089144694312097</v>
      </c>
      <c r="AQ48" s="9"/>
      <c r="AR48" s="9"/>
      <c r="AS48" s="35"/>
      <c r="AT48" s="27" t="s">
        <v>116</v>
      </c>
    </row>
    <row r="49" spans="1:46" ht="16.5" x14ac:dyDescent="0.25">
      <c r="A49" s="90"/>
      <c r="B49" s="16"/>
      <c r="C49" s="30">
        <v>40</v>
      </c>
      <c r="D49" s="5" t="s">
        <v>115</v>
      </c>
      <c r="E49" s="15">
        <v>1872.308998</v>
      </c>
      <c r="F49" s="15">
        <v>1555.4232170000002</v>
      </c>
      <c r="G49" s="15">
        <v>2321.5594289999999</v>
      </c>
      <c r="H49" s="13">
        <v>3361.7685470000001</v>
      </c>
      <c r="I49" s="13">
        <v>3035.5000249999998</v>
      </c>
      <c r="J49" s="13">
        <v>3147.7896679999999</v>
      </c>
      <c r="K49" s="13">
        <v>2906.9284559999992</v>
      </c>
      <c r="L49" s="13">
        <v>2561.6819449999998</v>
      </c>
      <c r="M49" s="11">
        <v>2606.9735150000001</v>
      </c>
      <c r="N49" s="11">
        <v>3001.621592</v>
      </c>
      <c r="O49" s="11">
        <v>2869.577444</v>
      </c>
      <c r="P49" s="11">
        <v>2601.4999859999994</v>
      </c>
      <c r="Q49" s="11">
        <v>2692.286603</v>
      </c>
      <c r="R49" s="11">
        <v>3578.936291</v>
      </c>
      <c r="S49" s="11">
        <v>4132.3981700000004</v>
      </c>
      <c r="T49" s="11">
        <v>3866.2026720000003</v>
      </c>
      <c r="U49" s="11">
        <v>3938.8008470000004</v>
      </c>
      <c r="V49" s="21"/>
      <c r="W49" s="29">
        <f t="shared" si="25"/>
        <v>49.255804055546605</v>
      </c>
      <c r="X49" s="29">
        <f t="shared" si="26"/>
        <v>44.806482444779164</v>
      </c>
      <c r="Y49" s="29">
        <f t="shared" si="27"/>
        <v>-9.7052642809439753</v>
      </c>
      <c r="Z49" s="29">
        <f t="shared" si="28"/>
        <v>3.6992140364090451</v>
      </c>
      <c r="AA49" s="29">
        <f t="shared" si="29"/>
        <v>-7.651756864461527</v>
      </c>
      <c r="AB49" s="29">
        <f t="shared" si="30"/>
        <v>-11.876677263501234</v>
      </c>
      <c r="AC49" s="29">
        <f t="shared" si="31"/>
        <v>1.7680403333599763</v>
      </c>
      <c r="AD49" s="29">
        <f t="shared" si="32"/>
        <v>15.138169786891748</v>
      </c>
      <c r="AE49" s="9">
        <f t="shared" si="18"/>
        <v>-4.3990937549199316</v>
      </c>
      <c r="AF49" s="9">
        <f t="shared" si="19"/>
        <v>-9.3420534288253521</v>
      </c>
      <c r="AG49" s="9">
        <f t="shared" si="20"/>
        <v>3.4897796459185031</v>
      </c>
      <c r="AH49" s="9">
        <f t="shared" si="21"/>
        <v>32.932960666669402</v>
      </c>
      <c r="AI49" s="9">
        <f t="shared" si="22"/>
        <v>15.464423895775909</v>
      </c>
      <c r="AJ49" s="9">
        <f t="shared" si="23"/>
        <v>-6.4416710841782248</v>
      </c>
      <c r="AK49" s="9">
        <f t="shared" si="24"/>
        <v>1.8777643377512021</v>
      </c>
      <c r="AL49" s="9"/>
      <c r="AM49" s="9">
        <v>968.80590599999994</v>
      </c>
      <c r="AN49" s="9">
        <v>1037.3960870000001</v>
      </c>
      <c r="AO49" s="9"/>
      <c r="AP49" s="10">
        <f t="shared" si="17"/>
        <v>7.0798681733057265</v>
      </c>
      <c r="AQ49" s="9"/>
      <c r="AR49" s="9"/>
      <c r="AS49" s="35"/>
      <c r="AT49" s="27" t="s">
        <v>114</v>
      </c>
    </row>
    <row r="50" spans="1:46" ht="16.5" x14ac:dyDescent="0.25">
      <c r="A50" s="90"/>
      <c r="B50" s="16"/>
      <c r="C50" s="30">
        <v>41</v>
      </c>
      <c r="D50" s="5" t="s">
        <v>113</v>
      </c>
      <c r="E50" s="15">
        <v>609.64164900000014</v>
      </c>
      <c r="F50" s="15">
        <v>296.794061</v>
      </c>
      <c r="G50" s="15">
        <v>473.29526099999993</v>
      </c>
      <c r="H50" s="13">
        <v>722.1790289999999</v>
      </c>
      <c r="I50" s="13">
        <v>684.59397000000001</v>
      </c>
      <c r="J50" s="13">
        <v>696.33105399999999</v>
      </c>
      <c r="K50" s="13">
        <v>533.27706599999999</v>
      </c>
      <c r="L50" s="13">
        <v>302.88254199999994</v>
      </c>
      <c r="M50" s="11">
        <v>245.13030200000003</v>
      </c>
      <c r="N50" s="11">
        <v>272.76932799999997</v>
      </c>
      <c r="O50" s="11">
        <v>291.70001399999995</v>
      </c>
      <c r="P50" s="11">
        <v>231.90368099999998</v>
      </c>
      <c r="Q50" s="11">
        <v>184.60989200000006</v>
      </c>
      <c r="R50" s="11">
        <v>210.491038</v>
      </c>
      <c r="S50" s="11">
        <v>318.89061100000004</v>
      </c>
      <c r="T50" s="11">
        <v>316.85846099999998</v>
      </c>
      <c r="U50" s="11">
        <v>226.66434000000001</v>
      </c>
      <c r="V50" s="21"/>
      <c r="W50" s="29">
        <f t="shared" si="25"/>
        <v>59.469249285281336</v>
      </c>
      <c r="X50" s="29">
        <f t="shared" si="26"/>
        <v>52.585307419758834</v>
      </c>
      <c r="Y50" s="29">
        <f t="shared" si="27"/>
        <v>-5.2043963464355727</v>
      </c>
      <c r="Z50" s="29">
        <f t="shared" si="28"/>
        <v>1.7144591559870124</v>
      </c>
      <c r="AA50" s="29">
        <f t="shared" si="29"/>
        <v>-23.416159176494229</v>
      </c>
      <c r="AB50" s="29">
        <f t="shared" si="30"/>
        <v>-43.203531276554102</v>
      </c>
      <c r="AC50" s="29">
        <f t="shared" si="31"/>
        <v>-19.067536748288362</v>
      </c>
      <c r="AD50" s="29">
        <f t="shared" si="32"/>
        <v>11.275238424011709</v>
      </c>
      <c r="AE50" s="9">
        <f t="shared" si="18"/>
        <v>6.9401813388637095</v>
      </c>
      <c r="AF50" s="9">
        <f t="shared" si="19"/>
        <v>-20.499256129620889</v>
      </c>
      <c r="AG50" s="9">
        <f t="shared" si="20"/>
        <v>-20.393720701656264</v>
      </c>
      <c r="AH50" s="9">
        <f t="shared" si="21"/>
        <v>14.01937118299162</v>
      </c>
      <c r="AI50" s="9">
        <f t="shared" si="22"/>
        <v>51.49842674061972</v>
      </c>
      <c r="AJ50" s="9">
        <f t="shared" si="23"/>
        <v>-0.63725614047635304</v>
      </c>
      <c r="AK50" s="9">
        <f t="shared" si="24"/>
        <v>-28.465113639493438</v>
      </c>
      <c r="AL50" s="9"/>
      <c r="AM50" s="9">
        <v>55.835831000000006</v>
      </c>
      <c r="AN50" s="9">
        <v>49.617478999999996</v>
      </c>
      <c r="AO50" s="9"/>
      <c r="AP50" s="10">
        <f t="shared" si="17"/>
        <v>-11.136848666226555</v>
      </c>
      <c r="AQ50" s="9"/>
      <c r="AR50" s="9"/>
      <c r="AS50" s="35"/>
      <c r="AT50" s="27" t="s">
        <v>112</v>
      </c>
    </row>
    <row r="51" spans="1:46" ht="16.5" x14ac:dyDescent="0.25">
      <c r="A51" s="90"/>
      <c r="B51" s="16"/>
      <c r="C51" s="30">
        <v>42</v>
      </c>
      <c r="D51" s="5" t="s">
        <v>111</v>
      </c>
      <c r="E51" s="15">
        <v>470.84150500000004</v>
      </c>
      <c r="F51" s="15">
        <v>366.08775900000001</v>
      </c>
      <c r="G51" s="15">
        <v>408.835983</v>
      </c>
      <c r="H51" s="13">
        <v>479.33372800000001</v>
      </c>
      <c r="I51" s="13">
        <v>484.42867800000005</v>
      </c>
      <c r="J51" s="13">
        <v>572.56080699999995</v>
      </c>
      <c r="K51" s="13">
        <v>598.9053990000001</v>
      </c>
      <c r="L51" s="13">
        <v>505.298565</v>
      </c>
      <c r="M51" s="11">
        <v>378.64120800000001</v>
      </c>
      <c r="N51" s="11">
        <v>353.01273900000001</v>
      </c>
      <c r="O51" s="11">
        <v>348.591026</v>
      </c>
      <c r="P51" s="11">
        <v>343.202696</v>
      </c>
      <c r="Q51" s="11">
        <v>276.56034400000004</v>
      </c>
      <c r="R51" s="11">
        <v>324.92492700000003</v>
      </c>
      <c r="S51" s="11">
        <v>465.51178399999998</v>
      </c>
      <c r="T51" s="11">
        <v>623.31885099999988</v>
      </c>
      <c r="U51" s="11">
        <v>680.37182100000007</v>
      </c>
      <c r="V51" s="21"/>
      <c r="W51" s="29">
        <f t="shared" si="25"/>
        <v>11.677042716962305</v>
      </c>
      <c r="X51" s="29">
        <f t="shared" si="26"/>
        <v>17.243527461231324</v>
      </c>
      <c r="Y51" s="29">
        <f t="shared" si="27"/>
        <v>1.0629233251034735</v>
      </c>
      <c r="Z51" s="29">
        <f t="shared" si="28"/>
        <v>18.193004048368891</v>
      </c>
      <c r="AA51" s="29">
        <f t="shared" si="29"/>
        <v>4.6011867522046703</v>
      </c>
      <c r="AB51" s="29">
        <f t="shared" si="30"/>
        <v>-15.629652722499515</v>
      </c>
      <c r="AC51" s="29">
        <f t="shared" si="31"/>
        <v>-25.065845377969755</v>
      </c>
      <c r="AD51" s="29">
        <f t="shared" si="32"/>
        <v>-6.7685366670391556</v>
      </c>
      <c r="AE51" s="9">
        <f t="shared" si="18"/>
        <v>-1.2525647126859099</v>
      </c>
      <c r="AF51" s="9">
        <f t="shared" si="19"/>
        <v>-1.5457454719445423</v>
      </c>
      <c r="AG51" s="9">
        <f t="shared" si="20"/>
        <v>-19.41778219597667</v>
      </c>
      <c r="AH51" s="9">
        <f t="shared" si="21"/>
        <v>17.487895155351694</v>
      </c>
      <c r="AI51" s="9">
        <f t="shared" si="22"/>
        <v>43.267488985232546</v>
      </c>
      <c r="AJ51" s="9">
        <f t="shared" si="23"/>
        <v>33.899693288967285</v>
      </c>
      <c r="AK51" s="9">
        <f t="shared" si="24"/>
        <v>9.1530955478835949</v>
      </c>
      <c r="AL51" s="9"/>
      <c r="AM51" s="9">
        <v>153.108383</v>
      </c>
      <c r="AN51" s="9">
        <v>168.21469799999997</v>
      </c>
      <c r="AO51" s="9"/>
      <c r="AP51" s="10">
        <f t="shared" si="17"/>
        <v>9.8664192671932085</v>
      </c>
      <c r="AQ51" s="9"/>
      <c r="AR51" s="9"/>
      <c r="AS51" s="35"/>
      <c r="AT51" s="27" t="s">
        <v>110</v>
      </c>
    </row>
    <row r="52" spans="1:46" ht="16.5" x14ac:dyDescent="0.25">
      <c r="A52" s="90"/>
      <c r="B52" s="16"/>
      <c r="C52" s="30">
        <v>43</v>
      </c>
      <c r="D52" s="5" t="s">
        <v>109</v>
      </c>
      <c r="E52" s="15">
        <v>119.41070599999999</v>
      </c>
      <c r="F52" s="15">
        <v>51.473574000000006</v>
      </c>
      <c r="G52" s="15">
        <v>81.910300999999976</v>
      </c>
      <c r="H52" s="13">
        <v>105.34751799999998</v>
      </c>
      <c r="I52" s="13">
        <v>108.81477700000001</v>
      </c>
      <c r="J52" s="13">
        <v>119.37214100000001</v>
      </c>
      <c r="K52" s="13">
        <v>99.896580999999998</v>
      </c>
      <c r="L52" s="13">
        <v>35.331077000000001</v>
      </c>
      <c r="M52" s="11">
        <v>29.056999999999995</v>
      </c>
      <c r="N52" s="11">
        <v>43.445253999999998</v>
      </c>
      <c r="O52" s="11">
        <v>44.820636</v>
      </c>
      <c r="P52" s="11">
        <v>47.081703999999988</v>
      </c>
      <c r="Q52" s="11">
        <v>26.341415000000001</v>
      </c>
      <c r="R52" s="11">
        <v>41.023291</v>
      </c>
      <c r="S52" s="11">
        <v>63.821778999999999</v>
      </c>
      <c r="T52" s="11">
        <v>49.473520999999991</v>
      </c>
      <c r="U52" s="11">
        <v>39.648752999999999</v>
      </c>
      <c r="V52" s="21"/>
      <c r="W52" s="29">
        <f t="shared" si="25"/>
        <v>59.13078233114328</v>
      </c>
      <c r="X52" s="29">
        <f t="shared" si="26"/>
        <v>28.613271730011121</v>
      </c>
      <c r="Y52" s="29">
        <f t="shared" si="27"/>
        <v>3.2912583664287447</v>
      </c>
      <c r="Z52" s="29">
        <f t="shared" si="28"/>
        <v>9.7021418331813578</v>
      </c>
      <c r="AA52" s="29">
        <f t="shared" si="29"/>
        <v>-16.314995975484777</v>
      </c>
      <c r="AB52" s="29">
        <f t="shared" si="30"/>
        <v>-64.63234612604009</v>
      </c>
      <c r="AC52" s="29">
        <f t="shared" si="31"/>
        <v>-17.757955694359403</v>
      </c>
      <c r="AD52" s="29">
        <f t="shared" si="32"/>
        <v>49.51734177650826</v>
      </c>
      <c r="AE52" s="9">
        <f t="shared" si="18"/>
        <v>3.1657819286774185</v>
      </c>
      <c r="AF52" s="9">
        <f t="shared" si="19"/>
        <v>5.0447030693629387</v>
      </c>
      <c r="AG52" s="9">
        <f t="shared" si="20"/>
        <v>-44.051695750009365</v>
      </c>
      <c r="AH52" s="9">
        <f t="shared" si="21"/>
        <v>55.736853923754637</v>
      </c>
      <c r="AI52" s="9">
        <f t="shared" si="22"/>
        <v>55.574497911442563</v>
      </c>
      <c r="AJ52" s="9">
        <f t="shared" si="23"/>
        <v>-22.481758147167923</v>
      </c>
      <c r="AK52" s="9">
        <f t="shared" si="24"/>
        <v>-19.858639129404182</v>
      </c>
      <c r="AL52" s="9"/>
      <c r="AM52" s="9">
        <v>7.1870119999999984</v>
      </c>
      <c r="AN52" s="9">
        <v>7.5952760000000001</v>
      </c>
      <c r="AO52" s="9"/>
      <c r="AP52" s="10">
        <f t="shared" si="17"/>
        <v>5.6805804693243971</v>
      </c>
      <c r="AQ52" s="9"/>
      <c r="AR52" s="9"/>
      <c r="AS52" s="35"/>
      <c r="AT52" s="27" t="s">
        <v>108</v>
      </c>
    </row>
    <row r="53" spans="1:46" ht="16.5" x14ac:dyDescent="0.25">
      <c r="A53" s="90"/>
      <c r="B53" s="16"/>
      <c r="C53" s="30">
        <v>44</v>
      </c>
      <c r="D53" s="5" t="s">
        <v>107</v>
      </c>
      <c r="E53" s="15">
        <v>1158.544367</v>
      </c>
      <c r="F53" s="15">
        <v>731.50643000000002</v>
      </c>
      <c r="G53" s="15">
        <v>1098.3954799999999</v>
      </c>
      <c r="H53" s="13">
        <v>1427.7873010000001</v>
      </c>
      <c r="I53" s="13">
        <v>1619.7388430000001</v>
      </c>
      <c r="J53" s="13">
        <v>1587.5055350000002</v>
      </c>
      <c r="K53" s="13">
        <v>1507.0034449999998</v>
      </c>
      <c r="L53" s="13">
        <v>1499.3925790000001</v>
      </c>
      <c r="M53" s="11">
        <v>1247.6165030000002</v>
      </c>
      <c r="N53" s="11">
        <v>1120.1205220000002</v>
      </c>
      <c r="O53" s="11">
        <v>824.80737600000009</v>
      </c>
      <c r="P53" s="11">
        <v>423.50404799999995</v>
      </c>
      <c r="Q53" s="11">
        <v>444.06535099999996</v>
      </c>
      <c r="R53" s="11">
        <v>485.10527700000006</v>
      </c>
      <c r="S53" s="11">
        <v>784.83701099999996</v>
      </c>
      <c r="T53" s="11">
        <v>1094.6632619999998</v>
      </c>
      <c r="U53" s="11">
        <v>868.92117200000007</v>
      </c>
      <c r="V53" s="21"/>
      <c r="W53" s="29">
        <f t="shared" si="25"/>
        <v>50.155273412975987</v>
      </c>
      <c r="X53" s="29">
        <f t="shared" si="26"/>
        <v>29.988453794438414</v>
      </c>
      <c r="Y53" s="29">
        <f t="shared" si="27"/>
        <v>13.443987200723814</v>
      </c>
      <c r="Z53" s="29">
        <f t="shared" si="28"/>
        <v>-1.9900311793658607</v>
      </c>
      <c r="AA53" s="29">
        <f t="shared" si="29"/>
        <v>-5.0709801147244749</v>
      </c>
      <c r="AB53" s="29">
        <f t="shared" si="30"/>
        <v>-0.50503308570736283</v>
      </c>
      <c r="AC53" s="29">
        <f t="shared" si="31"/>
        <v>-16.791871556941985</v>
      </c>
      <c r="AD53" s="29">
        <f t="shared" si="32"/>
        <v>-10.219164358071978</v>
      </c>
      <c r="AE53" s="9">
        <f t="shared" si="18"/>
        <v>-26.364408132859836</v>
      </c>
      <c r="AF53" s="9">
        <f t="shared" si="19"/>
        <v>-48.65418759300718</v>
      </c>
      <c r="AG53" s="9">
        <f t="shared" si="20"/>
        <v>4.8550428495550051</v>
      </c>
      <c r="AH53" s="9">
        <f t="shared" si="21"/>
        <v>9.2418662945851224</v>
      </c>
      <c r="AI53" s="9">
        <f t="shared" si="22"/>
        <v>61.78694568189573</v>
      </c>
      <c r="AJ53" s="9">
        <f t="shared" si="23"/>
        <v>39.476508709143928</v>
      </c>
      <c r="AK53" s="9">
        <f t="shared" si="24"/>
        <v>-20.62205774473135</v>
      </c>
      <c r="AL53" s="9"/>
      <c r="AM53" s="9">
        <v>196.25643199999999</v>
      </c>
      <c r="AN53" s="9">
        <v>219.80224600000003</v>
      </c>
      <c r="AO53" s="9"/>
      <c r="AP53" s="10">
        <f t="shared" si="17"/>
        <v>11.99747379489709</v>
      </c>
      <c r="AQ53" s="9"/>
      <c r="AR53" s="9"/>
      <c r="AS53" s="34"/>
      <c r="AT53" s="27" t="s">
        <v>106</v>
      </c>
    </row>
    <row r="54" spans="1:46" s="33" customFormat="1" ht="16.5" x14ac:dyDescent="0.25">
      <c r="A54" s="90"/>
      <c r="B54" s="16"/>
      <c r="C54" s="30">
        <v>45</v>
      </c>
      <c r="D54" s="5" t="s">
        <v>105</v>
      </c>
      <c r="E54" s="15">
        <v>6.7512299999999996</v>
      </c>
      <c r="F54" s="15">
        <v>5.3489280000000008</v>
      </c>
      <c r="G54" s="15">
        <v>6.433231000000001</v>
      </c>
      <c r="H54" s="13">
        <v>7.5009040000000002</v>
      </c>
      <c r="I54" s="13">
        <v>7.9429089999999993</v>
      </c>
      <c r="J54" s="13">
        <v>7.3515670000000002</v>
      </c>
      <c r="K54" s="13">
        <v>7.3816800000000002</v>
      </c>
      <c r="L54" s="13">
        <v>6.1341820000000009</v>
      </c>
      <c r="M54" s="11">
        <v>5.0894010000000005</v>
      </c>
      <c r="N54" s="11">
        <v>5.3092010000000007</v>
      </c>
      <c r="O54" s="11">
        <v>5.6342340000000002</v>
      </c>
      <c r="P54" s="11">
        <v>5.1039650000000005</v>
      </c>
      <c r="Q54" s="11">
        <v>5.0876670000000006</v>
      </c>
      <c r="R54" s="11">
        <v>5.9577350000000004</v>
      </c>
      <c r="S54" s="11">
        <v>12.189636</v>
      </c>
      <c r="T54" s="11">
        <v>15.613035999999997</v>
      </c>
      <c r="U54" s="11">
        <v>12.767295000000001</v>
      </c>
      <c r="V54" s="21"/>
      <c r="W54" s="29">
        <f t="shared" si="25"/>
        <v>20.27140765401964</v>
      </c>
      <c r="X54" s="29">
        <f t="shared" si="26"/>
        <v>16.596217359519642</v>
      </c>
      <c r="Y54" s="29">
        <f t="shared" si="27"/>
        <v>5.8926897344639935</v>
      </c>
      <c r="Z54" s="29">
        <f t="shared" si="28"/>
        <v>-7.4449046312880993</v>
      </c>
      <c r="AA54" s="29">
        <f t="shared" si="29"/>
        <v>0.40961335182009573</v>
      </c>
      <c r="AB54" s="29">
        <f t="shared" si="30"/>
        <v>-16.899919801454402</v>
      </c>
      <c r="AC54" s="29">
        <f t="shared" si="31"/>
        <v>-17.03211609958753</v>
      </c>
      <c r="AD54" s="29">
        <f t="shared" si="32"/>
        <v>4.3187793612647187</v>
      </c>
      <c r="AE54" s="9">
        <f t="shared" si="18"/>
        <v>6.1220699687203393</v>
      </c>
      <c r="AF54" s="9">
        <f t="shared" si="19"/>
        <v>-9.4115544366811861</v>
      </c>
      <c r="AG54" s="9">
        <f t="shared" si="20"/>
        <v>-0.31932037151509007</v>
      </c>
      <c r="AH54" s="9">
        <f t="shared" si="21"/>
        <v>17.101512343476884</v>
      </c>
      <c r="AI54" s="9">
        <f t="shared" si="22"/>
        <v>104.6018495283862</v>
      </c>
      <c r="AJ54" s="9">
        <f t="shared" si="23"/>
        <v>28.084513762346944</v>
      </c>
      <c r="AK54" s="9">
        <f t="shared" si="24"/>
        <v>-18.226698510142398</v>
      </c>
      <c r="AL54" s="9"/>
      <c r="AM54" s="9">
        <v>3.5609480000000002</v>
      </c>
      <c r="AN54" s="9">
        <v>2.9993219999999998</v>
      </c>
      <c r="AO54" s="9"/>
      <c r="AP54" s="10">
        <f t="shared" si="17"/>
        <v>-15.771811326646741</v>
      </c>
      <c r="AQ54" s="9"/>
      <c r="AR54" s="9"/>
      <c r="AS54" s="32"/>
      <c r="AT54" s="27" t="s">
        <v>104</v>
      </c>
    </row>
    <row r="55" spans="1:46" ht="16.5" x14ac:dyDescent="0.25">
      <c r="A55" s="90"/>
      <c r="B55" s="16"/>
      <c r="C55" s="30">
        <v>46</v>
      </c>
      <c r="D55" s="5" t="s">
        <v>103</v>
      </c>
      <c r="E55" s="15">
        <v>10.589396999999998</v>
      </c>
      <c r="F55" s="15">
        <v>8.8314900000000005</v>
      </c>
      <c r="G55" s="15">
        <v>12.341272999999999</v>
      </c>
      <c r="H55" s="13">
        <v>14.220601</v>
      </c>
      <c r="I55" s="13">
        <v>10.456728</v>
      </c>
      <c r="J55" s="13">
        <v>12.260039999999998</v>
      </c>
      <c r="K55" s="13">
        <v>11.628155</v>
      </c>
      <c r="L55" s="13">
        <v>10.223037</v>
      </c>
      <c r="M55" s="11">
        <v>8.7496659999999995</v>
      </c>
      <c r="N55" s="11">
        <v>8.7760649999999991</v>
      </c>
      <c r="O55" s="11">
        <v>8.7690780000000021</v>
      </c>
      <c r="P55" s="11">
        <v>9.2704500000000003</v>
      </c>
      <c r="Q55" s="11">
        <v>11.273894999999998</v>
      </c>
      <c r="R55" s="11">
        <v>15.190854</v>
      </c>
      <c r="S55" s="11">
        <v>16.370107999999995</v>
      </c>
      <c r="T55" s="11">
        <v>18.819001000000004</v>
      </c>
      <c r="U55" s="11">
        <v>25.191655999999998</v>
      </c>
      <c r="V55" s="21"/>
      <c r="W55" s="29">
        <f t="shared" si="25"/>
        <v>39.741685717812061</v>
      </c>
      <c r="X55" s="29">
        <f t="shared" si="26"/>
        <v>15.227991472192542</v>
      </c>
      <c r="Y55" s="29">
        <f t="shared" si="27"/>
        <v>-26.467749147873569</v>
      </c>
      <c r="Z55" s="29">
        <f t="shared" si="28"/>
        <v>17.245471049835075</v>
      </c>
      <c r="AA55" s="29">
        <f t="shared" si="29"/>
        <v>-5.15402070466327</v>
      </c>
      <c r="AB55" s="29">
        <f t="shared" si="30"/>
        <v>-12.083757053462049</v>
      </c>
      <c r="AC55" s="29">
        <f t="shared" si="31"/>
        <v>-14.412263205151271</v>
      </c>
      <c r="AD55" s="29">
        <f t="shared" si="32"/>
        <v>0.30171437401152934</v>
      </c>
      <c r="AE55" s="9">
        <f t="shared" si="18"/>
        <v>-7.961426903739266E-2</v>
      </c>
      <c r="AF55" s="9">
        <f t="shared" si="19"/>
        <v>5.7174996048615156</v>
      </c>
      <c r="AG55" s="9">
        <f t="shared" si="20"/>
        <v>21.611086840444614</v>
      </c>
      <c r="AH55" s="9">
        <f t="shared" si="21"/>
        <v>34.743617888937251</v>
      </c>
      <c r="AI55" s="9">
        <f t="shared" si="22"/>
        <v>7.7629210312994559</v>
      </c>
      <c r="AJ55" s="9">
        <f t="shared" si="23"/>
        <v>14.959540890017408</v>
      </c>
      <c r="AK55" s="9">
        <f t="shared" si="24"/>
        <v>33.862876143106604</v>
      </c>
      <c r="AL55" s="9"/>
      <c r="AM55" s="9">
        <v>4.8280669999999999</v>
      </c>
      <c r="AN55" s="9">
        <v>7.706328000000001</v>
      </c>
      <c r="AO55" s="9"/>
      <c r="AP55" s="10">
        <f t="shared" si="17"/>
        <v>59.615183467835067</v>
      </c>
      <c r="AQ55" s="9"/>
      <c r="AR55" s="9"/>
      <c r="AS55" s="32"/>
      <c r="AT55" s="27" t="s">
        <v>102</v>
      </c>
    </row>
    <row r="56" spans="1:46" ht="16.5" x14ac:dyDescent="0.25">
      <c r="A56" s="90"/>
      <c r="B56" s="16"/>
      <c r="C56" s="30">
        <v>47</v>
      </c>
      <c r="D56" s="5" t="s">
        <v>101</v>
      </c>
      <c r="E56" s="15">
        <v>411.18371199999996</v>
      </c>
      <c r="F56" s="15">
        <v>342.62891300000007</v>
      </c>
      <c r="G56" s="15">
        <v>544.95579099999998</v>
      </c>
      <c r="H56" s="13">
        <v>602.62532900000008</v>
      </c>
      <c r="I56" s="13">
        <v>560.06266700000003</v>
      </c>
      <c r="J56" s="13">
        <v>644.35897599999998</v>
      </c>
      <c r="K56" s="13">
        <v>685.92251999999996</v>
      </c>
      <c r="L56" s="13">
        <v>740.19311199999993</v>
      </c>
      <c r="M56" s="11">
        <v>736.0456640000001</v>
      </c>
      <c r="N56" s="11">
        <v>946.240542</v>
      </c>
      <c r="O56" s="11">
        <v>1081.0610570000001</v>
      </c>
      <c r="P56" s="11">
        <v>997.95959199999993</v>
      </c>
      <c r="Q56" s="11">
        <v>935.87385800000004</v>
      </c>
      <c r="R56" s="11">
        <v>1231.3987550000002</v>
      </c>
      <c r="S56" s="11">
        <v>1811.921405</v>
      </c>
      <c r="T56" s="11">
        <v>1323.7720810000001</v>
      </c>
      <c r="U56" s="11">
        <v>1465.855037</v>
      </c>
      <c r="V56" s="21"/>
      <c r="W56" s="29">
        <f t="shared" si="25"/>
        <v>59.051314796658716</v>
      </c>
      <c r="X56" s="29">
        <f t="shared" si="26"/>
        <v>10.582425024638397</v>
      </c>
      <c r="Y56" s="29">
        <f t="shared" si="27"/>
        <v>-7.0628730575644356</v>
      </c>
      <c r="Z56" s="29">
        <f t="shared" si="28"/>
        <v>15.051228008382845</v>
      </c>
      <c r="AA56" s="29">
        <f t="shared" si="29"/>
        <v>6.4503709187097567</v>
      </c>
      <c r="AB56" s="29">
        <f t="shared" si="30"/>
        <v>7.9120586389261529</v>
      </c>
      <c r="AC56" s="29">
        <f t="shared" si="31"/>
        <v>-0.56031972369932392</v>
      </c>
      <c r="AD56" s="29">
        <f t="shared" si="32"/>
        <v>28.557314889637048</v>
      </c>
      <c r="AE56" s="9">
        <f t="shared" si="18"/>
        <v>14.248017181238055</v>
      </c>
      <c r="AF56" s="9">
        <f t="shared" si="19"/>
        <v>-7.6870278937445988</v>
      </c>
      <c r="AG56" s="9">
        <f t="shared" si="20"/>
        <v>-6.2212673236172407</v>
      </c>
      <c r="AH56" s="9">
        <f t="shared" si="21"/>
        <v>31.577428354666182</v>
      </c>
      <c r="AI56" s="9">
        <f t="shared" si="22"/>
        <v>47.143352033030112</v>
      </c>
      <c r="AJ56" s="9">
        <f t="shared" si="23"/>
        <v>-26.940976725201821</v>
      </c>
      <c r="AK56" s="9">
        <f t="shared" si="24"/>
        <v>10.733188744445201</v>
      </c>
      <c r="AL56" s="9"/>
      <c r="AM56" s="9">
        <v>367.071755</v>
      </c>
      <c r="AN56" s="9">
        <v>337.03735699999999</v>
      </c>
      <c r="AO56" s="9"/>
      <c r="AP56" s="10">
        <f t="shared" si="17"/>
        <v>-8.1821599158453466</v>
      </c>
      <c r="AQ56" s="9"/>
      <c r="AR56" s="9"/>
      <c r="AS56" s="28"/>
      <c r="AT56" s="27" t="s">
        <v>100</v>
      </c>
    </row>
    <row r="57" spans="1:46" ht="16.5" x14ac:dyDescent="0.25">
      <c r="A57" s="90"/>
      <c r="B57" s="16"/>
      <c r="C57" s="30">
        <v>48</v>
      </c>
      <c r="D57" s="5" t="s">
        <v>99</v>
      </c>
      <c r="E57" s="15">
        <v>2469.5512019999996</v>
      </c>
      <c r="F57" s="15">
        <v>2214.1058470000003</v>
      </c>
      <c r="G57" s="15">
        <v>2819.742448</v>
      </c>
      <c r="H57" s="13">
        <v>3109.936467</v>
      </c>
      <c r="I57" s="13">
        <v>2882.6683629999998</v>
      </c>
      <c r="J57" s="13">
        <v>3112.4284819999998</v>
      </c>
      <c r="K57" s="13">
        <v>3190.8679329999995</v>
      </c>
      <c r="L57" s="13">
        <v>2692.2961060000002</v>
      </c>
      <c r="M57" s="11">
        <v>2710.9582449999998</v>
      </c>
      <c r="N57" s="11">
        <v>2824.7468180000005</v>
      </c>
      <c r="O57" s="11">
        <v>2773.0562799999993</v>
      </c>
      <c r="P57" s="11">
        <v>2530.8981510000003</v>
      </c>
      <c r="Q57" s="11">
        <v>2428.6871640000004</v>
      </c>
      <c r="R57" s="11">
        <v>2741.5008739999998</v>
      </c>
      <c r="S57" s="11">
        <v>4055.1660569999999</v>
      </c>
      <c r="T57" s="11">
        <v>3070.3469809999997</v>
      </c>
      <c r="U57" s="11">
        <v>2898.8001199999994</v>
      </c>
      <c r="V57" s="21"/>
      <c r="W57" s="29">
        <f t="shared" si="25"/>
        <v>27.353552307384319</v>
      </c>
      <c r="X57" s="29">
        <f t="shared" si="26"/>
        <v>10.291507978178302</v>
      </c>
      <c r="Y57" s="29">
        <f t="shared" si="27"/>
        <v>-7.3078053655300028</v>
      </c>
      <c r="Z57" s="29">
        <f t="shared" si="28"/>
        <v>7.9703972176975686</v>
      </c>
      <c r="AA57" s="29">
        <f t="shared" si="29"/>
        <v>2.5202009123626743</v>
      </c>
      <c r="AB57" s="29">
        <f t="shared" si="30"/>
        <v>-15.624959649497324</v>
      </c>
      <c r="AC57" s="29">
        <f t="shared" si="31"/>
        <v>0.69316814589634035</v>
      </c>
      <c r="AD57" s="29">
        <f t="shared" si="32"/>
        <v>4.197356164000996</v>
      </c>
      <c r="AE57" s="9">
        <f t="shared" si="18"/>
        <v>-1.8299175582964153</v>
      </c>
      <c r="AF57" s="9">
        <f t="shared" si="19"/>
        <v>-8.7325356772059166</v>
      </c>
      <c r="AG57" s="9">
        <f t="shared" si="20"/>
        <v>-4.0385262820479255</v>
      </c>
      <c r="AH57" s="9">
        <f t="shared" si="21"/>
        <v>12.87995072551054</v>
      </c>
      <c r="AI57" s="9">
        <f t="shared" si="22"/>
        <v>47.917737158452582</v>
      </c>
      <c r="AJ57" s="9">
        <f t="shared" si="23"/>
        <v>-24.285542494616521</v>
      </c>
      <c r="AK57" s="9">
        <f t="shared" si="24"/>
        <v>-5.5872141507644244</v>
      </c>
      <c r="AL57" s="9"/>
      <c r="AM57" s="9">
        <v>710.6594399999999</v>
      </c>
      <c r="AN57" s="9">
        <v>640.54679300000009</v>
      </c>
      <c r="AO57" s="9"/>
      <c r="AP57" s="10">
        <f t="shared" si="17"/>
        <v>-9.865857407030262</v>
      </c>
      <c r="AQ57" s="9"/>
      <c r="AR57" s="9"/>
      <c r="AS57" s="28"/>
      <c r="AT57" s="27" t="s">
        <v>98</v>
      </c>
    </row>
    <row r="58" spans="1:46" ht="16.5" x14ac:dyDescent="0.25">
      <c r="A58" s="90"/>
      <c r="B58" s="16"/>
      <c r="C58" s="30">
        <v>49</v>
      </c>
      <c r="D58" s="5" t="s">
        <v>97</v>
      </c>
      <c r="E58" s="15">
        <v>153.56001000000001</v>
      </c>
      <c r="F58" s="15">
        <v>127.84685899999999</v>
      </c>
      <c r="G58" s="15">
        <v>138.09653399999999</v>
      </c>
      <c r="H58" s="13">
        <v>170.94202799999999</v>
      </c>
      <c r="I58" s="13">
        <v>166.169591</v>
      </c>
      <c r="J58" s="13">
        <v>185.14361299999996</v>
      </c>
      <c r="K58" s="13">
        <v>188.59345499999998</v>
      </c>
      <c r="L58" s="13">
        <v>164.87452699999997</v>
      </c>
      <c r="M58" s="11">
        <v>137.51369600000004</v>
      </c>
      <c r="N58" s="11">
        <v>149.76952700000001</v>
      </c>
      <c r="O58" s="11">
        <v>121.88525400000002</v>
      </c>
      <c r="P58" s="11">
        <v>109.87834599999999</v>
      </c>
      <c r="Q58" s="11">
        <v>101.43454200000001</v>
      </c>
      <c r="R58" s="11">
        <v>116.50614400000001</v>
      </c>
      <c r="S58" s="11">
        <v>119.129285</v>
      </c>
      <c r="T58" s="11">
        <v>132.25341999999998</v>
      </c>
      <c r="U58" s="11">
        <v>128.54771600000001</v>
      </c>
      <c r="V58" s="21"/>
      <c r="W58" s="29">
        <f t="shared" si="25"/>
        <v>8.0171504252599703</v>
      </c>
      <c r="X58" s="29">
        <f t="shared" si="26"/>
        <v>23.784444872454216</v>
      </c>
      <c r="Y58" s="29">
        <f t="shared" si="27"/>
        <v>-2.7918453149508653</v>
      </c>
      <c r="Z58" s="29">
        <f t="shared" si="28"/>
        <v>11.418468256324928</v>
      </c>
      <c r="AA58" s="29">
        <f t="shared" si="29"/>
        <v>1.8633329792478548</v>
      </c>
      <c r="AB58" s="29">
        <f t="shared" si="30"/>
        <v>-12.576750343748678</v>
      </c>
      <c r="AC58" s="29">
        <f t="shared" si="31"/>
        <v>-16.594941315585963</v>
      </c>
      <c r="AD58" s="29">
        <f t="shared" si="32"/>
        <v>8.9124438921341831</v>
      </c>
      <c r="AE58" s="9">
        <f t="shared" si="18"/>
        <v>-18.618121829282401</v>
      </c>
      <c r="AF58" s="9">
        <f t="shared" si="19"/>
        <v>-9.8509931316220047</v>
      </c>
      <c r="AG58" s="9">
        <f t="shared" si="20"/>
        <v>-7.6846842962124526</v>
      </c>
      <c r="AH58" s="9">
        <f t="shared" si="21"/>
        <v>14.858451275897707</v>
      </c>
      <c r="AI58" s="9">
        <f t="shared" si="22"/>
        <v>2.2515044356802321</v>
      </c>
      <c r="AJ58" s="9">
        <f t="shared" si="23"/>
        <v>11.016715998925022</v>
      </c>
      <c r="AK58" s="9">
        <f t="shared" si="24"/>
        <v>-2.8019721531586583</v>
      </c>
      <c r="AL58" s="9"/>
      <c r="AM58" s="9">
        <v>26.941243999999998</v>
      </c>
      <c r="AN58" s="9">
        <v>24.132292999999997</v>
      </c>
      <c r="AO58" s="9"/>
      <c r="AP58" s="10">
        <f t="shared" si="17"/>
        <v>-10.426211202422579</v>
      </c>
      <c r="AQ58" s="9"/>
      <c r="AR58" s="9"/>
      <c r="AS58" s="28"/>
      <c r="AT58" s="27" t="s">
        <v>96</v>
      </c>
    </row>
    <row r="59" spans="1:46" ht="16.5" x14ac:dyDescent="0.25">
      <c r="A59" s="90"/>
      <c r="B59" s="16"/>
      <c r="C59" s="30">
        <v>50</v>
      </c>
      <c r="D59" s="5" t="s">
        <v>95</v>
      </c>
      <c r="E59" s="15">
        <v>39.479897999999999</v>
      </c>
      <c r="F59" s="15">
        <v>32.764595</v>
      </c>
      <c r="G59" s="15">
        <v>39.864948999999996</v>
      </c>
      <c r="H59" s="13">
        <v>44.647119000000004</v>
      </c>
      <c r="I59" s="13">
        <v>35.053733999999999</v>
      </c>
      <c r="J59" s="13">
        <v>46.272697999999998</v>
      </c>
      <c r="K59" s="13">
        <v>48.448900999999999</v>
      </c>
      <c r="L59" s="13">
        <v>38.729716000000003</v>
      </c>
      <c r="M59" s="11">
        <v>34.597855000000003</v>
      </c>
      <c r="N59" s="11">
        <v>34.177140999999999</v>
      </c>
      <c r="O59" s="11">
        <v>34.461777000000005</v>
      </c>
      <c r="P59" s="11">
        <v>31.272073999999996</v>
      </c>
      <c r="Q59" s="11">
        <v>20.916414000000003</v>
      </c>
      <c r="R59" s="11">
        <v>19.387508999999998</v>
      </c>
      <c r="S59" s="11">
        <v>25.623226000000003</v>
      </c>
      <c r="T59" s="11">
        <v>26.646269</v>
      </c>
      <c r="U59" s="11">
        <v>27.307737999999997</v>
      </c>
      <c r="V59" s="21"/>
      <c r="W59" s="29">
        <f t="shared" si="25"/>
        <v>21.670812656161303</v>
      </c>
      <c r="X59" s="29">
        <f t="shared" si="26"/>
        <v>11.995926546902155</v>
      </c>
      <c r="Y59" s="29">
        <f t="shared" si="27"/>
        <v>-21.487131118135537</v>
      </c>
      <c r="Z59" s="29">
        <f t="shared" si="28"/>
        <v>32.005046880312385</v>
      </c>
      <c r="AA59" s="29">
        <f t="shared" si="29"/>
        <v>4.7029957060208609</v>
      </c>
      <c r="AB59" s="29">
        <f t="shared" si="30"/>
        <v>-20.060692398368328</v>
      </c>
      <c r="AC59" s="29">
        <f t="shared" si="31"/>
        <v>-10.668451583791629</v>
      </c>
      <c r="AD59" s="29">
        <f t="shared" si="32"/>
        <v>-1.2160118018877291</v>
      </c>
      <c r="AE59" s="9">
        <f t="shared" si="18"/>
        <v>0.83282565970046107</v>
      </c>
      <c r="AF59" s="9">
        <f t="shared" si="19"/>
        <v>-9.2557705309276628</v>
      </c>
      <c r="AG59" s="9">
        <f t="shared" si="20"/>
        <v>-33.114720820883178</v>
      </c>
      <c r="AH59" s="9">
        <f t="shared" si="21"/>
        <v>-7.3095942736647146</v>
      </c>
      <c r="AI59" s="9">
        <f t="shared" si="22"/>
        <v>32.16358016906662</v>
      </c>
      <c r="AJ59" s="9">
        <f t="shared" si="23"/>
        <v>3.9926393343289419</v>
      </c>
      <c r="AK59" s="9">
        <f t="shared" si="24"/>
        <v>2.4824075745838883</v>
      </c>
      <c r="AL59" s="9"/>
      <c r="AM59" s="9">
        <v>5.6839370000000002</v>
      </c>
      <c r="AN59" s="9">
        <v>6.7727089999999999</v>
      </c>
      <c r="AO59" s="9"/>
      <c r="AP59" s="10">
        <f t="shared" si="17"/>
        <v>19.155243979657044</v>
      </c>
      <c r="AQ59" s="9"/>
      <c r="AR59" s="9"/>
      <c r="AS59" s="28"/>
      <c r="AT59" s="27" t="s">
        <v>94</v>
      </c>
    </row>
    <row r="60" spans="1:46" ht="16.5" x14ac:dyDescent="0.25">
      <c r="A60" s="90"/>
      <c r="B60" s="16"/>
      <c r="C60" s="30">
        <v>51</v>
      </c>
      <c r="D60" s="5" t="s">
        <v>93</v>
      </c>
      <c r="E60" s="15">
        <v>472.74800200000004</v>
      </c>
      <c r="F60" s="15">
        <v>308.11443700000001</v>
      </c>
      <c r="G60" s="15">
        <v>369.95532500000007</v>
      </c>
      <c r="H60" s="13">
        <v>458.34940299999994</v>
      </c>
      <c r="I60" s="13">
        <v>401.51426099999992</v>
      </c>
      <c r="J60" s="13">
        <v>392.50553600000001</v>
      </c>
      <c r="K60" s="13">
        <v>400.48490299999992</v>
      </c>
      <c r="L60" s="13">
        <v>330.74749300000008</v>
      </c>
      <c r="M60" s="11">
        <v>284.78280899999999</v>
      </c>
      <c r="N60" s="11">
        <v>318.73389299999997</v>
      </c>
      <c r="O60" s="11">
        <v>341.80082299999998</v>
      </c>
      <c r="P60" s="11">
        <v>279.64068100000003</v>
      </c>
      <c r="Q60" s="11">
        <v>204.26980599999996</v>
      </c>
      <c r="R60" s="11">
        <v>223.55994699999999</v>
      </c>
      <c r="S60" s="11">
        <v>334.54733399999998</v>
      </c>
      <c r="T60" s="11">
        <v>350.77411000000001</v>
      </c>
      <c r="U60" s="11">
        <v>279.13750500000003</v>
      </c>
      <c r="V60" s="21"/>
      <c r="W60" s="29">
        <f t="shared" si="25"/>
        <v>20.07075312735185</v>
      </c>
      <c r="X60" s="29">
        <f t="shared" si="26"/>
        <v>23.893176290948077</v>
      </c>
      <c r="Y60" s="29">
        <f t="shared" si="27"/>
        <v>-12.399959862061831</v>
      </c>
      <c r="Z60" s="29">
        <f t="shared" si="28"/>
        <v>-2.2436874290748827</v>
      </c>
      <c r="AA60" s="29">
        <f t="shared" si="29"/>
        <v>2.0329310718307703</v>
      </c>
      <c r="AB60" s="29">
        <f t="shared" si="30"/>
        <v>-17.413243165373416</v>
      </c>
      <c r="AC60" s="29">
        <f t="shared" si="31"/>
        <v>-13.89721312264038</v>
      </c>
      <c r="AD60" s="29">
        <f t="shared" si="32"/>
        <v>11.921746301757977</v>
      </c>
      <c r="AE60" s="9">
        <f t="shared" si="18"/>
        <v>7.2370496224573202</v>
      </c>
      <c r="AF60" s="9">
        <f t="shared" si="19"/>
        <v>-18.186071482923253</v>
      </c>
      <c r="AG60" s="9">
        <f t="shared" si="20"/>
        <v>-26.952757635431468</v>
      </c>
      <c r="AH60" s="9">
        <f t="shared" si="21"/>
        <v>9.4434617517578943</v>
      </c>
      <c r="AI60" s="9">
        <f t="shared" si="22"/>
        <v>49.645470259482551</v>
      </c>
      <c r="AJ60" s="9">
        <f t="shared" si="23"/>
        <v>4.850367750950312</v>
      </c>
      <c r="AK60" s="9">
        <f t="shared" si="24"/>
        <v>-20.422432259895118</v>
      </c>
      <c r="AL60" s="9"/>
      <c r="AM60" s="9">
        <v>60.769009000000004</v>
      </c>
      <c r="AN60" s="9">
        <v>55.649419999999999</v>
      </c>
      <c r="AO60" s="9"/>
      <c r="AP60" s="10">
        <f t="shared" si="17"/>
        <v>-8.4246708712989005</v>
      </c>
      <c r="AQ60" s="9"/>
      <c r="AR60" s="9"/>
      <c r="AS60" s="28"/>
      <c r="AT60" s="27" t="s">
        <v>92</v>
      </c>
    </row>
    <row r="61" spans="1:46" ht="16.5" x14ac:dyDescent="0.25">
      <c r="A61" s="90"/>
      <c r="B61" s="16"/>
      <c r="C61" s="30">
        <v>52</v>
      </c>
      <c r="D61" s="5" t="s">
        <v>91</v>
      </c>
      <c r="E61" s="15">
        <v>2829.5387149999992</v>
      </c>
      <c r="F61" s="15">
        <v>2098.7066659999996</v>
      </c>
      <c r="G61" s="15">
        <v>3385.7528429999993</v>
      </c>
      <c r="H61" s="13">
        <v>3608.8599259999996</v>
      </c>
      <c r="I61" s="13">
        <v>2377.5633479999997</v>
      </c>
      <c r="J61" s="13">
        <v>3088.0975389999999</v>
      </c>
      <c r="K61" s="13">
        <v>3158.2805769999995</v>
      </c>
      <c r="L61" s="13">
        <v>2306.7893330000002</v>
      </c>
      <c r="M61" s="11">
        <v>2358.1595840000005</v>
      </c>
      <c r="N61" s="11">
        <v>3024.2774260000006</v>
      </c>
      <c r="O61" s="11">
        <v>2634.2272250000001</v>
      </c>
      <c r="P61" s="11">
        <v>2629.327025</v>
      </c>
      <c r="Q61" s="11">
        <v>2543.0909769999998</v>
      </c>
      <c r="R61" s="11">
        <v>3714.9270929999998</v>
      </c>
      <c r="S61" s="11">
        <v>4841.9684889999999</v>
      </c>
      <c r="T61" s="11">
        <v>2746.1569080000004</v>
      </c>
      <c r="U61" s="11">
        <v>2377.6736449999999</v>
      </c>
      <c r="V61" s="21"/>
      <c r="W61" s="29">
        <f t="shared" si="25"/>
        <v>61.32568204269478</v>
      </c>
      <c r="X61" s="29">
        <f t="shared" si="26"/>
        <v>6.5895856356222566</v>
      </c>
      <c r="Y61" s="29">
        <f t="shared" si="27"/>
        <v>-34.11871347871206</v>
      </c>
      <c r="Z61" s="29">
        <f t="shared" si="28"/>
        <v>29.884974110056827</v>
      </c>
      <c r="AA61" s="29">
        <f t="shared" si="29"/>
        <v>2.2726949882135727</v>
      </c>
      <c r="AB61" s="29">
        <f t="shared" si="30"/>
        <v>-26.960595274559722</v>
      </c>
      <c r="AC61" s="29">
        <f t="shared" si="31"/>
        <v>2.2269155776437031</v>
      </c>
      <c r="AD61" s="29">
        <f t="shared" si="32"/>
        <v>28.247360633248814</v>
      </c>
      <c r="AE61" s="9">
        <f t="shared" si="18"/>
        <v>-12.897302266210815</v>
      </c>
      <c r="AF61" s="9">
        <f t="shared" si="19"/>
        <v>-0.18602039920835978</v>
      </c>
      <c r="AG61" s="9">
        <f t="shared" si="20"/>
        <v>-3.2797764287232525</v>
      </c>
      <c r="AH61" s="9">
        <f t="shared" si="21"/>
        <v>46.079205447159268</v>
      </c>
      <c r="AI61" s="9">
        <f t="shared" si="22"/>
        <v>30.338183436322964</v>
      </c>
      <c r="AJ61" s="9">
        <f t="shared" si="23"/>
        <v>-43.284287904005801</v>
      </c>
      <c r="AK61" s="9">
        <f t="shared" si="24"/>
        <v>-13.418143075748844</v>
      </c>
      <c r="AL61" s="9"/>
      <c r="AM61" s="9">
        <v>542.76496400000008</v>
      </c>
      <c r="AN61" s="9">
        <v>552.81428399999993</v>
      </c>
      <c r="AO61" s="9"/>
      <c r="AP61" s="10">
        <f t="shared" si="17"/>
        <v>1.8515049176976532</v>
      </c>
      <c r="AQ61" s="9"/>
      <c r="AR61" s="9"/>
      <c r="AS61" s="28"/>
      <c r="AT61" s="27" t="s">
        <v>90</v>
      </c>
    </row>
    <row r="62" spans="1:46" ht="16.5" x14ac:dyDescent="0.25">
      <c r="A62" s="90"/>
      <c r="B62" s="16"/>
      <c r="C62" s="30">
        <v>53</v>
      </c>
      <c r="D62" s="5" t="s">
        <v>89</v>
      </c>
      <c r="E62" s="15">
        <v>188.51099500000004</v>
      </c>
      <c r="F62" s="15">
        <v>146.31538800000001</v>
      </c>
      <c r="G62" s="15">
        <v>256.95265000000001</v>
      </c>
      <c r="H62" s="13">
        <v>260.728387</v>
      </c>
      <c r="I62" s="13">
        <v>274.955623</v>
      </c>
      <c r="J62" s="13">
        <v>265.37314299999997</v>
      </c>
      <c r="K62" s="13">
        <v>282.046808</v>
      </c>
      <c r="L62" s="13">
        <v>255.55734200000001</v>
      </c>
      <c r="M62" s="11">
        <v>240.32526200000001</v>
      </c>
      <c r="N62" s="11">
        <v>322.50753200000003</v>
      </c>
      <c r="O62" s="11">
        <v>266.92121800000001</v>
      </c>
      <c r="P62" s="11">
        <v>316.01997699999998</v>
      </c>
      <c r="Q62" s="11">
        <v>359.66553900000002</v>
      </c>
      <c r="R62" s="11">
        <v>355.39387199999999</v>
      </c>
      <c r="S62" s="11">
        <v>381.86813599999999</v>
      </c>
      <c r="T62" s="11">
        <v>290.98091699999998</v>
      </c>
      <c r="U62" s="11">
        <v>299.46390799999995</v>
      </c>
      <c r="V62" s="21"/>
      <c r="W62" s="29">
        <f t="shared" si="25"/>
        <v>75.615602372595276</v>
      </c>
      <c r="X62" s="29">
        <f t="shared" si="26"/>
        <v>1.4694290952048874</v>
      </c>
      <c r="Y62" s="29">
        <f t="shared" si="27"/>
        <v>5.4567268887372835</v>
      </c>
      <c r="Z62" s="29">
        <f t="shared" si="28"/>
        <v>-3.4851005756663618</v>
      </c>
      <c r="AA62" s="29">
        <f t="shared" si="29"/>
        <v>6.2831019037974123</v>
      </c>
      <c r="AB62" s="29">
        <f t="shared" si="30"/>
        <v>-9.3918687425811935</v>
      </c>
      <c r="AC62" s="29">
        <f t="shared" si="31"/>
        <v>-5.9603374650844492</v>
      </c>
      <c r="AD62" s="29">
        <f t="shared" si="32"/>
        <v>34.196267723199242</v>
      </c>
      <c r="AE62" s="9">
        <f t="shared" si="18"/>
        <v>-17.235663816992655</v>
      </c>
      <c r="AF62" s="9">
        <f t="shared" si="19"/>
        <v>18.394475856168157</v>
      </c>
      <c r="AG62" s="9">
        <f t="shared" si="20"/>
        <v>13.811013599308012</v>
      </c>
      <c r="AH62" s="9">
        <f t="shared" si="21"/>
        <v>-1.187677588427519</v>
      </c>
      <c r="AI62" s="9">
        <f t="shared" si="22"/>
        <v>7.4492741957013777</v>
      </c>
      <c r="AJ62" s="9">
        <f t="shared" si="23"/>
        <v>-23.800681552545143</v>
      </c>
      <c r="AK62" s="9">
        <f t="shared" si="24"/>
        <v>2.9153083602386118</v>
      </c>
      <c r="AL62" s="9"/>
      <c r="AM62" s="9">
        <v>71.093501000000003</v>
      </c>
      <c r="AN62" s="9">
        <v>97.908940999999999</v>
      </c>
      <c r="AO62" s="9"/>
      <c r="AP62" s="10">
        <f t="shared" si="17"/>
        <v>37.718553205025017</v>
      </c>
      <c r="AQ62" s="9"/>
      <c r="AR62" s="9"/>
      <c r="AS62" s="28"/>
      <c r="AT62" s="27" t="s">
        <v>88</v>
      </c>
    </row>
    <row r="63" spans="1:46" ht="16.5" x14ac:dyDescent="0.25">
      <c r="A63" s="90"/>
      <c r="B63" s="16"/>
      <c r="C63" s="30">
        <v>54</v>
      </c>
      <c r="D63" s="5" t="s">
        <v>87</v>
      </c>
      <c r="E63" s="15">
        <v>1576.3276490000001</v>
      </c>
      <c r="F63" s="15">
        <v>1243.6379379999998</v>
      </c>
      <c r="G63" s="15">
        <v>1685.9619319999997</v>
      </c>
      <c r="H63" s="13">
        <v>2007.4241679999998</v>
      </c>
      <c r="I63" s="13">
        <v>2173.332801</v>
      </c>
      <c r="J63" s="13">
        <v>2115.0034599999999</v>
      </c>
      <c r="K63" s="13">
        <v>2402.9581469999998</v>
      </c>
      <c r="L63" s="13">
        <v>2107.0723239999998</v>
      </c>
      <c r="M63" s="11">
        <v>2138.9235680000002</v>
      </c>
      <c r="N63" s="11">
        <v>2302.6743590000001</v>
      </c>
      <c r="O63" s="11">
        <v>2207.3687380000006</v>
      </c>
      <c r="P63" s="11">
        <v>2280.4255919999996</v>
      </c>
      <c r="Q63" s="11">
        <v>1801.2831489999996</v>
      </c>
      <c r="R63" s="11">
        <v>2268.5695150000001</v>
      </c>
      <c r="S63" s="11">
        <v>2882.0947480000004</v>
      </c>
      <c r="T63" s="11">
        <v>2178.8161170000003</v>
      </c>
      <c r="U63" s="11">
        <v>1783.3452950000001</v>
      </c>
      <c r="V63" s="21"/>
      <c r="W63" s="29">
        <f t="shared" si="25"/>
        <v>35.566942796175795</v>
      </c>
      <c r="X63" s="29">
        <f t="shared" si="26"/>
        <v>19.066992551763036</v>
      </c>
      <c r="Y63" s="29">
        <f t="shared" si="27"/>
        <v>8.2647521956107202</v>
      </c>
      <c r="Z63" s="29">
        <f t="shared" si="28"/>
        <v>-2.6838660408181134</v>
      </c>
      <c r="AA63" s="29">
        <f t="shared" si="29"/>
        <v>13.614856544962811</v>
      </c>
      <c r="AB63" s="29">
        <f t="shared" si="30"/>
        <v>-12.313398939944172</v>
      </c>
      <c r="AC63" s="29">
        <f t="shared" si="31"/>
        <v>1.5116350605153888</v>
      </c>
      <c r="AD63" s="29">
        <f t="shared" si="32"/>
        <v>7.6557570102009338</v>
      </c>
      <c r="AE63" s="9">
        <f t="shared" si="18"/>
        <v>-4.1389100733022701</v>
      </c>
      <c r="AF63" s="9">
        <f t="shared" si="19"/>
        <v>3.3096805595875622</v>
      </c>
      <c r="AG63" s="9">
        <f t="shared" si="20"/>
        <v>-21.011097432027071</v>
      </c>
      <c r="AH63" s="9">
        <f t="shared" si="21"/>
        <v>25.9418607374093</v>
      </c>
      <c r="AI63" s="9">
        <f t="shared" si="22"/>
        <v>27.044585979989265</v>
      </c>
      <c r="AJ63" s="9">
        <f t="shared" si="23"/>
        <v>-24.401648540112461</v>
      </c>
      <c r="AK63" s="9">
        <f t="shared" si="24"/>
        <v>-18.150720426307558</v>
      </c>
      <c r="AL63" s="9"/>
      <c r="AM63" s="9">
        <v>404.01348900000005</v>
      </c>
      <c r="AN63" s="9">
        <v>454.52430499999997</v>
      </c>
      <c r="AO63" s="9"/>
      <c r="AP63" s="10">
        <f t="shared" si="17"/>
        <v>12.502259794598075</v>
      </c>
      <c r="AQ63" s="9"/>
      <c r="AR63" s="9"/>
      <c r="AS63" s="28"/>
      <c r="AT63" s="27" t="s">
        <v>86</v>
      </c>
    </row>
    <row r="64" spans="1:46" ht="16.5" x14ac:dyDescent="0.25">
      <c r="A64" s="90"/>
      <c r="B64" s="16"/>
      <c r="C64" s="30">
        <v>55</v>
      </c>
      <c r="D64" s="5" t="s">
        <v>85</v>
      </c>
      <c r="E64" s="15">
        <v>1879.1135469999999</v>
      </c>
      <c r="F64" s="15">
        <v>1519.975659</v>
      </c>
      <c r="G64" s="15">
        <v>2089.0346609999997</v>
      </c>
      <c r="H64" s="13">
        <v>2467.1168499999999</v>
      </c>
      <c r="I64" s="13">
        <v>2223.1771570000001</v>
      </c>
      <c r="J64" s="13">
        <v>2174.6223540000001</v>
      </c>
      <c r="K64" s="13">
        <v>2153.7162480000002</v>
      </c>
      <c r="L64" s="13">
        <v>1929.3130840000001</v>
      </c>
      <c r="M64" s="11">
        <v>1950.0666749999998</v>
      </c>
      <c r="N64" s="11">
        <v>2136.192309</v>
      </c>
      <c r="O64" s="11">
        <v>2020.9245629999998</v>
      </c>
      <c r="P64" s="11">
        <v>1881.4026780000002</v>
      </c>
      <c r="Q64" s="11">
        <v>1309.0989790000001</v>
      </c>
      <c r="R64" s="11">
        <v>1692.588346</v>
      </c>
      <c r="S64" s="11">
        <v>2256.0790280000001</v>
      </c>
      <c r="T64" s="11">
        <v>1660.5512940000001</v>
      </c>
      <c r="U64" s="11">
        <v>1655.1109709999998</v>
      </c>
      <c r="V64" s="21"/>
      <c r="W64" s="29">
        <f t="shared" si="25"/>
        <v>37.43869177315554</v>
      </c>
      <c r="X64" s="29">
        <f t="shared" si="26"/>
        <v>18.098416271322961</v>
      </c>
      <c r="Y64" s="29">
        <f t="shared" si="27"/>
        <v>-9.8876424519576283</v>
      </c>
      <c r="Z64" s="29">
        <f t="shared" si="28"/>
        <v>-2.1840276132344223</v>
      </c>
      <c r="AA64" s="29">
        <f t="shared" si="29"/>
        <v>-0.96136719838022544</v>
      </c>
      <c r="AB64" s="29">
        <f t="shared" si="30"/>
        <v>-10.419346755097706</v>
      </c>
      <c r="AC64" s="29">
        <f t="shared" si="31"/>
        <v>1.0756984530977081</v>
      </c>
      <c r="AD64" s="29">
        <f t="shared" si="32"/>
        <v>9.5445779565460374</v>
      </c>
      <c r="AE64" s="9">
        <f t="shared" si="18"/>
        <v>-5.3959442468903802</v>
      </c>
      <c r="AF64" s="9">
        <f t="shared" si="19"/>
        <v>-6.9038640805515143</v>
      </c>
      <c r="AG64" s="9">
        <f t="shared" si="20"/>
        <v>-30.418990346520602</v>
      </c>
      <c r="AH64" s="9">
        <f t="shared" si="21"/>
        <v>29.294146061663071</v>
      </c>
      <c r="AI64" s="9">
        <f t="shared" si="22"/>
        <v>33.291655548241636</v>
      </c>
      <c r="AJ64" s="9">
        <f t="shared" si="23"/>
        <v>-26.39658126373044</v>
      </c>
      <c r="AK64" s="9">
        <f t="shared" si="24"/>
        <v>-0.32762149652694461</v>
      </c>
      <c r="AL64" s="9"/>
      <c r="AM64" s="9">
        <v>325.84651700000001</v>
      </c>
      <c r="AN64" s="9">
        <v>384.36805200000003</v>
      </c>
      <c r="AO64" s="9"/>
      <c r="AP64" s="10">
        <f t="shared" si="17"/>
        <v>17.959846721332312</v>
      </c>
      <c r="AQ64" s="9"/>
      <c r="AR64" s="9"/>
      <c r="AS64" s="28"/>
      <c r="AT64" s="27" t="s">
        <v>84</v>
      </c>
    </row>
    <row r="65" spans="1:46" ht="16.5" x14ac:dyDescent="0.25">
      <c r="A65" s="90"/>
      <c r="B65" s="16"/>
      <c r="C65" s="30">
        <v>56</v>
      </c>
      <c r="D65" s="5" t="s">
        <v>83</v>
      </c>
      <c r="E65" s="15">
        <v>378.72272200000009</v>
      </c>
      <c r="F65" s="15">
        <v>373.03484099999991</v>
      </c>
      <c r="G65" s="15">
        <v>420.35896000000008</v>
      </c>
      <c r="H65" s="13">
        <v>419.17821999999995</v>
      </c>
      <c r="I65" s="13">
        <v>340.01056799999998</v>
      </c>
      <c r="J65" s="13">
        <v>421.09372499999995</v>
      </c>
      <c r="K65" s="13">
        <v>449.63071100000008</v>
      </c>
      <c r="L65" s="13">
        <v>425.16293400000001</v>
      </c>
      <c r="M65" s="11">
        <v>353.46880599999997</v>
      </c>
      <c r="N65" s="11">
        <v>381.37269600000008</v>
      </c>
      <c r="O65" s="11">
        <v>365.05777000000006</v>
      </c>
      <c r="P65" s="11">
        <v>345.44045600000004</v>
      </c>
      <c r="Q65" s="11">
        <v>416.28130900000002</v>
      </c>
      <c r="R65" s="11">
        <v>393.81431399999997</v>
      </c>
      <c r="S65" s="11">
        <v>426.05864300000002</v>
      </c>
      <c r="T65" s="11">
        <v>431.62529600000005</v>
      </c>
      <c r="U65" s="11">
        <v>426.86496</v>
      </c>
      <c r="V65" s="21"/>
      <c r="W65" s="29">
        <f t="shared" si="25"/>
        <v>12.68624637664881</v>
      </c>
      <c r="X65" s="29">
        <f t="shared" si="26"/>
        <v>-0.28088850538600241</v>
      </c>
      <c r="Y65" s="29">
        <f t="shared" si="27"/>
        <v>-18.886394431466403</v>
      </c>
      <c r="Z65" s="29">
        <f t="shared" si="28"/>
        <v>23.847246124420455</v>
      </c>
      <c r="AA65" s="29">
        <f t="shared" si="29"/>
        <v>6.7768727733950751</v>
      </c>
      <c r="AB65" s="29">
        <f t="shared" si="30"/>
        <v>-5.4417495071861461</v>
      </c>
      <c r="AC65" s="29">
        <f t="shared" si="31"/>
        <v>-16.862741849457656</v>
      </c>
      <c r="AD65" s="29">
        <f t="shared" si="32"/>
        <v>7.8943005793841126</v>
      </c>
      <c r="AE65" s="9">
        <f t="shared" si="18"/>
        <v>-4.2779480993573884</v>
      </c>
      <c r="AF65" s="9">
        <f t="shared" si="19"/>
        <v>-5.3737560496247028</v>
      </c>
      <c r="AG65" s="9">
        <f t="shared" si="20"/>
        <v>20.507399110195706</v>
      </c>
      <c r="AH65" s="9">
        <f t="shared" si="21"/>
        <v>-5.3970703258262489</v>
      </c>
      <c r="AI65" s="9">
        <f t="shared" si="22"/>
        <v>8.187698581215102</v>
      </c>
      <c r="AJ65" s="9">
        <f t="shared" si="23"/>
        <v>1.3065461976791823</v>
      </c>
      <c r="AK65" s="9">
        <f t="shared" si="24"/>
        <v>-1.1028862404765221</v>
      </c>
      <c r="AL65" s="9"/>
      <c r="AM65" s="9">
        <v>97.22486099999999</v>
      </c>
      <c r="AN65" s="9">
        <v>106.10656299999999</v>
      </c>
      <c r="AO65" s="9"/>
      <c r="AP65" s="10">
        <f t="shared" si="17"/>
        <v>9.135216968836815</v>
      </c>
      <c r="AQ65" s="9"/>
      <c r="AR65" s="9"/>
      <c r="AS65" s="28"/>
      <c r="AT65" s="27" t="s">
        <v>82</v>
      </c>
    </row>
    <row r="66" spans="1:46" ht="16.5" x14ac:dyDescent="0.25">
      <c r="A66" s="90"/>
      <c r="B66" s="16"/>
      <c r="C66" s="30">
        <v>57</v>
      </c>
      <c r="D66" s="5" t="s">
        <v>81</v>
      </c>
      <c r="E66" s="15">
        <v>192.76685299999997</v>
      </c>
      <c r="F66" s="15">
        <v>141.494111</v>
      </c>
      <c r="G66" s="15">
        <v>181.41497100000001</v>
      </c>
      <c r="H66" s="13">
        <v>194.09763100000001</v>
      </c>
      <c r="I66" s="13">
        <v>176.99525500000004</v>
      </c>
      <c r="J66" s="13">
        <v>186.78233700000001</v>
      </c>
      <c r="K66" s="13">
        <v>175.53109899999998</v>
      </c>
      <c r="L66" s="13">
        <v>104.21977399999997</v>
      </c>
      <c r="M66" s="11">
        <v>66.342851999999993</v>
      </c>
      <c r="N66" s="11">
        <v>59.260258999999998</v>
      </c>
      <c r="O66" s="11">
        <v>57.991772000000005</v>
      </c>
      <c r="P66" s="11">
        <v>58.231686999999994</v>
      </c>
      <c r="Q66" s="11">
        <v>43.68241299999999</v>
      </c>
      <c r="R66" s="11">
        <v>56.875712</v>
      </c>
      <c r="S66" s="11">
        <v>75.857174999999998</v>
      </c>
      <c r="T66" s="11">
        <v>83.595545999999999</v>
      </c>
      <c r="U66" s="11">
        <v>90.987830000000002</v>
      </c>
      <c r="V66" s="21"/>
      <c r="W66" s="29">
        <f t="shared" si="25"/>
        <v>28.213796120461865</v>
      </c>
      <c r="X66" s="29">
        <f t="shared" si="26"/>
        <v>6.9909665834579897</v>
      </c>
      <c r="Y66" s="29">
        <f t="shared" si="27"/>
        <v>-8.8112234610426352</v>
      </c>
      <c r="Z66" s="29">
        <f t="shared" si="28"/>
        <v>5.5295730950527275</v>
      </c>
      <c r="AA66" s="29">
        <f t="shared" si="29"/>
        <v>-6.0237162574960337</v>
      </c>
      <c r="AB66" s="29">
        <f t="shared" si="30"/>
        <v>-40.626034592308919</v>
      </c>
      <c r="AC66" s="29">
        <f t="shared" si="31"/>
        <v>-36.343316192568203</v>
      </c>
      <c r="AD66" s="29">
        <f t="shared" si="32"/>
        <v>-10.675743936965503</v>
      </c>
      <c r="AE66" s="9">
        <f t="shared" si="18"/>
        <v>-2.1405357003248895</v>
      </c>
      <c r="AF66" s="9">
        <f t="shared" si="19"/>
        <v>0.41370524080552684</v>
      </c>
      <c r="AG66" s="9">
        <f t="shared" si="20"/>
        <v>-24.985149408431198</v>
      </c>
      <c r="AH66" s="9">
        <f t="shared" si="21"/>
        <v>30.202770620753057</v>
      </c>
      <c r="AI66" s="9">
        <f t="shared" si="22"/>
        <v>33.37358308586974</v>
      </c>
      <c r="AJ66" s="9">
        <f t="shared" si="23"/>
        <v>10.201238050322871</v>
      </c>
      <c r="AK66" s="9">
        <f t="shared" si="24"/>
        <v>8.8429161046450986</v>
      </c>
      <c r="AL66" s="9"/>
      <c r="AM66" s="9">
        <v>16.794084999999999</v>
      </c>
      <c r="AN66" s="9">
        <v>21.163990000000002</v>
      </c>
      <c r="AO66" s="9"/>
      <c r="AP66" s="10">
        <f t="shared" si="17"/>
        <v>26.020500670325305</v>
      </c>
      <c r="AQ66" s="9"/>
      <c r="AR66" s="9"/>
      <c r="AS66" s="28"/>
      <c r="AT66" s="27" t="s">
        <v>80</v>
      </c>
    </row>
    <row r="67" spans="1:46" ht="16.5" x14ac:dyDescent="0.25">
      <c r="A67" s="90"/>
      <c r="B67" s="16"/>
      <c r="C67" s="30">
        <v>58</v>
      </c>
      <c r="D67" s="5" t="s">
        <v>79</v>
      </c>
      <c r="E67" s="15">
        <v>230.07228899999998</v>
      </c>
      <c r="F67" s="15">
        <v>129.442115</v>
      </c>
      <c r="G67" s="15">
        <v>173.846957</v>
      </c>
      <c r="H67" s="13">
        <v>198.87689699999999</v>
      </c>
      <c r="I67" s="13">
        <v>179.78054699999998</v>
      </c>
      <c r="J67" s="13">
        <v>207.18746199999998</v>
      </c>
      <c r="K67" s="13">
        <v>223.12114200000005</v>
      </c>
      <c r="L67" s="13">
        <v>190.68256499999998</v>
      </c>
      <c r="M67" s="11">
        <v>187.93823</v>
      </c>
      <c r="N67" s="11">
        <v>207.09136700000002</v>
      </c>
      <c r="O67" s="11">
        <v>205.37698499999999</v>
      </c>
      <c r="P67" s="11">
        <v>229.006798</v>
      </c>
      <c r="Q67" s="11">
        <v>131.11451300000002</v>
      </c>
      <c r="R67" s="11">
        <v>145.487539</v>
      </c>
      <c r="S67" s="11">
        <v>189.27315299999998</v>
      </c>
      <c r="T67" s="11">
        <v>179.63324600000001</v>
      </c>
      <c r="U67" s="11">
        <v>174.46765299999998</v>
      </c>
      <c r="V67" s="21"/>
      <c r="W67" s="29">
        <f t="shared" si="25"/>
        <v>34.304787124345125</v>
      </c>
      <c r="X67" s="29">
        <f t="shared" si="26"/>
        <v>14.397686581307241</v>
      </c>
      <c r="Y67" s="29">
        <f t="shared" si="27"/>
        <v>-9.6020957125050082</v>
      </c>
      <c r="Z67" s="29">
        <f t="shared" si="28"/>
        <v>15.244649911984082</v>
      </c>
      <c r="AA67" s="29">
        <f t="shared" si="29"/>
        <v>7.6904653622331969</v>
      </c>
      <c r="AB67" s="29">
        <f t="shared" si="30"/>
        <v>-14.538549197637247</v>
      </c>
      <c r="AC67" s="29">
        <f t="shared" si="31"/>
        <v>-1.4392165324606254</v>
      </c>
      <c r="AD67" s="29">
        <f t="shared" si="32"/>
        <v>10.191187285311782</v>
      </c>
      <c r="AE67" s="9">
        <f t="shared" si="18"/>
        <v>-0.82783846803233985</v>
      </c>
      <c r="AF67" s="9">
        <f t="shared" si="19"/>
        <v>11.505579848686565</v>
      </c>
      <c r="AG67" s="9">
        <f t="shared" si="20"/>
        <v>-42.746453753744021</v>
      </c>
      <c r="AH67" s="9">
        <f t="shared" si="21"/>
        <v>10.962193025878065</v>
      </c>
      <c r="AI67" s="9">
        <f t="shared" si="22"/>
        <v>30.095782979736839</v>
      </c>
      <c r="AJ67" s="9">
        <f t="shared" si="23"/>
        <v>-5.0931190436712228</v>
      </c>
      <c r="AK67" s="9">
        <f t="shared" si="24"/>
        <v>-2.8756330551417193</v>
      </c>
      <c r="AL67" s="9"/>
      <c r="AM67" s="9">
        <v>41.100489000000003</v>
      </c>
      <c r="AN67" s="9">
        <v>44.688079999999999</v>
      </c>
      <c r="AO67" s="9"/>
      <c r="AP67" s="10">
        <f t="shared" si="17"/>
        <v>8.7288280195400887</v>
      </c>
      <c r="AQ67" s="9"/>
      <c r="AR67" s="9"/>
      <c r="AS67" s="28"/>
      <c r="AT67" s="27" t="s">
        <v>78</v>
      </c>
    </row>
    <row r="68" spans="1:46" ht="16.5" x14ac:dyDescent="0.25">
      <c r="A68" s="90"/>
      <c r="B68" s="16"/>
      <c r="C68" s="30">
        <v>59</v>
      </c>
      <c r="D68" s="5" t="s">
        <v>77</v>
      </c>
      <c r="E68" s="15">
        <v>221.78976599999999</v>
      </c>
      <c r="F68" s="15">
        <v>218.69789</v>
      </c>
      <c r="G68" s="15">
        <v>285.18233500000002</v>
      </c>
      <c r="H68" s="13">
        <v>362.46367799999996</v>
      </c>
      <c r="I68" s="13">
        <v>314.99035300000003</v>
      </c>
      <c r="J68" s="13">
        <v>404.28219599999994</v>
      </c>
      <c r="K68" s="13">
        <v>425.24507500000004</v>
      </c>
      <c r="L68" s="13">
        <v>358.47252300000002</v>
      </c>
      <c r="M68" s="11">
        <v>363.79053399999998</v>
      </c>
      <c r="N68" s="11">
        <v>395.21108399999997</v>
      </c>
      <c r="O68" s="11">
        <v>419.52924300000001</v>
      </c>
      <c r="P68" s="11">
        <v>398.43655500000006</v>
      </c>
      <c r="Q68" s="11">
        <v>376.99597199999999</v>
      </c>
      <c r="R68" s="11">
        <v>445.09063199999991</v>
      </c>
      <c r="S68" s="11">
        <v>548.4613270000001</v>
      </c>
      <c r="T68" s="11">
        <v>506.53535100000005</v>
      </c>
      <c r="U68" s="11">
        <v>487.46414399999998</v>
      </c>
      <c r="V68" s="21"/>
      <c r="W68" s="29">
        <f t="shared" si="25"/>
        <v>30.400130975200568</v>
      </c>
      <c r="X68" s="29">
        <f t="shared" si="26"/>
        <v>27.098923571125084</v>
      </c>
      <c r="Y68" s="29">
        <f t="shared" si="27"/>
        <v>-13.097401996787092</v>
      </c>
      <c r="Z68" s="29">
        <f t="shared" si="28"/>
        <v>28.347484978373259</v>
      </c>
      <c r="AA68" s="29">
        <f t="shared" si="29"/>
        <v>5.1852095411097707</v>
      </c>
      <c r="AB68" s="29">
        <f t="shared" si="30"/>
        <v>-15.702134116426866</v>
      </c>
      <c r="AC68" s="29">
        <f t="shared" si="31"/>
        <v>1.4835198400966301</v>
      </c>
      <c r="AD68" s="29">
        <f t="shared" si="32"/>
        <v>8.6369894385432229</v>
      </c>
      <c r="AE68" s="9">
        <f t="shared" si="18"/>
        <v>6.1532077374631768</v>
      </c>
      <c r="AF68" s="9">
        <f t="shared" si="19"/>
        <v>-5.0277038733149766</v>
      </c>
      <c r="AG68" s="9">
        <f t="shared" si="20"/>
        <v>-5.3811786923014751</v>
      </c>
      <c r="AH68" s="9">
        <f t="shared" si="21"/>
        <v>18.062437017231559</v>
      </c>
      <c r="AI68" s="9">
        <f t="shared" si="22"/>
        <v>23.224639560600806</v>
      </c>
      <c r="AJ68" s="9">
        <f t="shared" si="23"/>
        <v>-7.6442902965152939</v>
      </c>
      <c r="AK68" s="9">
        <f t="shared" si="24"/>
        <v>-3.7650298172377887</v>
      </c>
      <c r="AL68" s="9"/>
      <c r="AM68" s="9">
        <v>101.12014199999999</v>
      </c>
      <c r="AN68" s="9">
        <v>121.876965</v>
      </c>
      <c r="AO68" s="9"/>
      <c r="AP68" s="10">
        <f t="shared" si="17"/>
        <v>20.526892654086666</v>
      </c>
      <c r="AQ68" s="9"/>
      <c r="AR68" s="9"/>
      <c r="AS68" s="28"/>
      <c r="AT68" s="27" t="s">
        <v>76</v>
      </c>
    </row>
    <row r="69" spans="1:46" ht="16.5" x14ac:dyDescent="0.25">
      <c r="A69" s="90"/>
      <c r="B69" s="16"/>
      <c r="C69" s="30">
        <v>60</v>
      </c>
      <c r="D69" s="5" t="s">
        <v>75</v>
      </c>
      <c r="E69" s="15">
        <v>223.45288399999995</v>
      </c>
      <c r="F69" s="15">
        <v>230.45871</v>
      </c>
      <c r="G69" s="15">
        <v>372.15592200000003</v>
      </c>
      <c r="H69" s="13">
        <v>559.10583200000008</v>
      </c>
      <c r="I69" s="13">
        <v>354.107056</v>
      </c>
      <c r="J69" s="13">
        <v>438.06565699999999</v>
      </c>
      <c r="K69" s="13">
        <v>458.94810400000006</v>
      </c>
      <c r="L69" s="13">
        <v>415.249909</v>
      </c>
      <c r="M69" s="11">
        <v>403.82769999999999</v>
      </c>
      <c r="N69" s="11">
        <v>480.24143700000002</v>
      </c>
      <c r="O69" s="11">
        <v>430.92644700000005</v>
      </c>
      <c r="P69" s="11">
        <v>403.96016900000006</v>
      </c>
      <c r="Q69" s="11">
        <v>344.64973700000002</v>
      </c>
      <c r="R69" s="11">
        <v>428.66517500000003</v>
      </c>
      <c r="S69" s="11">
        <v>521.61052299999994</v>
      </c>
      <c r="T69" s="11">
        <v>560.22198600000002</v>
      </c>
      <c r="U69" s="11">
        <v>474.11688400000003</v>
      </c>
      <c r="V69" s="21"/>
      <c r="W69" s="29">
        <f t="shared" si="25"/>
        <v>61.484858610898243</v>
      </c>
      <c r="X69" s="29">
        <f t="shared" si="26"/>
        <v>50.234296688149982</v>
      </c>
      <c r="Y69" s="29">
        <f t="shared" si="27"/>
        <v>-36.6654690877916</v>
      </c>
      <c r="Z69" s="29">
        <f t="shared" si="28"/>
        <v>23.709948609439735</v>
      </c>
      <c r="AA69" s="29">
        <f t="shared" si="29"/>
        <v>4.7669673863523316</v>
      </c>
      <c r="AB69" s="29">
        <f t="shared" si="30"/>
        <v>-9.5213804391269576</v>
      </c>
      <c r="AC69" s="29">
        <f t="shared" si="31"/>
        <v>-2.7506830832321771</v>
      </c>
      <c r="AD69" s="29">
        <f t="shared" si="32"/>
        <v>18.922361442763837</v>
      </c>
      <c r="AE69" s="9">
        <f t="shared" si="18"/>
        <v>-10.268791112250469</v>
      </c>
      <c r="AF69" s="9">
        <f t="shared" si="19"/>
        <v>-6.2577449557186213</v>
      </c>
      <c r="AG69" s="9">
        <f t="shared" si="20"/>
        <v>-14.682247546044579</v>
      </c>
      <c r="AH69" s="9">
        <f t="shared" si="21"/>
        <v>24.377049793019296</v>
      </c>
      <c r="AI69" s="9">
        <f t="shared" si="22"/>
        <v>21.682504999385571</v>
      </c>
      <c r="AJ69" s="9">
        <f t="shared" si="23"/>
        <v>7.4023550709693069</v>
      </c>
      <c r="AK69" s="9">
        <f t="shared" si="24"/>
        <v>-15.369818420514463</v>
      </c>
      <c r="AL69" s="9"/>
      <c r="AM69" s="9">
        <v>100.403462</v>
      </c>
      <c r="AN69" s="9">
        <v>89.737180999999993</v>
      </c>
      <c r="AO69" s="9"/>
      <c r="AP69" s="10">
        <f t="shared" si="17"/>
        <v>-10.623419539059327</v>
      </c>
      <c r="AQ69" s="9"/>
      <c r="AR69" s="9"/>
      <c r="AS69" s="28"/>
      <c r="AT69" s="27" t="s">
        <v>74</v>
      </c>
    </row>
    <row r="70" spans="1:46" ht="16.5" x14ac:dyDescent="0.25">
      <c r="A70" s="90"/>
      <c r="B70" s="16"/>
      <c r="C70" s="30">
        <v>61</v>
      </c>
      <c r="D70" s="5" t="s">
        <v>73</v>
      </c>
      <c r="E70" s="15">
        <v>539.04537799999991</v>
      </c>
      <c r="F70" s="15">
        <v>752.85802499999988</v>
      </c>
      <c r="G70" s="15">
        <v>1007.370733</v>
      </c>
      <c r="H70" s="13">
        <v>1084.8664220000001</v>
      </c>
      <c r="I70" s="13">
        <v>843.38761999999997</v>
      </c>
      <c r="J70" s="13">
        <v>891.5816880000001</v>
      </c>
      <c r="K70" s="13">
        <v>929.34059300000013</v>
      </c>
      <c r="L70" s="13">
        <v>806.39051500000005</v>
      </c>
      <c r="M70" s="11">
        <v>751.93799999999999</v>
      </c>
      <c r="N70" s="11">
        <v>727.92842200000018</v>
      </c>
      <c r="O70" s="11">
        <v>718.90757999999994</v>
      </c>
      <c r="P70" s="11">
        <v>617.54183099999989</v>
      </c>
      <c r="Q70" s="11">
        <v>543.95269700000006</v>
      </c>
      <c r="R70" s="11">
        <v>692.46320800000001</v>
      </c>
      <c r="S70" s="11">
        <v>1079.287323</v>
      </c>
      <c r="T70" s="11">
        <v>1288.8386399999999</v>
      </c>
      <c r="U70" s="11">
        <v>1704.9352389999999</v>
      </c>
      <c r="V70" s="21"/>
      <c r="W70" s="29">
        <f t="shared" si="25"/>
        <v>33.806202437704002</v>
      </c>
      <c r="X70" s="29">
        <f t="shared" si="26"/>
        <v>7.6928668325725482</v>
      </c>
      <c r="Y70" s="29">
        <f t="shared" si="27"/>
        <v>-22.25885114545467</v>
      </c>
      <c r="Z70" s="29">
        <f t="shared" si="28"/>
        <v>5.7143437794356204</v>
      </c>
      <c r="AA70" s="29">
        <f t="shared" si="29"/>
        <v>4.2350471648538415</v>
      </c>
      <c r="AB70" s="29">
        <f t="shared" si="30"/>
        <v>-13.229818962615795</v>
      </c>
      <c r="AC70" s="29">
        <f t="shared" si="31"/>
        <v>-6.7526234482061156</v>
      </c>
      <c r="AD70" s="29">
        <f t="shared" si="32"/>
        <v>-3.1930262867416999</v>
      </c>
      <c r="AE70" s="9">
        <f t="shared" si="18"/>
        <v>-1.2392484930338696</v>
      </c>
      <c r="AF70" s="9">
        <f t="shared" si="19"/>
        <v>-14.09996942861558</v>
      </c>
      <c r="AG70" s="9">
        <f t="shared" si="20"/>
        <v>-11.916461412959706</v>
      </c>
      <c r="AH70" s="9">
        <f t="shared" si="21"/>
        <v>27.302100314799986</v>
      </c>
      <c r="AI70" s="9">
        <f t="shared" si="22"/>
        <v>55.86204588648701</v>
      </c>
      <c r="AJ70" s="9">
        <f t="shared" si="23"/>
        <v>19.415711880829718</v>
      </c>
      <c r="AK70" s="9">
        <f t="shared" si="24"/>
        <v>32.284615473663933</v>
      </c>
      <c r="AL70" s="9"/>
      <c r="AM70" s="9">
        <v>361.64017899999999</v>
      </c>
      <c r="AN70" s="9">
        <v>450.87629500000003</v>
      </c>
      <c r="AO70" s="9"/>
      <c r="AP70" s="10">
        <f t="shared" si="17"/>
        <v>24.675387631638145</v>
      </c>
      <c r="AQ70" s="9"/>
      <c r="AR70" s="9"/>
      <c r="AS70" s="28"/>
      <c r="AT70" s="27" t="s">
        <v>72</v>
      </c>
    </row>
    <row r="71" spans="1:46" ht="16.5" x14ac:dyDescent="0.25">
      <c r="A71" s="90"/>
      <c r="B71" s="16"/>
      <c r="C71" s="30">
        <v>62</v>
      </c>
      <c r="D71" s="5" t="s">
        <v>71</v>
      </c>
      <c r="E71" s="15">
        <v>857.97405499999991</v>
      </c>
      <c r="F71" s="15">
        <v>1157.3435549999999</v>
      </c>
      <c r="G71" s="15">
        <v>1550.0225909999997</v>
      </c>
      <c r="H71" s="13">
        <v>1874.0295169999999</v>
      </c>
      <c r="I71" s="13">
        <v>1497.8938640000001</v>
      </c>
      <c r="J71" s="13">
        <v>1702.1336510000001</v>
      </c>
      <c r="K71" s="13">
        <v>1700.278712</v>
      </c>
      <c r="L71" s="13">
        <v>1573.3643570000002</v>
      </c>
      <c r="M71" s="11">
        <v>1478.8755190000002</v>
      </c>
      <c r="N71" s="11">
        <v>1300.7017000000001</v>
      </c>
      <c r="O71" s="11">
        <v>1157.8495750000002</v>
      </c>
      <c r="P71" s="11">
        <v>914.22728399999983</v>
      </c>
      <c r="Q71" s="11">
        <v>749.03521399999988</v>
      </c>
      <c r="R71" s="11">
        <v>807.891752</v>
      </c>
      <c r="S71" s="11">
        <v>1295.9087490000002</v>
      </c>
      <c r="T71" s="11">
        <v>1667.8432870000001</v>
      </c>
      <c r="U71" s="11">
        <v>1993.121521</v>
      </c>
      <c r="V71" s="21"/>
      <c r="W71" s="29">
        <f t="shared" si="25"/>
        <v>33.929340540545013</v>
      </c>
      <c r="X71" s="29">
        <f t="shared" si="26"/>
        <v>20.90336798194447</v>
      </c>
      <c r="Y71" s="29">
        <f t="shared" si="27"/>
        <v>-20.070956705213934</v>
      </c>
      <c r="Z71" s="29">
        <f t="shared" si="28"/>
        <v>13.635130759838669</v>
      </c>
      <c r="AA71" s="29">
        <f t="shared" si="29"/>
        <v>-0.10897728265405514</v>
      </c>
      <c r="AB71" s="29">
        <f t="shared" si="30"/>
        <v>-7.4643265309552316</v>
      </c>
      <c r="AC71" s="29">
        <f t="shared" si="31"/>
        <v>-6.0055280634528811</v>
      </c>
      <c r="AD71" s="29">
        <f t="shared" si="32"/>
        <v>-12.047925380526911</v>
      </c>
      <c r="AE71" s="9">
        <f t="shared" si="18"/>
        <v>-10.9826968781543</v>
      </c>
      <c r="AF71" s="9">
        <f t="shared" si="19"/>
        <v>-21.040927617907556</v>
      </c>
      <c r="AG71" s="9">
        <f t="shared" si="20"/>
        <v>-18.069037414551715</v>
      </c>
      <c r="AH71" s="9">
        <f t="shared" si="21"/>
        <v>7.8576463295623</v>
      </c>
      <c r="AI71" s="9">
        <f t="shared" si="22"/>
        <v>60.406235834426496</v>
      </c>
      <c r="AJ71" s="9">
        <f t="shared" si="23"/>
        <v>28.700673429900576</v>
      </c>
      <c r="AK71" s="9">
        <f t="shared" si="24"/>
        <v>19.502925516766496</v>
      </c>
      <c r="AL71" s="9"/>
      <c r="AM71" s="9">
        <v>416.69068599999997</v>
      </c>
      <c r="AN71" s="9">
        <v>516.31157099999996</v>
      </c>
      <c r="AO71" s="9"/>
      <c r="AP71" s="10">
        <f t="shared" si="17"/>
        <v>23.907634210955237</v>
      </c>
      <c r="AQ71" s="9"/>
      <c r="AR71" s="9"/>
      <c r="AS71" s="28"/>
      <c r="AT71" s="27" t="s">
        <v>70</v>
      </c>
    </row>
    <row r="72" spans="1:46" ht="17.100000000000001" customHeight="1" x14ac:dyDescent="0.25">
      <c r="A72" s="90"/>
      <c r="B72" s="16"/>
      <c r="C72" s="30">
        <v>63</v>
      </c>
      <c r="D72" s="5" t="s">
        <v>69</v>
      </c>
      <c r="E72" s="15">
        <v>123.55244</v>
      </c>
      <c r="F72" s="15">
        <v>110.793363</v>
      </c>
      <c r="G72" s="15">
        <v>146.87734700000001</v>
      </c>
      <c r="H72" s="13">
        <v>206.78043500000001</v>
      </c>
      <c r="I72" s="13">
        <v>161.19089799999998</v>
      </c>
      <c r="J72" s="13">
        <v>221.36456399999997</v>
      </c>
      <c r="K72" s="13">
        <v>257.90847099999996</v>
      </c>
      <c r="L72" s="13">
        <v>253.14717000000002</v>
      </c>
      <c r="M72" s="11">
        <v>252.21849</v>
      </c>
      <c r="N72" s="11">
        <v>261.26406399999996</v>
      </c>
      <c r="O72" s="11">
        <v>215.13763299999999</v>
      </c>
      <c r="P72" s="11">
        <v>181.57468500000002</v>
      </c>
      <c r="Q72" s="11">
        <v>220.64916700000001</v>
      </c>
      <c r="R72" s="11">
        <v>237.93261700000002</v>
      </c>
      <c r="S72" s="11">
        <v>238.97772800000001</v>
      </c>
      <c r="T72" s="11">
        <v>258.38860500000004</v>
      </c>
      <c r="U72" s="11">
        <v>259.10379199999994</v>
      </c>
      <c r="V72" s="21"/>
      <c r="W72" s="29">
        <f t="shared" si="25"/>
        <v>32.568723453227079</v>
      </c>
      <c r="X72" s="29">
        <f t="shared" si="26"/>
        <v>40.784429473661419</v>
      </c>
      <c r="Y72" s="29">
        <f t="shared" si="27"/>
        <v>-22.047316517155036</v>
      </c>
      <c r="Z72" s="29">
        <f t="shared" si="28"/>
        <v>37.33068476360247</v>
      </c>
      <c r="AA72" s="29">
        <f t="shared" si="29"/>
        <v>16.508471970247232</v>
      </c>
      <c r="AB72" s="29">
        <f t="shared" si="30"/>
        <v>-1.84612044014636</v>
      </c>
      <c r="AC72" s="29">
        <f t="shared" si="31"/>
        <v>-0.36685379496836329</v>
      </c>
      <c r="AD72" s="29">
        <f t="shared" si="32"/>
        <v>3.5864039944097517</v>
      </c>
      <c r="AE72" s="9">
        <f t="shared" si="18"/>
        <v>-17.655099707857246</v>
      </c>
      <c r="AF72" s="9">
        <f t="shared" si="19"/>
        <v>-15.600686654389278</v>
      </c>
      <c r="AG72" s="9">
        <f t="shared" si="20"/>
        <v>21.519785095593022</v>
      </c>
      <c r="AH72" s="9">
        <f t="shared" si="21"/>
        <v>7.833000339403057</v>
      </c>
      <c r="AI72" s="9">
        <f t="shared" si="22"/>
        <v>0.43924662922528057</v>
      </c>
      <c r="AJ72" s="9">
        <f t="shared" si="23"/>
        <v>8.1224627761127692</v>
      </c>
      <c r="AK72" s="9">
        <f t="shared" si="24"/>
        <v>0.27678736065001885</v>
      </c>
      <c r="AL72" s="9"/>
      <c r="AM72" s="9">
        <v>58.400330000000004</v>
      </c>
      <c r="AN72" s="9">
        <v>64.442748999999992</v>
      </c>
      <c r="AO72" s="9"/>
      <c r="AP72" s="10">
        <f t="shared" si="17"/>
        <v>10.346549411621453</v>
      </c>
      <c r="AQ72" s="9"/>
      <c r="AR72" s="9"/>
      <c r="AS72" s="28"/>
      <c r="AT72" s="27" t="s">
        <v>68</v>
      </c>
    </row>
    <row r="73" spans="1:46" ht="17.100000000000001" customHeight="1" x14ac:dyDescent="0.25">
      <c r="A73" s="90"/>
      <c r="B73" s="16"/>
      <c r="C73" s="30">
        <v>64</v>
      </c>
      <c r="D73" s="5" t="s">
        <v>67</v>
      </c>
      <c r="E73" s="15">
        <v>569.9287589999999</v>
      </c>
      <c r="F73" s="15">
        <v>539.46774399999993</v>
      </c>
      <c r="G73" s="15">
        <v>659.67390999999998</v>
      </c>
      <c r="H73" s="13">
        <v>871.46382100000005</v>
      </c>
      <c r="I73" s="13">
        <v>863.68222000000026</v>
      </c>
      <c r="J73" s="13">
        <v>1020.115408</v>
      </c>
      <c r="K73" s="13">
        <v>1000.3753249999999</v>
      </c>
      <c r="L73" s="13">
        <v>817.75539700000002</v>
      </c>
      <c r="M73" s="11">
        <v>758.74095399999999</v>
      </c>
      <c r="N73" s="11">
        <v>688.60534800000016</v>
      </c>
      <c r="O73" s="11">
        <v>673.5719180000001</v>
      </c>
      <c r="P73" s="11">
        <v>539.19495300000005</v>
      </c>
      <c r="Q73" s="11">
        <v>498.033231</v>
      </c>
      <c r="R73" s="11">
        <v>587.84938299999999</v>
      </c>
      <c r="S73" s="11">
        <v>962.01006099999995</v>
      </c>
      <c r="T73" s="11">
        <v>1416.2065459999999</v>
      </c>
      <c r="U73" s="11">
        <v>1711.7279979999998</v>
      </c>
      <c r="V73" s="21"/>
      <c r="W73" s="29">
        <f t="shared" si="25"/>
        <v>22.282363929436372</v>
      </c>
      <c r="X73" s="29">
        <f t="shared" si="26"/>
        <v>32.105242876741954</v>
      </c>
      <c r="Y73" s="29">
        <f t="shared" si="27"/>
        <v>-0.89293448706458645</v>
      </c>
      <c r="Z73" s="29">
        <f t="shared" si="28"/>
        <v>18.112354796420345</v>
      </c>
      <c r="AA73" s="29">
        <f t="shared" si="29"/>
        <v>-1.9350833097111835</v>
      </c>
      <c r="AB73" s="29">
        <f t="shared" si="30"/>
        <v>-18.255141189133177</v>
      </c>
      <c r="AC73" s="29">
        <f t="shared" si="31"/>
        <v>-7.2166375442460113</v>
      </c>
      <c r="AD73" s="29">
        <f t="shared" si="32"/>
        <v>-9.2436826601032305</v>
      </c>
      <c r="AE73" s="9">
        <f t="shared" si="18"/>
        <v>-2.18317067151213</v>
      </c>
      <c r="AF73" s="9">
        <f t="shared" si="19"/>
        <v>-19.949906076696038</v>
      </c>
      <c r="AG73" s="9">
        <f t="shared" si="20"/>
        <v>-7.6339219740434174</v>
      </c>
      <c r="AH73" s="9">
        <f t="shared" si="21"/>
        <v>18.03416848704218</v>
      </c>
      <c r="AI73" s="9">
        <f t="shared" si="22"/>
        <v>63.649072163779067</v>
      </c>
      <c r="AJ73" s="9">
        <f t="shared" si="23"/>
        <v>47.21327805323233</v>
      </c>
      <c r="AK73" s="9">
        <f t="shared" si="24"/>
        <v>20.867115240688918</v>
      </c>
      <c r="AL73" s="9"/>
      <c r="AM73" s="9">
        <v>460.10857399999998</v>
      </c>
      <c r="AN73" s="9">
        <v>511.52533000000005</v>
      </c>
      <c r="AO73" s="9"/>
      <c r="AP73" s="10">
        <f t="shared" ref="AP73:AP105" si="33">AN73/AM73*100-100</f>
        <v>11.174918031412304</v>
      </c>
      <c r="AQ73" s="9"/>
      <c r="AR73" s="9"/>
      <c r="AS73" s="28"/>
      <c r="AT73" s="27" t="s">
        <v>66</v>
      </c>
    </row>
    <row r="74" spans="1:46" ht="17.100000000000001" customHeight="1" x14ac:dyDescent="0.25">
      <c r="A74" s="90"/>
      <c r="B74" s="16"/>
      <c r="C74" s="30">
        <v>65</v>
      </c>
      <c r="D74" s="5" t="s">
        <v>65</v>
      </c>
      <c r="E74" s="15">
        <v>32.945362000000003</v>
      </c>
      <c r="F74" s="15">
        <v>30.275752999999998</v>
      </c>
      <c r="G74" s="15">
        <v>42.196533000000002</v>
      </c>
      <c r="H74" s="13">
        <v>52.801867000000001</v>
      </c>
      <c r="I74" s="13">
        <v>50.700735999999999</v>
      </c>
      <c r="J74" s="13">
        <v>59.091174999999993</v>
      </c>
      <c r="K74" s="13">
        <v>68.498963000000003</v>
      </c>
      <c r="L74" s="13">
        <v>66.622762000000009</v>
      </c>
      <c r="M74" s="11">
        <v>65.304770000000005</v>
      </c>
      <c r="N74" s="11">
        <v>55.792632000000005</v>
      </c>
      <c r="O74" s="11">
        <v>43.101930999999993</v>
      </c>
      <c r="P74" s="11">
        <v>27.661868000000005</v>
      </c>
      <c r="Q74" s="11">
        <v>32.001576</v>
      </c>
      <c r="R74" s="11">
        <v>41.369587000000003</v>
      </c>
      <c r="S74" s="11">
        <v>72.846652000000006</v>
      </c>
      <c r="T74" s="11">
        <v>88.009115000000008</v>
      </c>
      <c r="U74" s="11">
        <v>113.75134700000001</v>
      </c>
      <c r="V74" s="21"/>
      <c r="W74" s="29">
        <f t="shared" si="25"/>
        <v>39.374016560380852</v>
      </c>
      <c r="X74" s="29">
        <f t="shared" si="26"/>
        <v>25.133188074953921</v>
      </c>
      <c r="Y74" s="29">
        <f t="shared" si="27"/>
        <v>-3.9792740661992161</v>
      </c>
      <c r="Z74" s="29">
        <f t="shared" si="28"/>
        <v>16.548949111902424</v>
      </c>
      <c r="AA74" s="29">
        <f t="shared" si="29"/>
        <v>15.920800356398415</v>
      </c>
      <c r="AB74" s="29">
        <f t="shared" si="30"/>
        <v>-2.7390210272234263</v>
      </c>
      <c r="AC74" s="29">
        <f t="shared" si="31"/>
        <v>-1.9782908430004804</v>
      </c>
      <c r="AD74" s="29">
        <f t="shared" si="32"/>
        <v>-14.565762960347307</v>
      </c>
      <c r="AE74" s="9">
        <f t="shared" ref="AE74:AE105" si="34">O74/N74*100-100</f>
        <v>-22.746195232374063</v>
      </c>
      <c r="AF74" s="9">
        <f t="shared" ref="AF74:AF105" si="35">P74/O74*100-100</f>
        <v>-35.82220713034873</v>
      </c>
      <c r="AG74" s="9">
        <f t="shared" ref="AG74:AG105" si="36">Q74/P74*100-100</f>
        <v>15.688412655284139</v>
      </c>
      <c r="AH74" s="9">
        <f t="shared" ref="AH74:AH105" si="37">R74/Q74*100-100</f>
        <v>29.273592650561966</v>
      </c>
      <c r="AI74" s="9">
        <f t="shared" ref="AI74:AI105" si="38">S74/R74*100-100</f>
        <v>76.087452843075283</v>
      </c>
      <c r="AJ74" s="9">
        <f t="shared" ref="AJ74:AJ105" si="39">T74/S74*100-100</f>
        <v>20.814220810038051</v>
      </c>
      <c r="AK74" s="9">
        <f t="shared" ref="AK74:AK105" si="40">U74/T74*100-100</f>
        <v>29.24950671302625</v>
      </c>
      <c r="AL74" s="9"/>
      <c r="AM74" s="9">
        <v>27.875559000000003</v>
      </c>
      <c r="AN74" s="9">
        <v>30.306716000000002</v>
      </c>
      <c r="AO74" s="9"/>
      <c r="AP74" s="10">
        <f t="shared" si="33"/>
        <v>8.7214645632756458</v>
      </c>
      <c r="AQ74" s="9"/>
      <c r="AR74" s="9"/>
      <c r="AS74" s="28"/>
      <c r="AT74" s="27" t="s">
        <v>64</v>
      </c>
    </row>
    <row r="75" spans="1:46" ht="17.100000000000001" customHeight="1" x14ac:dyDescent="0.25">
      <c r="A75" s="90"/>
      <c r="B75" s="16"/>
      <c r="C75" s="30">
        <v>66</v>
      </c>
      <c r="D75" s="5" t="s">
        <v>63</v>
      </c>
      <c r="E75" s="15">
        <v>19.572402</v>
      </c>
      <c r="F75" s="15">
        <v>27.084602999999994</v>
      </c>
      <c r="G75" s="15">
        <v>41.787045000000006</v>
      </c>
      <c r="H75" s="13">
        <v>48.868667000000002</v>
      </c>
      <c r="I75" s="13">
        <v>32.013919999999999</v>
      </c>
      <c r="J75" s="13">
        <v>32.976602000000007</v>
      </c>
      <c r="K75" s="13">
        <v>31.255033000000005</v>
      </c>
      <c r="L75" s="13">
        <v>37.829359000000004</v>
      </c>
      <c r="M75" s="11">
        <v>33.801031999999999</v>
      </c>
      <c r="N75" s="11">
        <v>19.974027000000003</v>
      </c>
      <c r="O75" s="11">
        <v>8.4407870000000003</v>
      </c>
      <c r="P75" s="11">
        <v>9.143422000000001</v>
      </c>
      <c r="Q75" s="11">
        <v>9.7516069999999999</v>
      </c>
      <c r="R75" s="11">
        <v>7.6662819999999989</v>
      </c>
      <c r="S75" s="11">
        <v>10.648442999999999</v>
      </c>
      <c r="T75" s="11">
        <v>16.067057999999999</v>
      </c>
      <c r="U75" s="11">
        <v>27.605616999999999</v>
      </c>
      <c r="V75" s="21"/>
      <c r="W75" s="29">
        <f t="shared" si="25"/>
        <v>54.283394886755474</v>
      </c>
      <c r="X75" s="29">
        <f t="shared" si="26"/>
        <v>16.946931758395436</v>
      </c>
      <c r="Y75" s="29">
        <f t="shared" si="27"/>
        <v>-34.489884899049947</v>
      </c>
      <c r="Z75" s="29">
        <f t="shared" si="28"/>
        <v>3.0070731731696965</v>
      </c>
      <c r="AA75" s="29">
        <f t="shared" si="29"/>
        <v>-5.2205773050843804</v>
      </c>
      <c r="AB75" s="29">
        <f t="shared" si="30"/>
        <v>21.034455474739055</v>
      </c>
      <c r="AC75" s="29">
        <f t="shared" si="31"/>
        <v>-10.64867897973107</v>
      </c>
      <c r="AD75" s="29">
        <f t="shared" si="32"/>
        <v>-40.907049820254002</v>
      </c>
      <c r="AE75" s="9">
        <f t="shared" si="34"/>
        <v>-57.741185590667328</v>
      </c>
      <c r="AF75" s="9">
        <f t="shared" si="35"/>
        <v>8.3242830319021408</v>
      </c>
      <c r="AG75" s="9">
        <f t="shared" si="36"/>
        <v>6.6516124925656754</v>
      </c>
      <c r="AH75" s="9">
        <f t="shared" si="37"/>
        <v>-21.384424126197871</v>
      </c>
      <c r="AI75" s="9">
        <f t="shared" si="38"/>
        <v>38.899703924275144</v>
      </c>
      <c r="AJ75" s="9">
        <f t="shared" si="39"/>
        <v>50.886453540672591</v>
      </c>
      <c r="AK75" s="9">
        <f t="shared" si="40"/>
        <v>71.815008074284663</v>
      </c>
      <c r="AL75" s="9"/>
      <c r="AM75" s="9">
        <v>4.5648660000000003</v>
      </c>
      <c r="AN75" s="9">
        <v>3.3658000000000001</v>
      </c>
      <c r="AO75" s="9"/>
      <c r="AP75" s="10">
        <f t="shared" si="33"/>
        <v>-26.267277067935851</v>
      </c>
      <c r="AQ75" s="9"/>
      <c r="AR75" s="9"/>
      <c r="AS75" s="28"/>
      <c r="AT75" s="27" t="s">
        <v>62</v>
      </c>
    </row>
    <row r="76" spans="1:46" ht="17.100000000000001" customHeight="1" x14ac:dyDescent="0.25">
      <c r="A76" s="90"/>
      <c r="B76" s="16"/>
      <c r="C76" s="30">
        <v>67</v>
      </c>
      <c r="D76" s="5" t="s">
        <v>61</v>
      </c>
      <c r="E76" s="15">
        <v>34.844533000000006</v>
      </c>
      <c r="F76" s="15">
        <v>25.854592000000004</v>
      </c>
      <c r="G76" s="15">
        <v>31.308307000000003</v>
      </c>
      <c r="H76" s="13">
        <v>37.590910000000001</v>
      </c>
      <c r="I76" s="13">
        <v>34.315162999999998</v>
      </c>
      <c r="J76" s="13">
        <v>35.999724000000001</v>
      </c>
      <c r="K76" s="13">
        <v>42.063396999999995</v>
      </c>
      <c r="L76" s="13">
        <v>41.112344999999998</v>
      </c>
      <c r="M76" s="11">
        <v>38.914573999999995</v>
      </c>
      <c r="N76" s="11">
        <v>32.459828999999999</v>
      </c>
      <c r="O76" s="11">
        <v>27.18694</v>
      </c>
      <c r="P76" s="11">
        <v>24.031220999999999</v>
      </c>
      <c r="Q76" s="11">
        <v>19.743304999999996</v>
      </c>
      <c r="R76" s="11">
        <v>22.694262999999999</v>
      </c>
      <c r="S76" s="11">
        <v>30.622434000000002</v>
      </c>
      <c r="T76" s="11">
        <v>38.797215000000001</v>
      </c>
      <c r="U76" s="11">
        <v>48.048082000000001</v>
      </c>
      <c r="V76" s="21"/>
      <c r="W76" s="29">
        <f t="shared" si="25"/>
        <v>21.093796413418559</v>
      </c>
      <c r="X76" s="29">
        <f t="shared" si="26"/>
        <v>20.066888318170626</v>
      </c>
      <c r="Y76" s="29">
        <f t="shared" si="27"/>
        <v>-8.7141997892575684</v>
      </c>
      <c r="Z76" s="29">
        <f t="shared" si="28"/>
        <v>4.9090864000850072</v>
      </c>
      <c r="AA76" s="29">
        <f t="shared" si="29"/>
        <v>16.843665245877983</v>
      </c>
      <c r="AB76" s="29">
        <f t="shared" si="30"/>
        <v>-2.2609966570222495</v>
      </c>
      <c r="AC76" s="29">
        <f t="shared" si="31"/>
        <v>-5.3457690141489209</v>
      </c>
      <c r="AD76" s="29">
        <f t="shared" si="32"/>
        <v>-16.586960453428055</v>
      </c>
      <c r="AE76" s="9">
        <f t="shared" si="34"/>
        <v>-16.244352365503829</v>
      </c>
      <c r="AF76" s="9">
        <f t="shared" si="35"/>
        <v>-11.607481386283268</v>
      </c>
      <c r="AG76" s="9">
        <f t="shared" si="36"/>
        <v>-17.843105017427135</v>
      </c>
      <c r="AH76" s="9">
        <f t="shared" si="37"/>
        <v>14.946626210758552</v>
      </c>
      <c r="AI76" s="9">
        <f t="shared" si="38"/>
        <v>34.93469252559558</v>
      </c>
      <c r="AJ76" s="9">
        <f t="shared" si="39"/>
        <v>26.695399196549815</v>
      </c>
      <c r="AK76" s="9">
        <f t="shared" si="40"/>
        <v>23.844152215564947</v>
      </c>
      <c r="AL76" s="9"/>
      <c r="AM76" s="9">
        <v>9.4473490000000009</v>
      </c>
      <c r="AN76" s="9">
        <v>13.410347999999997</v>
      </c>
      <c r="AO76" s="9"/>
      <c r="AP76" s="10">
        <f t="shared" si="33"/>
        <v>41.948265063564349</v>
      </c>
      <c r="AQ76" s="9"/>
      <c r="AR76" s="9"/>
      <c r="AS76" s="28"/>
      <c r="AT76" s="27" t="s">
        <v>60</v>
      </c>
    </row>
    <row r="77" spans="1:46" ht="17.100000000000001" customHeight="1" x14ac:dyDescent="0.25">
      <c r="A77" s="90"/>
      <c r="B77" s="16"/>
      <c r="C77" s="30">
        <v>68</v>
      </c>
      <c r="D77" s="5" t="s">
        <v>59</v>
      </c>
      <c r="E77" s="15">
        <v>363.34309100000002</v>
      </c>
      <c r="F77" s="15">
        <v>326.66628499999996</v>
      </c>
      <c r="G77" s="15">
        <v>428.00924400000002</v>
      </c>
      <c r="H77" s="13">
        <v>541.50017000000003</v>
      </c>
      <c r="I77" s="13">
        <v>499.84900099999999</v>
      </c>
      <c r="J77" s="13">
        <v>602.773506</v>
      </c>
      <c r="K77" s="13">
        <v>620.80303700000013</v>
      </c>
      <c r="L77" s="13">
        <v>552.57942800000012</v>
      </c>
      <c r="M77" s="11">
        <v>538.208797</v>
      </c>
      <c r="N77" s="11">
        <v>553.4440249999999</v>
      </c>
      <c r="O77" s="11">
        <v>482.10242800000003</v>
      </c>
      <c r="P77" s="11">
        <v>421.20054499999998</v>
      </c>
      <c r="Q77" s="11">
        <v>463.76095500000002</v>
      </c>
      <c r="R77" s="11">
        <v>520.4239060000001</v>
      </c>
      <c r="S77" s="11">
        <v>632.90509800000007</v>
      </c>
      <c r="T77" s="11">
        <v>625.07875400000012</v>
      </c>
      <c r="U77" s="11">
        <v>579.82577000000003</v>
      </c>
      <c r="V77" s="21"/>
      <c r="W77" s="29">
        <f t="shared" si="25"/>
        <v>31.023391042635467</v>
      </c>
      <c r="X77" s="29">
        <f t="shared" si="26"/>
        <v>26.515998799315653</v>
      </c>
      <c r="Y77" s="29">
        <f t="shared" si="27"/>
        <v>-7.6918108816106248</v>
      </c>
      <c r="Z77" s="29">
        <f t="shared" si="28"/>
        <v>20.591119476899788</v>
      </c>
      <c r="AA77" s="29">
        <f t="shared" si="29"/>
        <v>2.991095464637116</v>
      </c>
      <c r="AB77" s="29">
        <f t="shared" si="30"/>
        <v>-10.989573976584783</v>
      </c>
      <c r="AC77" s="29">
        <f t="shared" si="31"/>
        <v>-2.6006453139258223</v>
      </c>
      <c r="AD77" s="29">
        <f t="shared" si="32"/>
        <v>2.830728164407891</v>
      </c>
      <c r="AE77" s="9">
        <f t="shared" si="34"/>
        <v>-12.890481020189867</v>
      </c>
      <c r="AF77" s="9">
        <f t="shared" si="35"/>
        <v>-12.632560937859466</v>
      </c>
      <c r="AG77" s="9">
        <f t="shared" si="36"/>
        <v>10.104547704229589</v>
      </c>
      <c r="AH77" s="9">
        <f t="shared" si="37"/>
        <v>12.218137466962915</v>
      </c>
      <c r="AI77" s="9">
        <f t="shared" si="38"/>
        <v>21.613379151725582</v>
      </c>
      <c r="AJ77" s="9">
        <f t="shared" si="39"/>
        <v>-1.2365746499327486</v>
      </c>
      <c r="AK77" s="9">
        <f t="shared" si="40"/>
        <v>-7.2395652084505286</v>
      </c>
      <c r="AL77" s="9"/>
      <c r="AM77" s="9">
        <v>138.70075299999999</v>
      </c>
      <c r="AN77" s="9">
        <v>126.18010500000001</v>
      </c>
      <c r="AO77" s="9"/>
      <c r="AP77" s="10">
        <f t="shared" si="33"/>
        <v>-9.0270944671799924</v>
      </c>
      <c r="AQ77" s="9"/>
      <c r="AR77" s="9"/>
      <c r="AS77" s="28"/>
      <c r="AT77" s="27" t="s">
        <v>58</v>
      </c>
    </row>
    <row r="78" spans="1:46" ht="17.100000000000001" customHeight="1" x14ac:dyDescent="0.25">
      <c r="A78" s="90"/>
      <c r="B78" s="16"/>
      <c r="C78" s="30">
        <v>69</v>
      </c>
      <c r="D78" s="5" t="s">
        <v>57</v>
      </c>
      <c r="E78" s="15">
        <v>388.867481</v>
      </c>
      <c r="F78" s="15">
        <v>274.52362799999997</v>
      </c>
      <c r="G78" s="15">
        <v>390.250654</v>
      </c>
      <c r="H78" s="13">
        <v>451.90587300000004</v>
      </c>
      <c r="I78" s="13">
        <v>445.85973400000006</v>
      </c>
      <c r="J78" s="13">
        <v>485.76907799999998</v>
      </c>
      <c r="K78" s="13">
        <v>571.6852140000002</v>
      </c>
      <c r="L78" s="13">
        <v>519.01106500000003</v>
      </c>
      <c r="M78" s="11">
        <v>383.48780800000009</v>
      </c>
      <c r="N78" s="11">
        <v>348.89939299999998</v>
      </c>
      <c r="O78" s="11">
        <v>364.51510899999994</v>
      </c>
      <c r="P78" s="11">
        <v>301.72321699999998</v>
      </c>
      <c r="Q78" s="11">
        <v>342.18404600000002</v>
      </c>
      <c r="R78" s="11">
        <v>393.00034600000004</v>
      </c>
      <c r="S78" s="11">
        <v>585.20005299999991</v>
      </c>
      <c r="T78" s="11">
        <v>599.20576499999993</v>
      </c>
      <c r="U78" s="11">
        <v>614.1409440000001</v>
      </c>
      <c r="V78" s="21"/>
      <c r="W78" s="29">
        <f t="shared" si="25"/>
        <v>42.155579409725732</v>
      </c>
      <c r="X78" s="29">
        <f t="shared" si="26"/>
        <v>15.798876534361966</v>
      </c>
      <c r="Y78" s="29">
        <f t="shared" si="27"/>
        <v>-1.3379199875988295</v>
      </c>
      <c r="Z78" s="29">
        <f t="shared" si="28"/>
        <v>8.9510985084829198</v>
      </c>
      <c r="AA78" s="29">
        <f t="shared" si="29"/>
        <v>17.686621049189181</v>
      </c>
      <c r="AB78" s="29">
        <f t="shared" si="30"/>
        <v>-9.2138379146535261</v>
      </c>
      <c r="AC78" s="29">
        <f t="shared" si="31"/>
        <v>-26.111824224787949</v>
      </c>
      <c r="AD78" s="29">
        <f t="shared" si="32"/>
        <v>-9.0194301561733354</v>
      </c>
      <c r="AE78" s="9">
        <f t="shared" si="34"/>
        <v>4.4757074140280793</v>
      </c>
      <c r="AF78" s="9">
        <f t="shared" si="35"/>
        <v>-17.226142469721324</v>
      </c>
      <c r="AG78" s="9">
        <f t="shared" si="36"/>
        <v>13.409915684413519</v>
      </c>
      <c r="AH78" s="9">
        <f t="shared" si="37"/>
        <v>14.850575470721978</v>
      </c>
      <c r="AI78" s="9">
        <f t="shared" si="38"/>
        <v>48.905734805638019</v>
      </c>
      <c r="AJ78" s="9">
        <f t="shared" si="39"/>
        <v>2.3933203574060542</v>
      </c>
      <c r="AK78" s="9">
        <f t="shared" si="40"/>
        <v>2.4924958791076079</v>
      </c>
      <c r="AL78" s="9"/>
      <c r="AM78" s="9">
        <v>157.24135499999997</v>
      </c>
      <c r="AN78" s="9">
        <v>144.818411</v>
      </c>
      <c r="AO78" s="9"/>
      <c r="AP78" s="10">
        <f t="shared" si="33"/>
        <v>-7.900557712695857</v>
      </c>
      <c r="AQ78" s="9"/>
      <c r="AR78" s="9"/>
      <c r="AS78" s="28"/>
      <c r="AT78" s="27" t="s">
        <v>56</v>
      </c>
    </row>
    <row r="79" spans="1:46" ht="17.100000000000001" customHeight="1" x14ac:dyDescent="0.25">
      <c r="A79" s="90"/>
      <c r="B79" s="16"/>
      <c r="C79" s="30">
        <v>70</v>
      </c>
      <c r="D79" s="5" t="s">
        <v>55</v>
      </c>
      <c r="E79" s="15">
        <v>617.79664000000002</v>
      </c>
      <c r="F79" s="15">
        <v>474.57941500000004</v>
      </c>
      <c r="G79" s="15">
        <v>616.664625</v>
      </c>
      <c r="H79" s="13">
        <v>704.80839200000003</v>
      </c>
      <c r="I79" s="13">
        <v>643.240229</v>
      </c>
      <c r="J79" s="13">
        <v>862.08737699999995</v>
      </c>
      <c r="K79" s="13">
        <v>918.81752700000004</v>
      </c>
      <c r="L79" s="13">
        <v>812.99023699999998</v>
      </c>
      <c r="M79" s="11">
        <v>841.3117830000001</v>
      </c>
      <c r="N79" s="11">
        <v>925.26730499999996</v>
      </c>
      <c r="O79" s="11">
        <v>857.40292199999999</v>
      </c>
      <c r="P79" s="11">
        <v>772.64546600000006</v>
      </c>
      <c r="Q79" s="11">
        <v>842.81674899999996</v>
      </c>
      <c r="R79" s="11">
        <v>1133.8023659999999</v>
      </c>
      <c r="S79" s="11">
        <v>1395.8311200000001</v>
      </c>
      <c r="T79" s="11">
        <v>1538.2971620000003</v>
      </c>
      <c r="U79" s="11">
        <v>1344.9629199999999</v>
      </c>
      <c r="V79" s="21"/>
      <c r="W79" s="29">
        <f t="shared" si="25"/>
        <v>29.939185204651153</v>
      </c>
      <c r="X79" s="29">
        <f t="shared" si="26"/>
        <v>14.293631161346411</v>
      </c>
      <c r="Y79" s="29">
        <f t="shared" si="27"/>
        <v>-8.7354469241336759</v>
      </c>
      <c r="Z79" s="29">
        <f t="shared" si="28"/>
        <v>34.022615211773385</v>
      </c>
      <c r="AA79" s="29">
        <f t="shared" si="29"/>
        <v>6.5805568569414401</v>
      </c>
      <c r="AB79" s="29">
        <f t="shared" si="30"/>
        <v>-11.517770056643691</v>
      </c>
      <c r="AC79" s="29">
        <f t="shared" si="31"/>
        <v>3.4836268273662094</v>
      </c>
      <c r="AD79" s="29">
        <f t="shared" si="32"/>
        <v>9.9791211411096867</v>
      </c>
      <c r="AE79" s="9">
        <f t="shared" si="34"/>
        <v>-7.3345705217585788</v>
      </c>
      <c r="AF79" s="9">
        <f t="shared" si="35"/>
        <v>-9.8853705562715533</v>
      </c>
      <c r="AG79" s="9">
        <f t="shared" si="36"/>
        <v>9.0819510484255943</v>
      </c>
      <c r="AH79" s="9">
        <f t="shared" si="37"/>
        <v>34.525371896708691</v>
      </c>
      <c r="AI79" s="9">
        <f t="shared" si="38"/>
        <v>23.110619792091725</v>
      </c>
      <c r="AJ79" s="9">
        <f t="shared" si="39"/>
        <v>10.20653859615912</v>
      </c>
      <c r="AK79" s="9">
        <f t="shared" si="40"/>
        <v>-12.568068561515062</v>
      </c>
      <c r="AL79" s="9"/>
      <c r="AM79" s="9">
        <v>299.08474999999999</v>
      </c>
      <c r="AN79" s="9">
        <v>337.95777700000002</v>
      </c>
      <c r="AO79" s="9"/>
      <c r="AP79" s="10">
        <f t="shared" si="33"/>
        <v>12.997328349238813</v>
      </c>
      <c r="AQ79" s="9"/>
      <c r="AR79" s="9"/>
      <c r="AS79" s="28"/>
      <c r="AT79" s="27" t="s">
        <v>54</v>
      </c>
    </row>
    <row r="80" spans="1:46" ht="17.100000000000001" customHeight="1" x14ac:dyDescent="0.25">
      <c r="A80" s="90"/>
      <c r="B80" s="16"/>
      <c r="C80" s="30">
        <v>71</v>
      </c>
      <c r="D80" s="5" t="s">
        <v>53</v>
      </c>
      <c r="E80" s="15">
        <v>5906.0690429999995</v>
      </c>
      <c r="F80" s="15">
        <v>2003.6460239999999</v>
      </c>
      <c r="G80" s="15">
        <v>3036.9546660000001</v>
      </c>
      <c r="H80" s="13">
        <v>7022.3837190000004</v>
      </c>
      <c r="I80" s="13">
        <v>8529.0394349999988</v>
      </c>
      <c r="J80" s="13">
        <v>16243.514737</v>
      </c>
      <c r="K80" s="13">
        <v>8130.7976560000006</v>
      </c>
      <c r="L80" s="13">
        <v>4192.4773600000008</v>
      </c>
      <c r="M80" s="11">
        <v>7214.0945530000008</v>
      </c>
      <c r="N80" s="11">
        <v>17452.024357000002</v>
      </c>
      <c r="O80" s="11">
        <v>12568.107120000001</v>
      </c>
      <c r="P80" s="11">
        <v>13366.642259</v>
      </c>
      <c r="Q80" s="11">
        <v>26590.853497</v>
      </c>
      <c r="R80" s="11">
        <v>7073.9212159999997</v>
      </c>
      <c r="S80" s="11">
        <v>23457.672792999998</v>
      </c>
      <c r="T80" s="11">
        <v>33912.165163999998</v>
      </c>
      <c r="U80" s="11">
        <v>24872.874286999999</v>
      </c>
      <c r="V80" s="21"/>
      <c r="W80" s="29">
        <f t="shared" ref="W80:W105" si="41">+G80/F80*100-100</f>
        <v>51.571416788337871</v>
      </c>
      <c r="X80" s="29">
        <f t="shared" ref="X80:X105" si="42">+H80/G80*100-100</f>
        <v>131.23110126135811</v>
      </c>
      <c r="Y80" s="29">
        <f t="shared" ref="Y80:Y104" si="43">(I80-H80)/H80*100</f>
        <v>21.455046837209128</v>
      </c>
      <c r="Z80" s="29">
        <f t="shared" ref="Z80:Z104" si="44">(J80-I80)/I80*100</f>
        <v>90.449520849237359</v>
      </c>
      <c r="AA80" s="29">
        <f t="shared" ref="AA80:AA104" si="45">(K80-J80)/J80*100</f>
        <v>-49.944345250111368</v>
      </c>
      <c r="AB80" s="29">
        <f t="shared" ref="AB80:AB104" si="46">(L80-K80)/K80*100</f>
        <v>-48.437071768644678</v>
      </c>
      <c r="AC80" s="29">
        <f t="shared" ref="AC80:AC104" si="47">(M80-L80)/L80*100</f>
        <v>72.072355639387382</v>
      </c>
      <c r="AD80" s="29">
        <f t="shared" ref="AD80:AD104" si="48">(N80-M80)/M80*100</f>
        <v>141.91565869818729</v>
      </c>
      <c r="AE80" s="9">
        <f t="shared" si="34"/>
        <v>-27.98481790475536</v>
      </c>
      <c r="AF80" s="9">
        <f t="shared" si="35"/>
        <v>6.3536627383551405</v>
      </c>
      <c r="AG80" s="9">
        <f t="shared" si="36"/>
        <v>98.934429318596472</v>
      </c>
      <c r="AH80" s="9">
        <f t="shared" si="37"/>
        <v>-73.397163739787118</v>
      </c>
      <c r="AI80" s="9">
        <f t="shared" si="38"/>
        <v>231.6077756130893</v>
      </c>
      <c r="AJ80" s="9">
        <f t="shared" si="39"/>
        <v>44.567474630815553</v>
      </c>
      <c r="AK80" s="9">
        <f t="shared" si="40"/>
        <v>-26.655009591059084</v>
      </c>
      <c r="AL80" s="9"/>
      <c r="AM80" s="9">
        <v>5382.998603</v>
      </c>
      <c r="AN80" s="9">
        <v>6421.3951109999998</v>
      </c>
      <c r="AO80" s="9"/>
      <c r="AP80" s="10">
        <f t="shared" si="33"/>
        <v>19.290298671474488</v>
      </c>
      <c r="AQ80" s="9"/>
      <c r="AR80" s="9"/>
      <c r="AS80" s="28"/>
      <c r="AT80" s="27" t="s">
        <v>52</v>
      </c>
    </row>
    <row r="81" spans="1:46" ht="17.100000000000001" customHeight="1" x14ac:dyDescent="0.25">
      <c r="A81" s="90"/>
      <c r="B81" s="16"/>
      <c r="C81" s="30">
        <v>72</v>
      </c>
      <c r="D81" s="5" t="s">
        <v>51</v>
      </c>
      <c r="E81" s="15">
        <v>16182.378604999998</v>
      </c>
      <c r="F81" s="15">
        <v>11351.639590000001</v>
      </c>
      <c r="G81" s="15">
        <v>16120.795763999999</v>
      </c>
      <c r="H81" s="13">
        <v>20424.235102999995</v>
      </c>
      <c r="I81" s="13">
        <v>19642.041022000005</v>
      </c>
      <c r="J81" s="13">
        <v>18677.998849</v>
      </c>
      <c r="K81" s="13">
        <v>17765.156790000001</v>
      </c>
      <c r="L81" s="13">
        <v>14756.910637000003</v>
      </c>
      <c r="M81" s="11">
        <v>12697.108656</v>
      </c>
      <c r="N81" s="11">
        <v>16968.711122000001</v>
      </c>
      <c r="O81" s="11">
        <v>18593.602276999998</v>
      </c>
      <c r="P81" s="11">
        <v>15049.676559</v>
      </c>
      <c r="Q81" s="11">
        <v>15102.954405</v>
      </c>
      <c r="R81" s="11">
        <v>27618.091980999998</v>
      </c>
      <c r="S81" s="11">
        <v>28367.021597000003</v>
      </c>
      <c r="T81" s="11">
        <v>24160.165123999996</v>
      </c>
      <c r="U81" s="11">
        <v>23658.703958999999</v>
      </c>
      <c r="V81" s="21"/>
      <c r="W81" s="29">
        <f t="shared" si="41"/>
        <v>42.01292805491542</v>
      </c>
      <c r="X81" s="29">
        <f t="shared" si="42"/>
        <v>26.694956018301411</v>
      </c>
      <c r="Y81" s="29">
        <f t="shared" si="43"/>
        <v>-3.8297350038097568</v>
      </c>
      <c r="Z81" s="29">
        <f t="shared" si="44"/>
        <v>-4.9080549822711035</v>
      </c>
      <c r="AA81" s="29">
        <f t="shared" si="45"/>
        <v>-4.8872583534229701</v>
      </c>
      <c r="AB81" s="29">
        <f t="shared" si="46"/>
        <v>-16.933406153180357</v>
      </c>
      <c r="AC81" s="29">
        <f t="shared" si="47"/>
        <v>-13.958219519439663</v>
      </c>
      <c r="AD81" s="29">
        <f t="shared" si="48"/>
        <v>33.642324262393871</v>
      </c>
      <c r="AE81" s="9">
        <f t="shared" si="34"/>
        <v>9.5758077517939455</v>
      </c>
      <c r="AF81" s="9">
        <f t="shared" si="35"/>
        <v>-19.059919994006648</v>
      </c>
      <c r="AG81" s="9">
        <f t="shared" si="36"/>
        <v>0.35401322939488011</v>
      </c>
      <c r="AH81" s="9">
        <f t="shared" si="37"/>
        <v>82.865492673782569</v>
      </c>
      <c r="AI81" s="9">
        <f t="shared" si="38"/>
        <v>2.711735541018669</v>
      </c>
      <c r="AJ81" s="9">
        <f t="shared" si="39"/>
        <v>-14.830095780816507</v>
      </c>
      <c r="AK81" s="9">
        <f t="shared" si="40"/>
        <v>-2.0755701065215817</v>
      </c>
      <c r="AL81" s="9"/>
      <c r="AM81" s="9">
        <v>5835.4614199999996</v>
      </c>
      <c r="AN81" s="9">
        <v>5154.877579</v>
      </c>
      <c r="AO81" s="9"/>
      <c r="AP81" s="10">
        <f t="shared" si="33"/>
        <v>-11.662896761983902</v>
      </c>
      <c r="AQ81" s="9"/>
      <c r="AR81" s="9"/>
      <c r="AS81" s="28"/>
      <c r="AT81" s="27" t="s">
        <v>50</v>
      </c>
    </row>
    <row r="82" spans="1:46" ht="12.75" customHeight="1" x14ac:dyDescent="0.25">
      <c r="A82" s="90"/>
      <c r="B82" s="16"/>
      <c r="C82" s="30">
        <v>73</v>
      </c>
      <c r="D82" s="5" t="s">
        <v>49</v>
      </c>
      <c r="E82" s="15">
        <v>1836.7152509999999</v>
      </c>
      <c r="F82" s="15">
        <v>1526.0713059999996</v>
      </c>
      <c r="G82" s="15">
        <v>1966.8644639999998</v>
      </c>
      <c r="H82" s="13">
        <v>2521.1347849999997</v>
      </c>
      <c r="I82" s="13">
        <v>2367.1761219999999</v>
      </c>
      <c r="J82" s="13">
        <v>3068.3504229999994</v>
      </c>
      <c r="K82" s="13">
        <v>2913.5530369999992</v>
      </c>
      <c r="L82" s="13">
        <v>2941.1190170000004</v>
      </c>
      <c r="M82" s="11">
        <v>3023.3353779999998</v>
      </c>
      <c r="N82" s="11">
        <v>3084.0642370000005</v>
      </c>
      <c r="O82" s="11">
        <v>3014.0989450000002</v>
      </c>
      <c r="P82" s="11">
        <v>2604.8472390000002</v>
      </c>
      <c r="Q82" s="11">
        <v>2459.9546140000002</v>
      </c>
      <c r="R82" s="11">
        <v>2845.4317169999999</v>
      </c>
      <c r="S82" s="11">
        <v>3687.411122</v>
      </c>
      <c r="T82" s="11">
        <v>3994.4066909999997</v>
      </c>
      <c r="U82" s="11">
        <v>4162.1635939999996</v>
      </c>
      <c r="V82" s="21"/>
      <c r="W82" s="29">
        <f t="shared" si="41"/>
        <v>28.884178364860759</v>
      </c>
      <c r="X82" s="29">
        <f t="shared" si="42"/>
        <v>28.180402419431772</v>
      </c>
      <c r="Y82" s="29">
        <f t="shared" si="43"/>
        <v>-6.1067208273039597</v>
      </c>
      <c r="Z82" s="29">
        <f t="shared" si="44"/>
        <v>29.620706904038279</v>
      </c>
      <c r="AA82" s="29">
        <f t="shared" si="45"/>
        <v>-5.0449709016172637</v>
      </c>
      <c r="AB82" s="29">
        <f t="shared" si="46"/>
        <v>0.94612933589790105</v>
      </c>
      <c r="AC82" s="29">
        <f t="shared" si="47"/>
        <v>2.7954108801711</v>
      </c>
      <c r="AD82" s="29">
        <f t="shared" si="48"/>
        <v>2.0086709348194827</v>
      </c>
      <c r="AE82" s="9">
        <f t="shared" si="34"/>
        <v>-2.2686068325236448</v>
      </c>
      <c r="AF82" s="9">
        <f t="shared" si="35"/>
        <v>-13.577912121262486</v>
      </c>
      <c r="AG82" s="9">
        <f t="shared" si="36"/>
        <v>-5.5624231175884375</v>
      </c>
      <c r="AH82" s="9">
        <f t="shared" si="37"/>
        <v>15.670090041750655</v>
      </c>
      <c r="AI82" s="9">
        <f t="shared" si="38"/>
        <v>29.590567925759871</v>
      </c>
      <c r="AJ82" s="9">
        <f t="shared" si="39"/>
        <v>8.3255042316379786</v>
      </c>
      <c r="AK82" s="9">
        <f t="shared" si="40"/>
        <v>4.1997952631608939</v>
      </c>
      <c r="AL82" s="9"/>
      <c r="AM82" s="9">
        <v>973.99354099999994</v>
      </c>
      <c r="AN82" s="9">
        <v>1031.5791850000001</v>
      </c>
      <c r="AO82" s="9"/>
      <c r="AP82" s="10">
        <f t="shared" si="33"/>
        <v>5.9123229853123007</v>
      </c>
      <c r="AQ82" s="9"/>
      <c r="AR82" s="9"/>
      <c r="AS82" s="28"/>
      <c r="AT82" s="27" t="s">
        <v>48</v>
      </c>
    </row>
    <row r="83" spans="1:46" ht="16.5" x14ac:dyDescent="0.25">
      <c r="A83" s="90"/>
      <c r="B83" s="16"/>
      <c r="C83" s="30">
        <v>74</v>
      </c>
      <c r="D83" s="5" t="s">
        <v>47</v>
      </c>
      <c r="E83" s="15">
        <v>3152.3126089999996</v>
      </c>
      <c r="F83" s="15">
        <v>1985.3674479999995</v>
      </c>
      <c r="G83" s="15">
        <v>3299.3329570000005</v>
      </c>
      <c r="H83" s="13">
        <v>4118.789788</v>
      </c>
      <c r="I83" s="13">
        <v>3877.849858</v>
      </c>
      <c r="J83" s="13">
        <v>3823.812347</v>
      </c>
      <c r="K83" s="13">
        <v>3703.7614440000002</v>
      </c>
      <c r="L83" s="13">
        <v>2978.3139389999997</v>
      </c>
      <c r="M83" s="11">
        <v>2741.6676669999997</v>
      </c>
      <c r="N83" s="11">
        <v>3360.9028649999991</v>
      </c>
      <c r="O83" s="11">
        <v>3484.9733329999995</v>
      </c>
      <c r="P83" s="11">
        <v>3038.7960499999999</v>
      </c>
      <c r="Q83" s="11">
        <v>3211.8742950000001</v>
      </c>
      <c r="R83" s="11">
        <v>5265.6099620000005</v>
      </c>
      <c r="S83" s="11">
        <v>5510.3585219999995</v>
      </c>
      <c r="T83" s="11">
        <v>5651.8999020000001</v>
      </c>
      <c r="U83" s="11">
        <v>6013.0079320000013</v>
      </c>
      <c r="V83" s="21"/>
      <c r="W83" s="29">
        <f t="shared" si="41"/>
        <v>66.182484774979599</v>
      </c>
      <c r="X83" s="29">
        <f t="shared" si="42"/>
        <v>24.83704559921442</v>
      </c>
      <c r="Y83" s="29">
        <f t="shared" si="43"/>
        <v>-5.8497748708121255</v>
      </c>
      <c r="Z83" s="29">
        <f t="shared" si="44"/>
        <v>-1.3934915733913902</v>
      </c>
      <c r="AA83" s="29">
        <f t="shared" si="45"/>
        <v>-3.1395605250918406</v>
      </c>
      <c r="AB83" s="29">
        <f t="shared" si="46"/>
        <v>-19.58677727949264</v>
      </c>
      <c r="AC83" s="29">
        <f t="shared" si="47"/>
        <v>-7.9456456520985972</v>
      </c>
      <c r="AD83" s="29">
        <f t="shared" si="48"/>
        <v>22.586078008410908</v>
      </c>
      <c r="AE83" s="9">
        <f t="shared" si="34"/>
        <v>3.6915814881784996</v>
      </c>
      <c r="AF83" s="9">
        <f t="shared" si="35"/>
        <v>-12.802889444663634</v>
      </c>
      <c r="AG83" s="9">
        <f t="shared" si="36"/>
        <v>5.6956189935813484</v>
      </c>
      <c r="AH83" s="9">
        <f t="shared" si="37"/>
        <v>63.941969030266819</v>
      </c>
      <c r="AI83" s="9">
        <f t="shared" si="38"/>
        <v>4.6480571437356843</v>
      </c>
      <c r="AJ83" s="9">
        <f t="shared" si="39"/>
        <v>2.5686419392658308</v>
      </c>
      <c r="AK83" s="9">
        <f t="shared" si="40"/>
        <v>6.3891441154543287</v>
      </c>
      <c r="AL83" s="9"/>
      <c r="AM83" s="9">
        <v>1305.5758259999998</v>
      </c>
      <c r="AN83" s="9">
        <v>1661.142251</v>
      </c>
      <c r="AO83" s="9"/>
      <c r="AP83" s="10">
        <f t="shared" si="33"/>
        <v>27.234452256164872</v>
      </c>
      <c r="AQ83" s="9"/>
      <c r="AR83" s="9"/>
      <c r="AS83" s="28"/>
      <c r="AT83" s="27" t="s">
        <v>46</v>
      </c>
    </row>
    <row r="84" spans="1:46" ht="16.5" x14ac:dyDescent="0.25">
      <c r="A84" s="90"/>
      <c r="B84" s="16"/>
      <c r="C84" s="30">
        <v>75</v>
      </c>
      <c r="D84" s="5" t="s">
        <v>45</v>
      </c>
      <c r="E84" s="15">
        <v>238.37333099999998</v>
      </c>
      <c r="F84" s="15">
        <v>121.597942</v>
      </c>
      <c r="G84" s="15">
        <v>168.36205999999999</v>
      </c>
      <c r="H84" s="13">
        <v>215.88248100000001</v>
      </c>
      <c r="I84" s="13">
        <v>196.93069699999998</v>
      </c>
      <c r="J84" s="13">
        <v>187.989473</v>
      </c>
      <c r="K84" s="13">
        <v>195.52135600000003</v>
      </c>
      <c r="L84" s="13">
        <v>195.553034</v>
      </c>
      <c r="M84" s="11">
        <v>165.095248</v>
      </c>
      <c r="N84" s="11">
        <v>182.24867299999997</v>
      </c>
      <c r="O84" s="11">
        <v>241.63399299999998</v>
      </c>
      <c r="P84" s="11">
        <v>299.69784100000004</v>
      </c>
      <c r="Q84" s="11">
        <v>218.35031499999999</v>
      </c>
      <c r="R84" s="11">
        <v>257.78034600000001</v>
      </c>
      <c r="S84" s="11">
        <v>396.04975400000001</v>
      </c>
      <c r="T84" s="11">
        <v>426.16943799999996</v>
      </c>
      <c r="U84" s="11">
        <v>479.61610299999995</v>
      </c>
      <c r="V84" s="21"/>
      <c r="W84" s="29">
        <f t="shared" si="41"/>
        <v>38.457984757669635</v>
      </c>
      <c r="X84" s="29">
        <f t="shared" si="42"/>
        <v>28.22513635197862</v>
      </c>
      <c r="Y84" s="29">
        <f t="shared" si="43"/>
        <v>-8.7787503238857223</v>
      </c>
      <c r="Z84" s="29">
        <f t="shared" si="44"/>
        <v>-4.5402896228006435</v>
      </c>
      <c r="AA84" s="29">
        <f t="shared" si="45"/>
        <v>4.0065450898944865</v>
      </c>
      <c r="AB84" s="29">
        <f t="shared" si="46"/>
        <v>1.6201810711649833E-2</v>
      </c>
      <c r="AC84" s="29">
        <f t="shared" si="47"/>
        <v>-15.575205036194939</v>
      </c>
      <c r="AD84" s="29">
        <f t="shared" si="48"/>
        <v>10.390017403771653</v>
      </c>
      <c r="AE84" s="9">
        <f t="shared" si="34"/>
        <v>32.584774979404102</v>
      </c>
      <c r="AF84" s="9">
        <f t="shared" si="35"/>
        <v>24.02966870642247</v>
      </c>
      <c r="AG84" s="9">
        <f t="shared" si="36"/>
        <v>-27.143180520943432</v>
      </c>
      <c r="AH84" s="9">
        <f t="shared" si="37"/>
        <v>18.058151644983894</v>
      </c>
      <c r="AI84" s="9">
        <f t="shared" si="38"/>
        <v>53.638460086479995</v>
      </c>
      <c r="AJ84" s="9">
        <f t="shared" si="39"/>
        <v>7.6050253019472933</v>
      </c>
      <c r="AK84" s="9">
        <f t="shared" si="40"/>
        <v>12.541177342707527</v>
      </c>
      <c r="AL84" s="9"/>
      <c r="AM84" s="9">
        <v>111.42734999999999</v>
      </c>
      <c r="AN84" s="9">
        <v>110.06716899999999</v>
      </c>
      <c r="AO84" s="9"/>
      <c r="AP84" s="10">
        <f t="shared" si="33"/>
        <v>-1.2206886370356926</v>
      </c>
      <c r="AQ84" s="9"/>
      <c r="AR84" s="9"/>
      <c r="AS84" s="28"/>
      <c r="AT84" s="27" t="s">
        <v>44</v>
      </c>
    </row>
    <row r="85" spans="1:46" ht="16.5" x14ac:dyDescent="0.25">
      <c r="A85" s="90"/>
      <c r="B85" s="16"/>
      <c r="C85" s="30">
        <v>76</v>
      </c>
      <c r="D85" s="5" t="s">
        <v>43</v>
      </c>
      <c r="E85" s="15">
        <v>2353.4785209999995</v>
      </c>
      <c r="F85" s="15">
        <v>1602.4821880000004</v>
      </c>
      <c r="G85" s="15">
        <v>2487.7437789999999</v>
      </c>
      <c r="H85" s="13">
        <v>3258.884982</v>
      </c>
      <c r="I85" s="13">
        <v>2984.9397379999996</v>
      </c>
      <c r="J85" s="13">
        <v>3345.8760270000002</v>
      </c>
      <c r="K85" s="13">
        <v>3679.0821000000001</v>
      </c>
      <c r="L85" s="13">
        <v>3449.2273809999997</v>
      </c>
      <c r="M85" s="11">
        <v>2900.4165009999997</v>
      </c>
      <c r="N85" s="11">
        <v>3649.5204470000003</v>
      </c>
      <c r="O85" s="11">
        <v>4273.0676650000005</v>
      </c>
      <c r="P85" s="11">
        <v>3636.6362890000005</v>
      </c>
      <c r="Q85" s="11">
        <v>3407.7077669999994</v>
      </c>
      <c r="R85" s="11">
        <v>6592.8469420000001</v>
      </c>
      <c r="S85" s="11">
        <v>7683.1738909999995</v>
      </c>
      <c r="T85" s="11">
        <v>6292.6124680000003</v>
      </c>
      <c r="U85" s="11">
        <v>6112.5293490000004</v>
      </c>
      <c r="V85" s="21"/>
      <c r="W85" s="29">
        <f t="shared" si="41"/>
        <v>55.24314701462373</v>
      </c>
      <c r="X85" s="29">
        <f t="shared" si="42"/>
        <v>30.997613560910054</v>
      </c>
      <c r="Y85" s="29">
        <f t="shared" si="43"/>
        <v>-8.4061034836485202</v>
      </c>
      <c r="Z85" s="29">
        <f t="shared" si="44"/>
        <v>12.091912088042319</v>
      </c>
      <c r="AA85" s="29">
        <f t="shared" si="45"/>
        <v>9.9587094773132137</v>
      </c>
      <c r="AB85" s="29">
        <f t="shared" si="46"/>
        <v>-6.2476104841476729</v>
      </c>
      <c r="AC85" s="29">
        <f t="shared" si="47"/>
        <v>-15.911124996372051</v>
      </c>
      <c r="AD85" s="29">
        <f t="shared" si="48"/>
        <v>25.827461185030703</v>
      </c>
      <c r="AE85" s="9">
        <f t="shared" si="34"/>
        <v>17.085730222790559</v>
      </c>
      <c r="AF85" s="9">
        <f t="shared" si="35"/>
        <v>-14.894015866233659</v>
      </c>
      <c r="AG85" s="9">
        <f t="shared" si="36"/>
        <v>-6.2950623545295912</v>
      </c>
      <c r="AH85" s="9">
        <f t="shared" si="37"/>
        <v>93.468671399721046</v>
      </c>
      <c r="AI85" s="9">
        <f t="shared" si="38"/>
        <v>16.538029148743433</v>
      </c>
      <c r="AJ85" s="9">
        <f t="shared" si="39"/>
        <v>-18.098788895418465</v>
      </c>
      <c r="AK85" s="9">
        <f t="shared" si="40"/>
        <v>-2.8618180432337397</v>
      </c>
      <c r="AL85" s="9"/>
      <c r="AM85" s="9">
        <v>1327.8644830000001</v>
      </c>
      <c r="AN85" s="9">
        <v>1448.544085</v>
      </c>
      <c r="AO85" s="9"/>
      <c r="AP85" s="10">
        <f t="shared" si="33"/>
        <v>9.08824684634628</v>
      </c>
      <c r="AQ85" s="9"/>
      <c r="AR85" s="9"/>
      <c r="AS85" s="28"/>
      <c r="AT85" s="27" t="s">
        <v>42</v>
      </c>
    </row>
    <row r="86" spans="1:46" ht="16.5" x14ac:dyDescent="0.25">
      <c r="A86" s="90"/>
      <c r="B86" s="16"/>
      <c r="C86" s="30">
        <v>78</v>
      </c>
      <c r="D86" s="5" t="s">
        <v>41</v>
      </c>
      <c r="E86" s="15">
        <v>237.83004</v>
      </c>
      <c r="F86" s="15">
        <v>145.01855099999997</v>
      </c>
      <c r="G86" s="15">
        <v>179.70855600000002</v>
      </c>
      <c r="H86" s="13">
        <v>226.38543200000004</v>
      </c>
      <c r="I86" s="13">
        <v>227.15484299999997</v>
      </c>
      <c r="J86" s="13">
        <v>231.73415900000003</v>
      </c>
      <c r="K86" s="13">
        <v>283.556691</v>
      </c>
      <c r="L86" s="13">
        <v>211.80909299999999</v>
      </c>
      <c r="M86" s="11">
        <v>211.908323</v>
      </c>
      <c r="N86" s="11">
        <v>318.61487800000003</v>
      </c>
      <c r="O86" s="11">
        <v>348.964136</v>
      </c>
      <c r="P86" s="11">
        <v>271.62580099999997</v>
      </c>
      <c r="Q86" s="11">
        <v>261.74638800000002</v>
      </c>
      <c r="R86" s="11">
        <v>356.86924900000002</v>
      </c>
      <c r="S86" s="11">
        <v>456.37953300000004</v>
      </c>
      <c r="T86" s="11">
        <v>385.73632700000007</v>
      </c>
      <c r="U86" s="11">
        <v>306.16213099999999</v>
      </c>
      <c r="V86" s="21"/>
      <c r="W86" s="29">
        <f t="shared" si="41"/>
        <v>23.92108096570351</v>
      </c>
      <c r="X86" s="29">
        <f t="shared" si="42"/>
        <v>25.973652584465711</v>
      </c>
      <c r="Y86" s="29">
        <f t="shared" si="43"/>
        <v>0.33986771728312182</v>
      </c>
      <c r="Z86" s="29">
        <f t="shared" si="44"/>
        <v>2.0159446919650588</v>
      </c>
      <c r="AA86" s="29">
        <f t="shared" si="45"/>
        <v>22.362923197697391</v>
      </c>
      <c r="AB86" s="29">
        <f t="shared" si="46"/>
        <v>-25.302734965263085</v>
      </c>
      <c r="AC86" s="29">
        <f t="shared" si="47"/>
        <v>4.6848791331166179E-2</v>
      </c>
      <c r="AD86" s="29">
        <f t="shared" si="48"/>
        <v>50.355056134345432</v>
      </c>
      <c r="AE86" s="9">
        <f t="shared" si="34"/>
        <v>9.5253737648748285</v>
      </c>
      <c r="AF86" s="9">
        <f t="shared" si="35"/>
        <v>-22.162258817335896</v>
      </c>
      <c r="AG86" s="9">
        <f t="shared" si="36"/>
        <v>-3.6371408620346557</v>
      </c>
      <c r="AH86" s="9">
        <f t="shared" si="37"/>
        <v>36.341613623336798</v>
      </c>
      <c r="AI86" s="9">
        <f t="shared" si="38"/>
        <v>27.884241715654241</v>
      </c>
      <c r="AJ86" s="9">
        <f t="shared" si="39"/>
        <v>-15.479047786308143</v>
      </c>
      <c r="AK86" s="9">
        <f t="shared" si="40"/>
        <v>-20.629168276391056</v>
      </c>
      <c r="AL86" s="9"/>
      <c r="AM86" s="9">
        <v>66.422456000000011</v>
      </c>
      <c r="AN86" s="9">
        <v>95.253894000000003</v>
      </c>
      <c r="AO86" s="9"/>
      <c r="AP86" s="10">
        <f t="shared" si="33"/>
        <v>43.406160711672555</v>
      </c>
      <c r="AQ86" s="9"/>
      <c r="AR86" s="9"/>
      <c r="AS86" s="28"/>
      <c r="AT86" s="27" t="s">
        <v>40</v>
      </c>
    </row>
    <row r="87" spans="1:46" ht="16.5" x14ac:dyDescent="0.25">
      <c r="A87" s="90"/>
      <c r="B87" s="16"/>
      <c r="C87" s="30">
        <v>79</v>
      </c>
      <c r="D87" s="5" t="s">
        <v>39</v>
      </c>
      <c r="E87" s="15">
        <v>519.32178199999998</v>
      </c>
      <c r="F87" s="15">
        <v>252.24276799999998</v>
      </c>
      <c r="G87" s="15">
        <v>433.67110300000007</v>
      </c>
      <c r="H87" s="13">
        <v>493.54117799999995</v>
      </c>
      <c r="I87" s="13">
        <v>485.68711699999994</v>
      </c>
      <c r="J87" s="13">
        <v>527.33000399999992</v>
      </c>
      <c r="K87" s="13">
        <v>612.80501399999991</v>
      </c>
      <c r="L87" s="13">
        <v>564.68299399999989</v>
      </c>
      <c r="M87" s="11">
        <v>560.42804699999999</v>
      </c>
      <c r="N87" s="11">
        <v>854.82397500000013</v>
      </c>
      <c r="O87" s="11">
        <v>849.13207299999999</v>
      </c>
      <c r="P87" s="11">
        <v>722.15554300000008</v>
      </c>
      <c r="Q87" s="11">
        <v>672.00821099999996</v>
      </c>
      <c r="R87" s="11">
        <v>1038.499272</v>
      </c>
      <c r="S87" s="11">
        <v>1377.6836490000001</v>
      </c>
      <c r="T87" s="11">
        <v>863.49600799999985</v>
      </c>
      <c r="U87" s="11">
        <v>890.72476100000006</v>
      </c>
      <c r="V87" s="21"/>
      <c r="W87" s="29">
        <f t="shared" si="41"/>
        <v>71.926079958018903</v>
      </c>
      <c r="X87" s="29">
        <f t="shared" si="42"/>
        <v>13.805410271940559</v>
      </c>
      <c r="Y87" s="29">
        <f t="shared" si="43"/>
        <v>-1.5913689374060704</v>
      </c>
      <c r="Z87" s="29">
        <f t="shared" si="44"/>
        <v>8.5740151514045575</v>
      </c>
      <c r="AA87" s="29">
        <f t="shared" si="45"/>
        <v>16.209017001050448</v>
      </c>
      <c r="AB87" s="29">
        <f t="shared" si="46"/>
        <v>-7.8527458001510455</v>
      </c>
      <c r="AC87" s="29">
        <f t="shared" si="47"/>
        <v>-0.75351073880576303</v>
      </c>
      <c r="AD87" s="29">
        <f t="shared" si="48"/>
        <v>52.530548671844066</v>
      </c>
      <c r="AE87" s="9">
        <f t="shared" si="34"/>
        <v>-0.66585661685496689</v>
      </c>
      <c r="AF87" s="9">
        <f t="shared" si="35"/>
        <v>-14.953684360477553</v>
      </c>
      <c r="AG87" s="9">
        <f t="shared" si="36"/>
        <v>-6.944117854676648</v>
      </c>
      <c r="AH87" s="9">
        <f t="shared" si="37"/>
        <v>54.536693897628595</v>
      </c>
      <c r="AI87" s="9">
        <f t="shared" si="38"/>
        <v>32.661012496116626</v>
      </c>
      <c r="AJ87" s="9">
        <f t="shared" si="39"/>
        <v>-37.322620572090436</v>
      </c>
      <c r="AK87" s="9">
        <f t="shared" si="40"/>
        <v>3.1533154464797661</v>
      </c>
      <c r="AL87" s="9"/>
      <c r="AM87" s="9">
        <v>201.24044499999999</v>
      </c>
      <c r="AN87" s="9">
        <v>193.49299200000002</v>
      </c>
      <c r="AO87" s="9"/>
      <c r="AP87" s="10">
        <f t="shared" si="33"/>
        <v>-3.849848871085527</v>
      </c>
      <c r="AQ87" s="9"/>
      <c r="AR87" s="9"/>
      <c r="AS87" s="28"/>
      <c r="AT87" s="27" t="s">
        <v>38</v>
      </c>
    </row>
    <row r="88" spans="1:46" ht="16.5" x14ac:dyDescent="0.25">
      <c r="A88" s="90"/>
      <c r="B88" s="16"/>
      <c r="C88" s="30">
        <v>80</v>
      </c>
      <c r="D88" s="5" t="s">
        <v>37</v>
      </c>
      <c r="E88" s="15">
        <v>46.174653999999997</v>
      </c>
      <c r="F88" s="15">
        <v>27.508372000000001</v>
      </c>
      <c r="G88" s="15">
        <v>55.018823000000005</v>
      </c>
      <c r="H88" s="13">
        <v>76.950440999999998</v>
      </c>
      <c r="I88" s="13">
        <v>49.945900999999992</v>
      </c>
      <c r="J88" s="13">
        <v>64.042453999999992</v>
      </c>
      <c r="K88" s="13">
        <v>63.337409000000008</v>
      </c>
      <c r="L88" s="13">
        <v>51.634152</v>
      </c>
      <c r="M88" s="11">
        <v>50.906470000000006</v>
      </c>
      <c r="N88" s="11">
        <v>72.995797999999994</v>
      </c>
      <c r="O88" s="11">
        <v>75.311066999999994</v>
      </c>
      <c r="P88" s="11">
        <v>85.903251999999995</v>
      </c>
      <c r="Q88" s="11">
        <v>82.857196000000016</v>
      </c>
      <c r="R88" s="11">
        <v>152.53738500000003</v>
      </c>
      <c r="S88" s="11">
        <v>203.64038099999996</v>
      </c>
      <c r="T88" s="11">
        <v>119.90804999999999</v>
      </c>
      <c r="U88" s="11">
        <v>118.15090000000002</v>
      </c>
      <c r="V88" s="21"/>
      <c r="W88" s="29">
        <f t="shared" si="41"/>
        <v>100.00755769916157</v>
      </c>
      <c r="X88" s="29">
        <f t="shared" si="42"/>
        <v>39.862026855790759</v>
      </c>
      <c r="Y88" s="29">
        <f t="shared" si="43"/>
        <v>-35.09341811309438</v>
      </c>
      <c r="Z88" s="29">
        <f t="shared" si="44"/>
        <v>28.223643417705091</v>
      </c>
      <c r="AA88" s="29">
        <f t="shared" si="45"/>
        <v>-1.1009025356835704</v>
      </c>
      <c r="AB88" s="29">
        <f t="shared" si="46"/>
        <v>-18.477637757490218</v>
      </c>
      <c r="AC88" s="29">
        <f t="shared" si="47"/>
        <v>-1.4093036717248584</v>
      </c>
      <c r="AD88" s="29">
        <f t="shared" si="48"/>
        <v>43.391985340959579</v>
      </c>
      <c r="AE88" s="9">
        <f t="shared" si="34"/>
        <v>3.1717839429606727</v>
      </c>
      <c r="AF88" s="9">
        <f t="shared" si="35"/>
        <v>14.064579645379354</v>
      </c>
      <c r="AG88" s="9">
        <f t="shared" si="36"/>
        <v>-3.5459146529167214</v>
      </c>
      <c r="AH88" s="9">
        <f t="shared" si="37"/>
        <v>84.096725889686155</v>
      </c>
      <c r="AI88" s="9">
        <f t="shared" si="38"/>
        <v>33.501948391209112</v>
      </c>
      <c r="AJ88" s="9">
        <f t="shared" si="39"/>
        <v>-41.117744225787902</v>
      </c>
      <c r="AK88" s="9">
        <f t="shared" si="40"/>
        <v>-1.4654145405583421</v>
      </c>
      <c r="AL88" s="9"/>
      <c r="AM88" s="9">
        <v>22.18459</v>
      </c>
      <c r="AN88" s="9">
        <v>31.995638</v>
      </c>
      <c r="AO88" s="9"/>
      <c r="AP88" s="10">
        <f t="shared" si="33"/>
        <v>44.224608162693102</v>
      </c>
      <c r="AQ88" s="9"/>
      <c r="AR88" s="9"/>
      <c r="AS88" s="28"/>
      <c r="AT88" s="27" t="s">
        <v>36</v>
      </c>
    </row>
    <row r="89" spans="1:46" ht="16.5" x14ac:dyDescent="0.25">
      <c r="A89" s="90"/>
      <c r="B89" s="16"/>
      <c r="C89" s="30">
        <v>81</v>
      </c>
      <c r="D89" s="5" t="s">
        <v>35</v>
      </c>
      <c r="E89" s="15">
        <v>74.073873999999989</v>
      </c>
      <c r="F89" s="15">
        <v>65.967561999999987</v>
      </c>
      <c r="G89" s="15">
        <v>86.328383000000002</v>
      </c>
      <c r="H89" s="13">
        <v>108.23321199999999</v>
      </c>
      <c r="I89" s="13">
        <v>111.246465</v>
      </c>
      <c r="J89" s="13">
        <v>164.80878700000002</v>
      </c>
      <c r="K89" s="13">
        <v>168.65940000000001</v>
      </c>
      <c r="L89" s="13">
        <v>159.29160200000001</v>
      </c>
      <c r="M89" s="11">
        <v>171.92729500000002</v>
      </c>
      <c r="N89" s="11">
        <v>204.93323100000001</v>
      </c>
      <c r="O89" s="11">
        <v>227.24796599999999</v>
      </c>
      <c r="P89" s="11">
        <v>265.49783299999996</v>
      </c>
      <c r="Q89" s="11">
        <v>222.07309799999993</v>
      </c>
      <c r="R89" s="11">
        <v>231.70575299999999</v>
      </c>
      <c r="S89" s="11">
        <v>435.46430300000009</v>
      </c>
      <c r="T89" s="11">
        <v>382.47509600000006</v>
      </c>
      <c r="U89" s="11">
        <v>410.97317000000004</v>
      </c>
      <c r="V89" s="21"/>
      <c r="W89" s="29">
        <f t="shared" si="41"/>
        <v>30.864898417801214</v>
      </c>
      <c r="X89" s="29">
        <f t="shared" si="42"/>
        <v>25.373843733410368</v>
      </c>
      <c r="Y89" s="29">
        <f t="shared" si="43"/>
        <v>2.784037306404624</v>
      </c>
      <c r="Z89" s="29">
        <f t="shared" si="44"/>
        <v>48.147437314075574</v>
      </c>
      <c r="AA89" s="29">
        <f t="shared" si="45"/>
        <v>2.3364124389799561</v>
      </c>
      <c r="AB89" s="29">
        <f t="shared" si="46"/>
        <v>-5.5542697294073102</v>
      </c>
      <c r="AC89" s="29">
        <f t="shared" si="47"/>
        <v>7.932428854598375</v>
      </c>
      <c r="AD89" s="29">
        <f t="shared" si="48"/>
        <v>19.197612572221292</v>
      </c>
      <c r="AE89" s="9">
        <f t="shared" si="34"/>
        <v>10.888783088575792</v>
      </c>
      <c r="AF89" s="9">
        <f t="shared" si="35"/>
        <v>16.831775295185693</v>
      </c>
      <c r="AG89" s="9">
        <f t="shared" si="36"/>
        <v>-16.355965888429694</v>
      </c>
      <c r="AH89" s="9">
        <f t="shared" si="37"/>
        <v>4.3376055392355966</v>
      </c>
      <c r="AI89" s="9">
        <f t="shared" si="38"/>
        <v>87.938494129664605</v>
      </c>
      <c r="AJ89" s="9">
        <f t="shared" si="39"/>
        <v>-12.168438752601958</v>
      </c>
      <c r="AK89" s="9">
        <f t="shared" si="40"/>
        <v>7.4509619836790506</v>
      </c>
      <c r="AL89" s="9"/>
      <c r="AM89" s="9">
        <v>90.854647999999997</v>
      </c>
      <c r="AN89" s="9">
        <v>114.41703600000001</v>
      </c>
      <c r="AO89" s="9"/>
      <c r="AP89" s="10">
        <f t="shared" si="33"/>
        <v>25.934158041094406</v>
      </c>
      <c r="AQ89" s="9"/>
      <c r="AR89" s="9"/>
      <c r="AS89" s="28"/>
      <c r="AT89" s="27" t="s">
        <v>34</v>
      </c>
    </row>
    <row r="90" spans="1:46" ht="16.5" x14ac:dyDescent="0.25">
      <c r="A90" s="90"/>
      <c r="B90" s="16"/>
      <c r="C90" s="30">
        <v>82</v>
      </c>
      <c r="D90" s="5" t="s">
        <v>33</v>
      </c>
      <c r="E90" s="15">
        <v>493.788275</v>
      </c>
      <c r="F90" s="15">
        <v>398.04046500000004</v>
      </c>
      <c r="G90" s="15">
        <v>583.06952899999999</v>
      </c>
      <c r="H90" s="13">
        <v>787.14929700000005</v>
      </c>
      <c r="I90" s="13">
        <v>773.54989099999977</v>
      </c>
      <c r="J90" s="13">
        <v>810.68070599999999</v>
      </c>
      <c r="K90" s="13">
        <v>852.7746719999999</v>
      </c>
      <c r="L90" s="13">
        <v>717.50348200000008</v>
      </c>
      <c r="M90" s="11">
        <v>625.05569700000001</v>
      </c>
      <c r="N90" s="11">
        <v>627.4984300000001</v>
      </c>
      <c r="O90" s="11">
        <v>622.46300600000006</v>
      </c>
      <c r="P90" s="11">
        <v>579.34794399999998</v>
      </c>
      <c r="Q90" s="11">
        <v>597.73904000000005</v>
      </c>
      <c r="R90" s="11">
        <v>670.30630999999994</v>
      </c>
      <c r="S90" s="11">
        <v>798.21913100000006</v>
      </c>
      <c r="T90" s="11">
        <v>918.62967700000002</v>
      </c>
      <c r="U90" s="11">
        <v>949.41013899999996</v>
      </c>
      <c r="V90" s="21"/>
      <c r="W90" s="29">
        <f t="shared" si="41"/>
        <v>46.484988404382449</v>
      </c>
      <c r="X90" s="29">
        <f t="shared" si="42"/>
        <v>35.000931767092908</v>
      </c>
      <c r="Y90" s="29">
        <f t="shared" si="43"/>
        <v>-1.7276780976405128</v>
      </c>
      <c r="Z90" s="29">
        <f t="shared" si="44"/>
        <v>4.8000543251321099</v>
      </c>
      <c r="AA90" s="29">
        <f t="shared" si="45"/>
        <v>5.1924223295872931</v>
      </c>
      <c r="AB90" s="29">
        <f t="shared" si="46"/>
        <v>-15.862477444686565</v>
      </c>
      <c r="AC90" s="29">
        <f t="shared" si="47"/>
        <v>-12.884646182107318</v>
      </c>
      <c r="AD90" s="29">
        <f t="shared" si="48"/>
        <v>0.39080245356120463</v>
      </c>
      <c r="AE90" s="9">
        <f t="shared" si="34"/>
        <v>-0.80246001571670433</v>
      </c>
      <c r="AF90" s="9">
        <f t="shared" si="35"/>
        <v>-6.9265260078765323</v>
      </c>
      <c r="AG90" s="9">
        <f t="shared" si="36"/>
        <v>3.174447443969882</v>
      </c>
      <c r="AH90" s="9">
        <f t="shared" si="37"/>
        <v>12.140292860911316</v>
      </c>
      <c r="AI90" s="9">
        <f t="shared" si="38"/>
        <v>19.082741590184369</v>
      </c>
      <c r="AJ90" s="9">
        <f t="shared" si="39"/>
        <v>15.084898535211863</v>
      </c>
      <c r="AK90" s="9">
        <f t="shared" si="40"/>
        <v>3.3506931868912346</v>
      </c>
      <c r="AL90" s="9"/>
      <c r="AM90" s="9">
        <v>222.462129</v>
      </c>
      <c r="AN90" s="9">
        <v>235.27426199999999</v>
      </c>
      <c r="AO90" s="9"/>
      <c r="AP90" s="10">
        <f t="shared" si="33"/>
        <v>5.7592422843350448</v>
      </c>
      <c r="AQ90" s="9"/>
      <c r="AR90" s="9"/>
      <c r="AS90" s="28"/>
      <c r="AT90" s="27" t="s">
        <v>32</v>
      </c>
    </row>
    <row r="91" spans="1:46" ht="16.5" x14ac:dyDescent="0.25">
      <c r="A91" s="90"/>
      <c r="B91" s="16"/>
      <c r="C91" s="30">
        <v>83</v>
      </c>
      <c r="D91" s="5" t="s">
        <v>31</v>
      </c>
      <c r="E91" s="15">
        <v>641.78085400000009</v>
      </c>
      <c r="F91" s="15">
        <v>500.458392</v>
      </c>
      <c r="G91" s="15">
        <v>673.99496199999999</v>
      </c>
      <c r="H91" s="13">
        <v>793.87261900000021</v>
      </c>
      <c r="I91" s="13">
        <v>754.19718999999998</v>
      </c>
      <c r="J91" s="13">
        <v>860.66622299999995</v>
      </c>
      <c r="K91" s="13">
        <v>927.03748900000016</v>
      </c>
      <c r="L91" s="13">
        <v>860.93240400000002</v>
      </c>
      <c r="M91" s="11">
        <v>813.95509600000003</v>
      </c>
      <c r="N91" s="11">
        <v>873.89757099999997</v>
      </c>
      <c r="O91" s="11">
        <v>828.81352800000013</v>
      </c>
      <c r="P91" s="11">
        <v>683.32589500000006</v>
      </c>
      <c r="Q91" s="11">
        <v>666.48760699999991</v>
      </c>
      <c r="R91" s="11">
        <v>789.55524099999991</v>
      </c>
      <c r="S91" s="11">
        <v>910.02686599999993</v>
      </c>
      <c r="T91" s="11">
        <v>942.27388199999996</v>
      </c>
      <c r="U91" s="11">
        <v>974.12896199999977</v>
      </c>
      <c r="V91" s="21"/>
      <c r="W91" s="29">
        <f t="shared" si="41"/>
        <v>34.675524034373666</v>
      </c>
      <c r="X91" s="29">
        <f t="shared" si="42"/>
        <v>17.786135469659527</v>
      </c>
      <c r="Y91" s="29">
        <f t="shared" si="43"/>
        <v>-4.9977071951388492</v>
      </c>
      <c r="Z91" s="29">
        <f t="shared" si="44"/>
        <v>14.116869488734102</v>
      </c>
      <c r="AA91" s="29">
        <f t="shared" si="45"/>
        <v>7.7116150519596056</v>
      </c>
      <c r="AB91" s="29">
        <f t="shared" si="46"/>
        <v>-7.130788752816029</v>
      </c>
      <c r="AC91" s="29">
        <f t="shared" si="47"/>
        <v>-5.4565617209594537</v>
      </c>
      <c r="AD91" s="29">
        <f t="shared" si="48"/>
        <v>7.3643466690698061</v>
      </c>
      <c r="AE91" s="9">
        <f t="shared" si="34"/>
        <v>-5.1589619305624268</v>
      </c>
      <c r="AF91" s="9">
        <f t="shared" si="35"/>
        <v>-17.553723254382021</v>
      </c>
      <c r="AG91" s="9">
        <f t="shared" si="36"/>
        <v>-2.4641665306713065</v>
      </c>
      <c r="AH91" s="9">
        <f t="shared" si="37"/>
        <v>18.465104633220889</v>
      </c>
      <c r="AI91" s="9">
        <f t="shared" si="38"/>
        <v>15.258162918077574</v>
      </c>
      <c r="AJ91" s="9">
        <f t="shared" si="39"/>
        <v>3.543523516150799</v>
      </c>
      <c r="AK91" s="9">
        <f t="shared" si="40"/>
        <v>3.3806604012398793</v>
      </c>
      <c r="AL91" s="9"/>
      <c r="AM91" s="9">
        <v>233.70302299999997</v>
      </c>
      <c r="AN91" s="9">
        <v>243.2697</v>
      </c>
      <c r="AO91" s="9"/>
      <c r="AP91" s="10">
        <f t="shared" si="33"/>
        <v>4.0935187218352951</v>
      </c>
      <c r="AQ91" s="9"/>
      <c r="AR91" s="9"/>
      <c r="AS91" s="28"/>
      <c r="AT91" s="27" t="s">
        <v>30</v>
      </c>
    </row>
    <row r="92" spans="1:46" ht="16.5" x14ac:dyDescent="0.25">
      <c r="A92" s="90"/>
      <c r="B92" s="16"/>
      <c r="C92" s="30">
        <v>84</v>
      </c>
      <c r="D92" s="5" t="s">
        <v>29</v>
      </c>
      <c r="E92" s="15">
        <v>22570.359331</v>
      </c>
      <c r="F92" s="15">
        <v>17131.961889000002</v>
      </c>
      <c r="G92" s="15">
        <v>21266.829661000007</v>
      </c>
      <c r="H92" s="13">
        <v>27110.683481000004</v>
      </c>
      <c r="I92" s="13">
        <v>26315.986392999999</v>
      </c>
      <c r="J92" s="13">
        <v>31567.364093999997</v>
      </c>
      <c r="K92" s="13">
        <v>29061.369342000002</v>
      </c>
      <c r="L92" s="13">
        <v>26778.944674999999</v>
      </c>
      <c r="M92" s="11">
        <v>28017.486526000001</v>
      </c>
      <c r="N92" s="11">
        <v>27931.516747999998</v>
      </c>
      <c r="O92" s="11">
        <v>26861.726138999999</v>
      </c>
      <c r="P92" s="11">
        <v>22160.243456</v>
      </c>
      <c r="Q92" s="11">
        <v>25272.067352999999</v>
      </c>
      <c r="R92" s="11">
        <v>30966.640862000004</v>
      </c>
      <c r="S92" s="11">
        <v>34574.192602000003</v>
      </c>
      <c r="T92" s="11">
        <v>40967.491073999998</v>
      </c>
      <c r="U92" s="11">
        <v>39557.555830999991</v>
      </c>
      <c r="V92" s="21"/>
      <c r="W92" s="29">
        <f t="shared" si="41"/>
        <v>24.135401413978741</v>
      </c>
      <c r="X92" s="29">
        <f t="shared" si="42"/>
        <v>27.478725852197414</v>
      </c>
      <c r="Y92" s="29">
        <f t="shared" si="43"/>
        <v>-2.9313059870178204</v>
      </c>
      <c r="Z92" s="29">
        <f t="shared" si="44"/>
        <v>19.955085941208932</v>
      </c>
      <c r="AA92" s="29">
        <f t="shared" si="45"/>
        <v>-7.9385619418135365</v>
      </c>
      <c r="AB92" s="29">
        <f t="shared" si="46"/>
        <v>-7.8538097779907527</v>
      </c>
      <c r="AC92" s="29">
        <f t="shared" si="47"/>
        <v>4.6250584779626003</v>
      </c>
      <c r="AD92" s="29">
        <f t="shared" si="48"/>
        <v>-0.30684329202843785</v>
      </c>
      <c r="AE92" s="9">
        <f t="shared" si="34"/>
        <v>-3.8300483953367888</v>
      </c>
      <c r="AF92" s="9">
        <f t="shared" si="35"/>
        <v>-17.50253374884204</v>
      </c>
      <c r="AG92" s="9">
        <f t="shared" si="36"/>
        <v>14.042372337554141</v>
      </c>
      <c r="AH92" s="9">
        <f t="shared" si="37"/>
        <v>22.533073489628919</v>
      </c>
      <c r="AI92" s="9">
        <f t="shared" si="38"/>
        <v>11.649800041524429</v>
      </c>
      <c r="AJ92" s="9">
        <f t="shared" si="39"/>
        <v>18.491533686979466</v>
      </c>
      <c r="AK92" s="9">
        <f t="shared" si="40"/>
        <v>-3.4415952894289461</v>
      </c>
      <c r="AL92" s="9"/>
      <c r="AM92" s="9">
        <v>9491.676918000001</v>
      </c>
      <c r="AN92" s="9">
        <v>9165.3453169999993</v>
      </c>
      <c r="AO92" s="9"/>
      <c r="AP92" s="10">
        <f t="shared" si="33"/>
        <v>-3.438081635302467</v>
      </c>
      <c r="AQ92" s="9"/>
      <c r="AR92" s="9"/>
      <c r="AS92" s="28"/>
      <c r="AT92" s="27" t="s">
        <v>28</v>
      </c>
    </row>
    <row r="93" spans="1:46" ht="17.100000000000001" customHeight="1" x14ac:dyDescent="0.25">
      <c r="A93" s="90"/>
      <c r="B93" s="16"/>
      <c r="C93" s="30">
        <v>85</v>
      </c>
      <c r="D93" s="5" t="s">
        <v>27</v>
      </c>
      <c r="E93" s="15">
        <v>13295.418922000001</v>
      </c>
      <c r="F93" s="15">
        <v>12243.100446</v>
      </c>
      <c r="G93" s="15">
        <v>14641.851154</v>
      </c>
      <c r="H93" s="13">
        <v>16835.116684999997</v>
      </c>
      <c r="I93" s="13">
        <v>16279.708175999998</v>
      </c>
      <c r="J93" s="13">
        <v>18534.283028000002</v>
      </c>
      <c r="K93" s="13">
        <v>18863.590059999999</v>
      </c>
      <c r="L93" s="13">
        <v>18374.549199000001</v>
      </c>
      <c r="M93" s="11">
        <v>19470.274657000002</v>
      </c>
      <c r="N93" s="11">
        <v>20605.038858000004</v>
      </c>
      <c r="O93" s="11">
        <v>17282.988502999997</v>
      </c>
      <c r="P93" s="11">
        <v>15443.767637000001</v>
      </c>
      <c r="Q93" s="11">
        <v>17140.310380999996</v>
      </c>
      <c r="R93" s="11">
        <v>19964.150970999999</v>
      </c>
      <c r="S93" s="11">
        <v>21534.628577000003</v>
      </c>
      <c r="T93" s="11">
        <v>27947.644328000006</v>
      </c>
      <c r="U93" s="11">
        <v>27223.068092999998</v>
      </c>
      <c r="V93" s="21"/>
      <c r="W93" s="29">
        <f t="shared" si="41"/>
        <v>19.592673592608705</v>
      </c>
      <c r="X93" s="29">
        <f t="shared" si="42"/>
        <v>14.979427860122868</v>
      </c>
      <c r="Y93" s="29">
        <f t="shared" si="43"/>
        <v>-3.2991069761628982</v>
      </c>
      <c r="Z93" s="29">
        <f t="shared" si="44"/>
        <v>13.848988124515408</v>
      </c>
      <c r="AA93" s="29">
        <f t="shared" si="45"/>
        <v>1.7767454586859834</v>
      </c>
      <c r="AB93" s="29">
        <f t="shared" si="46"/>
        <v>-2.5925121328680834</v>
      </c>
      <c r="AC93" s="29">
        <f t="shared" si="47"/>
        <v>5.9632780436302273</v>
      </c>
      <c r="AD93" s="29">
        <f t="shared" si="48"/>
        <v>5.828187947990906</v>
      </c>
      <c r="AE93" s="9">
        <f t="shared" si="34"/>
        <v>-16.122514390261415</v>
      </c>
      <c r="AF93" s="9">
        <f t="shared" si="35"/>
        <v>-10.641798816684641</v>
      </c>
      <c r="AG93" s="9">
        <f t="shared" si="36"/>
        <v>10.98529053192587</v>
      </c>
      <c r="AH93" s="9">
        <f t="shared" si="37"/>
        <v>16.474850963785485</v>
      </c>
      <c r="AI93" s="9">
        <f t="shared" si="38"/>
        <v>7.8664883284106821</v>
      </c>
      <c r="AJ93" s="9">
        <f t="shared" si="39"/>
        <v>29.780015606349508</v>
      </c>
      <c r="AK93" s="9">
        <f t="shared" si="40"/>
        <v>-2.5926200666367976</v>
      </c>
      <c r="AL93" s="9"/>
      <c r="AM93" s="9">
        <v>6587.8935510000001</v>
      </c>
      <c r="AN93" s="9">
        <v>6758.3170409999993</v>
      </c>
      <c r="AO93" s="9"/>
      <c r="AP93" s="10">
        <f t="shared" si="33"/>
        <v>2.5869193040335432</v>
      </c>
      <c r="AQ93" s="9"/>
      <c r="AR93" s="9"/>
      <c r="AS93" s="28"/>
      <c r="AT93" s="27" t="s">
        <v>26</v>
      </c>
    </row>
    <row r="94" spans="1:46" ht="17.100000000000001" hidden="1" customHeight="1" x14ac:dyDescent="0.25">
      <c r="A94" s="90"/>
      <c r="B94" s="16"/>
      <c r="C94" s="30">
        <v>86</v>
      </c>
      <c r="D94" s="5" t="s">
        <v>25</v>
      </c>
      <c r="E94" s="15">
        <v>169.90795</v>
      </c>
      <c r="F94" s="15">
        <v>742.83837399999982</v>
      </c>
      <c r="G94" s="15">
        <v>526.47595799999999</v>
      </c>
      <c r="H94" s="13">
        <v>746.29658199999994</v>
      </c>
      <c r="I94" s="13">
        <v>549.51498500000002</v>
      </c>
      <c r="J94" s="13">
        <v>480.83835899999997</v>
      </c>
      <c r="K94" s="13">
        <v>463.35534100000001</v>
      </c>
      <c r="L94" s="13">
        <v>244.62605400000004</v>
      </c>
      <c r="M94" s="11">
        <v>412.08287699999994</v>
      </c>
      <c r="N94" s="11">
        <v>359.06408699999997</v>
      </c>
      <c r="O94" s="11">
        <v>188.874245</v>
      </c>
      <c r="P94" s="11">
        <v>203.11713699999999</v>
      </c>
      <c r="Q94" s="11">
        <v>442.93265500000001</v>
      </c>
      <c r="R94" s="11">
        <v>212.817714</v>
      </c>
      <c r="S94" s="11">
        <v>153.362269</v>
      </c>
      <c r="T94" s="11">
        <v>227.257476</v>
      </c>
      <c r="U94" s="11">
        <v>295.25956099999996</v>
      </c>
      <c r="V94" s="21"/>
      <c r="W94" s="29">
        <f t="shared" si="41"/>
        <v>-29.126445748210614</v>
      </c>
      <c r="X94" s="29">
        <f t="shared" si="42"/>
        <v>41.753212214108345</v>
      </c>
      <c r="Y94" s="29">
        <f t="shared" si="43"/>
        <v>-26.367747320059404</v>
      </c>
      <c r="Z94" s="29">
        <f t="shared" si="44"/>
        <v>-12.497680295288044</v>
      </c>
      <c r="AA94" s="29">
        <f t="shared" si="45"/>
        <v>-3.6359449434024791</v>
      </c>
      <c r="AB94" s="29">
        <f t="shared" si="46"/>
        <v>-47.205517590008739</v>
      </c>
      <c r="AC94" s="29">
        <f t="shared" si="47"/>
        <v>68.454206026640108</v>
      </c>
      <c r="AD94" s="29">
        <f t="shared" si="48"/>
        <v>-12.866050243577574</v>
      </c>
      <c r="AE94" s="9">
        <f t="shared" si="34"/>
        <v>-47.398179924354281</v>
      </c>
      <c r="AF94" s="9">
        <f t="shared" si="35"/>
        <v>7.5409392106372053</v>
      </c>
      <c r="AG94" s="9">
        <f t="shared" si="36"/>
        <v>118.06759466090742</v>
      </c>
      <c r="AH94" s="9">
        <f t="shared" si="37"/>
        <v>-51.952579788907187</v>
      </c>
      <c r="AI94" s="9">
        <f t="shared" si="38"/>
        <v>-27.937263248678633</v>
      </c>
      <c r="AJ94" s="9">
        <f t="shared" si="39"/>
        <v>48.183433566700813</v>
      </c>
      <c r="AK94" s="9">
        <f t="shared" si="40"/>
        <v>29.922925395862421</v>
      </c>
      <c r="AL94" s="9"/>
      <c r="AM94" s="9">
        <v>62.048722999999995</v>
      </c>
      <c r="AN94" s="9">
        <v>53.611587999999998</v>
      </c>
      <c r="AO94" s="9"/>
      <c r="AP94" s="10">
        <f t="shared" si="33"/>
        <v>-13.597596521043627</v>
      </c>
      <c r="AQ94" s="9"/>
      <c r="AR94" s="9"/>
      <c r="AS94" s="28"/>
      <c r="AT94" s="27" t="s">
        <v>24</v>
      </c>
    </row>
    <row r="95" spans="1:46" ht="17.100000000000001" customHeight="1" x14ac:dyDescent="0.25">
      <c r="A95" s="90"/>
      <c r="B95" s="16"/>
      <c r="C95" s="30">
        <v>87</v>
      </c>
      <c r="D95" s="5" t="s">
        <v>23</v>
      </c>
      <c r="E95" s="15">
        <v>12397.294653000001</v>
      </c>
      <c r="F95" s="15">
        <v>8975.8637460000009</v>
      </c>
      <c r="G95" s="15">
        <v>13419.356303999999</v>
      </c>
      <c r="H95" s="13">
        <v>17184.080117000001</v>
      </c>
      <c r="I95" s="13">
        <v>14514.293245000001</v>
      </c>
      <c r="J95" s="13">
        <v>17764.626038000002</v>
      </c>
      <c r="K95" s="13">
        <v>16655.565052999998</v>
      </c>
      <c r="L95" s="13">
        <v>18320.302577000002</v>
      </c>
      <c r="M95" s="11">
        <v>18416.222170999998</v>
      </c>
      <c r="N95" s="11">
        <v>17914.174819</v>
      </c>
      <c r="O95" s="11">
        <v>14385.934520999999</v>
      </c>
      <c r="P95" s="11">
        <v>10007.710755999999</v>
      </c>
      <c r="Q95" s="11">
        <v>15291.49051</v>
      </c>
      <c r="R95" s="11">
        <v>15595.858532999999</v>
      </c>
      <c r="S95" s="11">
        <v>17678.136202999998</v>
      </c>
      <c r="T95" s="11">
        <v>32260.862251000002</v>
      </c>
      <c r="U95" s="11">
        <v>31670.065858999998</v>
      </c>
      <c r="V95" s="21"/>
      <c r="W95" s="29">
        <f t="shared" si="41"/>
        <v>49.50490207675216</v>
      </c>
      <c r="X95" s="29">
        <f t="shared" si="42"/>
        <v>28.054429197008687</v>
      </c>
      <c r="Y95" s="29">
        <f t="shared" si="43"/>
        <v>-15.536396791812049</v>
      </c>
      <c r="Z95" s="29">
        <f t="shared" si="44"/>
        <v>22.394013529523402</v>
      </c>
      <c r="AA95" s="29">
        <f t="shared" si="45"/>
        <v>-6.243086584697199</v>
      </c>
      <c r="AB95" s="29">
        <f t="shared" si="46"/>
        <v>9.9950828368933156</v>
      </c>
      <c r="AC95" s="29">
        <f t="shared" si="47"/>
        <v>0.52356992247724388</v>
      </c>
      <c r="AD95" s="29">
        <f t="shared" si="48"/>
        <v>-2.7261147663095153</v>
      </c>
      <c r="AE95" s="9">
        <f t="shared" si="34"/>
        <v>-19.695243200696595</v>
      </c>
      <c r="AF95" s="9">
        <f t="shared" si="35"/>
        <v>-30.434058757940605</v>
      </c>
      <c r="AG95" s="9">
        <f t="shared" si="36"/>
        <v>52.797086994467492</v>
      </c>
      <c r="AH95" s="9">
        <f t="shared" si="37"/>
        <v>1.9904405185416891</v>
      </c>
      <c r="AI95" s="9">
        <f t="shared" si="38"/>
        <v>13.351478314541083</v>
      </c>
      <c r="AJ95" s="9">
        <f t="shared" si="39"/>
        <v>82.490178153086646</v>
      </c>
      <c r="AK95" s="9">
        <f t="shared" si="40"/>
        <v>-1.8313099860859694</v>
      </c>
      <c r="AL95" s="9"/>
      <c r="AM95" s="9">
        <v>7380.9069909999998</v>
      </c>
      <c r="AN95" s="9">
        <v>7610.4626210000006</v>
      </c>
      <c r="AO95" s="9"/>
      <c r="AP95" s="10">
        <f t="shared" si="33"/>
        <v>3.1101276615450217</v>
      </c>
      <c r="AQ95" s="9"/>
      <c r="AR95" s="9"/>
      <c r="AS95" s="28"/>
      <c r="AT95" s="27" t="s">
        <v>22</v>
      </c>
    </row>
    <row r="96" spans="1:46" ht="17.100000000000001" customHeight="1" x14ac:dyDescent="0.25">
      <c r="A96" s="90"/>
      <c r="B96" s="16"/>
      <c r="C96" s="30">
        <v>88</v>
      </c>
      <c r="D96" s="5" t="s">
        <v>21</v>
      </c>
      <c r="E96" s="15">
        <v>1145.246474</v>
      </c>
      <c r="F96" s="15">
        <v>1049.7209929999999</v>
      </c>
      <c r="G96" s="15">
        <v>3156.1170580000003</v>
      </c>
      <c r="H96" s="13">
        <v>3932.9662649999996</v>
      </c>
      <c r="I96" s="13">
        <v>3157.69013</v>
      </c>
      <c r="J96" s="13">
        <v>2454.8070299999999</v>
      </c>
      <c r="K96" s="13">
        <v>3120.452284</v>
      </c>
      <c r="L96" s="13">
        <v>3916.7044749999991</v>
      </c>
      <c r="M96" s="11">
        <v>4412.3260849999997</v>
      </c>
      <c r="N96" s="11">
        <v>2769.0269040000003</v>
      </c>
      <c r="O96" s="11">
        <v>2742.4703280000003</v>
      </c>
      <c r="P96" s="11">
        <v>3528.2310280000006</v>
      </c>
      <c r="Q96" s="11">
        <v>3767.9428010000001</v>
      </c>
      <c r="R96" s="11">
        <v>2832.4091519999997</v>
      </c>
      <c r="S96" s="11">
        <v>3357.1892460000004</v>
      </c>
      <c r="T96" s="11">
        <v>4283.1671839999999</v>
      </c>
      <c r="U96" s="11">
        <v>4402.8403630000003</v>
      </c>
      <c r="V96" s="21"/>
      <c r="W96" s="29">
        <f t="shared" si="41"/>
        <v>200.66246927006068</v>
      </c>
      <c r="X96" s="29">
        <f t="shared" si="42"/>
        <v>24.614080933115986</v>
      </c>
      <c r="Y96" s="29">
        <f t="shared" si="43"/>
        <v>-19.712249807461792</v>
      </c>
      <c r="Z96" s="29">
        <f t="shared" si="44"/>
        <v>-22.259407068546018</v>
      </c>
      <c r="AA96" s="29">
        <f t="shared" si="45"/>
        <v>27.115991027612463</v>
      </c>
      <c r="AB96" s="29">
        <f t="shared" si="46"/>
        <v>25.517204511754656</v>
      </c>
      <c r="AC96" s="29">
        <f t="shared" si="47"/>
        <v>12.654046614022384</v>
      </c>
      <c r="AD96" s="29">
        <f t="shared" si="48"/>
        <v>-37.243375701231734</v>
      </c>
      <c r="AE96" s="9">
        <f t="shared" si="34"/>
        <v>-0.95905807060370307</v>
      </c>
      <c r="AF96" s="9">
        <f t="shared" si="35"/>
        <v>28.651566143763233</v>
      </c>
      <c r="AG96" s="9">
        <f t="shared" si="36"/>
        <v>6.7941064827572291</v>
      </c>
      <c r="AH96" s="9">
        <f t="shared" si="37"/>
        <v>-24.828764617969057</v>
      </c>
      <c r="AI96" s="9">
        <f t="shared" si="38"/>
        <v>18.527693770140758</v>
      </c>
      <c r="AJ96" s="9">
        <f t="shared" si="39"/>
        <v>27.581940431367613</v>
      </c>
      <c r="AK96" s="9">
        <f t="shared" si="40"/>
        <v>2.794034737823111</v>
      </c>
      <c r="AL96" s="9"/>
      <c r="AM96" s="9">
        <v>1178.9048540000001</v>
      </c>
      <c r="AN96" s="9">
        <v>1099.9317139999998</v>
      </c>
      <c r="AO96" s="9"/>
      <c r="AP96" s="10">
        <f t="shared" si="33"/>
        <v>-6.6988561232949451</v>
      </c>
      <c r="AQ96" s="9"/>
      <c r="AR96" s="9"/>
      <c r="AS96" s="28"/>
      <c r="AT96" s="27" t="s">
        <v>20</v>
      </c>
    </row>
    <row r="97" spans="1:46" ht="17.100000000000001" customHeight="1" x14ac:dyDescent="0.25">
      <c r="A97" s="90"/>
      <c r="B97" s="16"/>
      <c r="C97" s="30">
        <v>89</v>
      </c>
      <c r="D97" s="5" t="s">
        <v>19</v>
      </c>
      <c r="E97" s="15">
        <v>712.00733200000002</v>
      </c>
      <c r="F97" s="15">
        <v>1202.4710030000001</v>
      </c>
      <c r="G97" s="15">
        <v>1040.618972</v>
      </c>
      <c r="H97" s="13">
        <v>1507.3041339999997</v>
      </c>
      <c r="I97" s="13">
        <v>1005.738654</v>
      </c>
      <c r="J97" s="13">
        <v>865.25961600000016</v>
      </c>
      <c r="K97" s="13">
        <v>446.300297</v>
      </c>
      <c r="L97" s="13">
        <v>517.92299000000003</v>
      </c>
      <c r="M97" s="11">
        <v>317.09621999999996</v>
      </c>
      <c r="N97" s="11">
        <v>2685.8847390000001</v>
      </c>
      <c r="O97" s="11">
        <v>861.086139</v>
      </c>
      <c r="P97" s="11">
        <v>1015.4619559999999</v>
      </c>
      <c r="Q97" s="11">
        <v>710.64882100000011</v>
      </c>
      <c r="R97" s="11">
        <v>1204.889173</v>
      </c>
      <c r="S97" s="11">
        <v>1356.4633660000002</v>
      </c>
      <c r="T97" s="11">
        <v>965.28567800000008</v>
      </c>
      <c r="U97" s="11">
        <v>748.04593899999998</v>
      </c>
      <c r="V97" s="21"/>
      <c r="W97" s="29">
        <f t="shared" si="41"/>
        <v>-13.459952929941892</v>
      </c>
      <c r="X97" s="29">
        <f t="shared" si="42"/>
        <v>44.846881957481713</v>
      </c>
      <c r="Y97" s="29">
        <f t="shared" si="43"/>
        <v>-33.275665387380926</v>
      </c>
      <c r="Z97" s="29">
        <f t="shared" si="44"/>
        <v>-13.967747728626112</v>
      </c>
      <c r="AA97" s="29">
        <f t="shared" si="45"/>
        <v>-48.42007083802234</v>
      </c>
      <c r="AB97" s="29">
        <f t="shared" si="46"/>
        <v>16.048094406712892</v>
      </c>
      <c r="AC97" s="29">
        <f t="shared" si="47"/>
        <v>-38.77541137920911</v>
      </c>
      <c r="AD97" s="29">
        <f t="shared" si="48"/>
        <v>747.02515186084543</v>
      </c>
      <c r="AE97" s="9">
        <f t="shared" si="34"/>
        <v>-67.940316779170615</v>
      </c>
      <c r="AF97" s="9">
        <f t="shared" si="35"/>
        <v>17.928034142934891</v>
      </c>
      <c r="AG97" s="9">
        <f t="shared" si="36"/>
        <v>-30.017189043761661</v>
      </c>
      <c r="AH97" s="9">
        <f t="shared" si="37"/>
        <v>69.54776218505819</v>
      </c>
      <c r="AI97" s="9">
        <f t="shared" si="38"/>
        <v>12.579928212202489</v>
      </c>
      <c r="AJ97" s="9">
        <f t="shared" si="39"/>
        <v>-28.838057687729702</v>
      </c>
      <c r="AK97" s="9">
        <f t="shared" si="40"/>
        <v>-22.505227618222264</v>
      </c>
      <c r="AL97" s="9"/>
      <c r="AM97" s="9">
        <v>130.77763000000002</v>
      </c>
      <c r="AN97" s="9">
        <v>148.415684</v>
      </c>
      <c r="AO97" s="9"/>
      <c r="AP97" s="10">
        <f t="shared" si="33"/>
        <v>13.487057381296765</v>
      </c>
      <c r="AQ97" s="9"/>
      <c r="AR97" s="9"/>
      <c r="AS97" s="28"/>
      <c r="AT97" s="27" t="s">
        <v>18</v>
      </c>
    </row>
    <row r="98" spans="1:46" ht="16.5" x14ac:dyDescent="0.25">
      <c r="A98" s="90"/>
      <c r="B98" s="16"/>
      <c r="C98" s="30">
        <v>90</v>
      </c>
      <c r="D98" s="5" t="s">
        <v>17</v>
      </c>
      <c r="E98" s="15">
        <v>3012.1038380000005</v>
      </c>
      <c r="F98" s="15">
        <v>2833.2872529999995</v>
      </c>
      <c r="G98" s="15">
        <v>3437.7059260000001</v>
      </c>
      <c r="H98" s="13">
        <v>4116.4818060000007</v>
      </c>
      <c r="I98" s="13">
        <v>4055.5154529999995</v>
      </c>
      <c r="J98" s="13">
        <v>4709.9479920000003</v>
      </c>
      <c r="K98" s="13">
        <v>4951.6837219999998</v>
      </c>
      <c r="L98" s="13">
        <v>4736.4588729999996</v>
      </c>
      <c r="M98" s="11">
        <v>4747.4358949999996</v>
      </c>
      <c r="N98" s="11">
        <v>5132.5408779999998</v>
      </c>
      <c r="O98" s="11">
        <v>4807.0516730000008</v>
      </c>
      <c r="P98" s="11">
        <v>4505.1069389999993</v>
      </c>
      <c r="Q98" s="11">
        <v>4753.661364999999</v>
      </c>
      <c r="R98" s="11">
        <v>4882.5924249999998</v>
      </c>
      <c r="S98" s="11">
        <v>5243.7996139999996</v>
      </c>
      <c r="T98" s="11">
        <v>6452.4622519999994</v>
      </c>
      <c r="U98" s="11">
        <v>6788.6592439999986</v>
      </c>
      <c r="V98" s="21"/>
      <c r="W98" s="29">
        <f t="shared" si="41"/>
        <v>21.332770701594669</v>
      </c>
      <c r="X98" s="29">
        <f t="shared" si="42"/>
        <v>19.745024577765477</v>
      </c>
      <c r="Y98" s="29">
        <f t="shared" si="43"/>
        <v>-1.4810305467921496</v>
      </c>
      <c r="Z98" s="29">
        <f t="shared" si="44"/>
        <v>16.136852308524563</v>
      </c>
      <c r="AA98" s="29">
        <f t="shared" si="45"/>
        <v>5.1324500909690594</v>
      </c>
      <c r="AB98" s="29">
        <f t="shared" si="46"/>
        <v>-4.3464983040772687</v>
      </c>
      <c r="AC98" s="29">
        <f t="shared" si="47"/>
        <v>0.23175588122540497</v>
      </c>
      <c r="AD98" s="29">
        <f t="shared" si="48"/>
        <v>8.111852198059017</v>
      </c>
      <c r="AE98" s="9">
        <f t="shared" si="34"/>
        <v>-6.3416777915041678</v>
      </c>
      <c r="AF98" s="9">
        <f t="shared" si="35"/>
        <v>-6.2812874614173353</v>
      </c>
      <c r="AG98" s="9">
        <f t="shared" si="36"/>
        <v>5.517170388305388</v>
      </c>
      <c r="AH98" s="9">
        <f t="shared" si="37"/>
        <v>2.7122474678000401</v>
      </c>
      <c r="AI98" s="9">
        <f t="shared" si="38"/>
        <v>7.3978566621808426</v>
      </c>
      <c r="AJ98" s="9">
        <f t="shared" si="39"/>
        <v>23.049367385685144</v>
      </c>
      <c r="AK98" s="9">
        <f t="shared" si="40"/>
        <v>5.2103674360247823</v>
      </c>
      <c r="AL98" s="9"/>
      <c r="AM98" s="9">
        <v>1609.61313</v>
      </c>
      <c r="AN98" s="9">
        <v>1773.00567</v>
      </c>
      <c r="AO98" s="9"/>
      <c r="AP98" s="10">
        <f t="shared" si="33"/>
        <v>10.1510441828963</v>
      </c>
      <c r="AQ98" s="9"/>
      <c r="AR98" s="9"/>
      <c r="AS98" s="28"/>
      <c r="AT98" s="27" t="s">
        <v>16</v>
      </c>
    </row>
    <row r="99" spans="1:46" ht="16.5" x14ac:dyDescent="0.25">
      <c r="A99" s="90"/>
      <c r="B99" s="16"/>
      <c r="C99" s="30">
        <v>91</v>
      </c>
      <c r="D99" s="5" t="s">
        <v>15</v>
      </c>
      <c r="E99" s="15">
        <v>198.56114500000001</v>
      </c>
      <c r="F99" s="15">
        <v>180.076121</v>
      </c>
      <c r="G99" s="15">
        <v>253.28079799999998</v>
      </c>
      <c r="H99" s="13">
        <v>315.05500000000001</v>
      </c>
      <c r="I99" s="13">
        <v>280.835803</v>
      </c>
      <c r="J99" s="13">
        <v>356.12187599999999</v>
      </c>
      <c r="K99" s="13">
        <v>347.09008</v>
      </c>
      <c r="L99" s="13">
        <v>307.82600400000001</v>
      </c>
      <c r="M99" s="11">
        <v>268.92355600000002</v>
      </c>
      <c r="N99" s="11">
        <v>295.75295199999999</v>
      </c>
      <c r="O99" s="11">
        <v>291.89550500000001</v>
      </c>
      <c r="P99" s="11">
        <v>258.83012300000001</v>
      </c>
      <c r="Q99" s="11">
        <v>221.67993600000003</v>
      </c>
      <c r="R99" s="11">
        <v>299.62008299999997</v>
      </c>
      <c r="S99" s="11">
        <v>383.82840899999997</v>
      </c>
      <c r="T99" s="11">
        <v>463.24327900000009</v>
      </c>
      <c r="U99" s="11">
        <v>540.053134</v>
      </c>
      <c r="V99" s="21"/>
      <c r="W99" s="29">
        <f t="shared" si="41"/>
        <v>40.652073463976933</v>
      </c>
      <c r="X99" s="29">
        <f t="shared" si="42"/>
        <v>24.389611248776959</v>
      </c>
      <c r="Y99" s="29">
        <f t="shared" si="43"/>
        <v>-10.861340718287286</v>
      </c>
      <c r="Z99" s="29">
        <f t="shared" si="44"/>
        <v>26.807861460598737</v>
      </c>
      <c r="AA99" s="29">
        <f t="shared" si="45"/>
        <v>-2.536153100575036</v>
      </c>
      <c r="AB99" s="29">
        <f t="shared" si="46"/>
        <v>-11.31235902795032</v>
      </c>
      <c r="AC99" s="29">
        <f t="shared" si="47"/>
        <v>-12.637804309735962</v>
      </c>
      <c r="AD99" s="29">
        <f t="shared" si="48"/>
        <v>9.9765882911350356</v>
      </c>
      <c r="AE99" s="9">
        <f t="shared" si="34"/>
        <v>-1.3042801344549133</v>
      </c>
      <c r="AF99" s="9">
        <f t="shared" si="35"/>
        <v>-11.327814726026702</v>
      </c>
      <c r="AG99" s="9">
        <f t="shared" si="36"/>
        <v>-14.353115692024758</v>
      </c>
      <c r="AH99" s="9">
        <f t="shared" si="37"/>
        <v>35.158863903677741</v>
      </c>
      <c r="AI99" s="9">
        <f t="shared" si="38"/>
        <v>28.105033933923579</v>
      </c>
      <c r="AJ99" s="9">
        <f t="shared" si="39"/>
        <v>20.690201177891481</v>
      </c>
      <c r="AK99" s="9">
        <f t="shared" si="40"/>
        <v>16.580889239409743</v>
      </c>
      <c r="AL99" s="9"/>
      <c r="AM99" s="9">
        <v>110.289152</v>
      </c>
      <c r="AN99" s="9">
        <v>133.753848</v>
      </c>
      <c r="AO99" s="9"/>
      <c r="AP99" s="10">
        <f t="shared" si="33"/>
        <v>21.275615574594326</v>
      </c>
      <c r="AQ99" s="9"/>
      <c r="AR99" s="9"/>
      <c r="AS99" s="28"/>
      <c r="AT99" s="27" t="s">
        <v>14</v>
      </c>
    </row>
    <row r="100" spans="1:46" ht="16.5" x14ac:dyDescent="0.25">
      <c r="A100" s="90"/>
      <c r="B100" s="16"/>
      <c r="C100" s="30">
        <v>92</v>
      </c>
      <c r="D100" s="5" t="s">
        <v>13</v>
      </c>
      <c r="E100" s="15">
        <v>26.798847000000002</v>
      </c>
      <c r="F100" s="15">
        <v>27.990705000000002</v>
      </c>
      <c r="G100" s="15">
        <v>36.771932</v>
      </c>
      <c r="H100" s="13">
        <v>41.120440000000002</v>
      </c>
      <c r="I100" s="13">
        <v>42.294679999999993</v>
      </c>
      <c r="J100" s="13">
        <v>37.372706000000001</v>
      </c>
      <c r="K100" s="13">
        <v>34.052579999999999</v>
      </c>
      <c r="L100" s="13">
        <v>34.383752999999999</v>
      </c>
      <c r="M100" s="11">
        <v>31.430144999999996</v>
      </c>
      <c r="N100" s="11">
        <v>34.477976999999996</v>
      </c>
      <c r="O100" s="11">
        <v>34.093365000000006</v>
      </c>
      <c r="P100" s="11">
        <v>32.702303000000001</v>
      </c>
      <c r="Q100" s="11">
        <v>33.735937999999997</v>
      </c>
      <c r="R100" s="11">
        <v>33.118856999999998</v>
      </c>
      <c r="S100" s="11">
        <v>42.70917</v>
      </c>
      <c r="T100" s="11">
        <v>55.150242999999996</v>
      </c>
      <c r="U100" s="11">
        <v>56.686925000000002</v>
      </c>
      <c r="V100" s="21"/>
      <c r="W100" s="29">
        <f t="shared" si="41"/>
        <v>31.371939363442237</v>
      </c>
      <c r="X100" s="29">
        <f t="shared" si="42"/>
        <v>11.825617430163859</v>
      </c>
      <c r="Y100" s="29">
        <f t="shared" si="43"/>
        <v>2.855611467192448</v>
      </c>
      <c r="Z100" s="29">
        <f t="shared" si="44"/>
        <v>-11.637335948634657</v>
      </c>
      <c r="AA100" s="29">
        <f t="shared" si="45"/>
        <v>-8.8838255383487663</v>
      </c>
      <c r="AB100" s="29">
        <f t="shared" si="46"/>
        <v>0.97253423969637465</v>
      </c>
      <c r="AC100" s="29">
        <f t="shared" si="47"/>
        <v>-8.5901268543896379</v>
      </c>
      <c r="AD100" s="29">
        <f t="shared" si="48"/>
        <v>9.6971617534694801</v>
      </c>
      <c r="AE100" s="9">
        <f t="shared" si="34"/>
        <v>-1.1155294871273611</v>
      </c>
      <c r="AF100" s="9">
        <f t="shared" si="35"/>
        <v>-4.0801545989960317</v>
      </c>
      <c r="AG100" s="9">
        <f t="shared" si="36"/>
        <v>3.1607406976811347</v>
      </c>
      <c r="AH100" s="9">
        <f t="shared" si="37"/>
        <v>-1.8291502669942048</v>
      </c>
      <c r="AI100" s="9">
        <f t="shared" si="38"/>
        <v>28.957258398138549</v>
      </c>
      <c r="AJ100" s="9">
        <f t="shared" si="39"/>
        <v>29.129746609451786</v>
      </c>
      <c r="AK100" s="9">
        <f t="shared" si="40"/>
        <v>2.7863558098919015</v>
      </c>
      <c r="AL100" s="9"/>
      <c r="AM100" s="9">
        <v>11.761473000000001</v>
      </c>
      <c r="AN100" s="9">
        <v>13.594963</v>
      </c>
      <c r="AO100" s="9"/>
      <c r="AP100" s="10">
        <f t="shared" si="33"/>
        <v>15.588948765175914</v>
      </c>
      <c r="AQ100" s="9"/>
      <c r="AR100" s="9"/>
      <c r="AS100" s="28"/>
      <c r="AT100" s="27" t="s">
        <v>12</v>
      </c>
    </row>
    <row r="101" spans="1:46" ht="16.5" x14ac:dyDescent="0.25">
      <c r="A101" s="90"/>
      <c r="B101" s="16"/>
      <c r="C101" s="30">
        <v>93</v>
      </c>
      <c r="D101" s="5" t="s">
        <v>11</v>
      </c>
      <c r="E101" s="15">
        <v>59.807287000000009</v>
      </c>
      <c r="F101" s="15">
        <v>109.28094399999999</v>
      </c>
      <c r="G101" s="15">
        <v>152.27703500000001</v>
      </c>
      <c r="H101" s="13">
        <v>122.89183200000001</v>
      </c>
      <c r="I101" s="13">
        <v>209.30301200000002</v>
      </c>
      <c r="J101" s="13">
        <v>196.193636</v>
      </c>
      <c r="K101" s="13">
        <v>162.52671600000002</v>
      </c>
      <c r="L101" s="13">
        <v>190.118674</v>
      </c>
      <c r="M101" s="11">
        <v>109.64556899999999</v>
      </c>
      <c r="N101" s="11">
        <v>254.90365100000002</v>
      </c>
      <c r="O101" s="11">
        <v>343.46244999999999</v>
      </c>
      <c r="P101" s="11">
        <v>239.92537199999998</v>
      </c>
      <c r="Q101" s="11">
        <v>293.37075199999998</v>
      </c>
      <c r="R101" s="11">
        <v>199.13203099999998</v>
      </c>
      <c r="S101" s="11">
        <v>185.88627400000004</v>
      </c>
      <c r="T101" s="11">
        <v>230.43950299999997</v>
      </c>
      <c r="U101" s="11">
        <v>422.24025499999999</v>
      </c>
      <c r="V101" s="21"/>
      <c r="W101" s="29">
        <f t="shared" si="41"/>
        <v>39.344545742577054</v>
      </c>
      <c r="X101" s="29">
        <f t="shared" si="42"/>
        <v>-19.297199344602419</v>
      </c>
      <c r="Y101" s="29">
        <f t="shared" si="43"/>
        <v>70.314827758446967</v>
      </c>
      <c r="Z101" s="29">
        <f t="shared" si="44"/>
        <v>-6.2633479923356399</v>
      </c>
      <c r="AA101" s="29">
        <f t="shared" si="45"/>
        <v>-17.160046924253944</v>
      </c>
      <c r="AB101" s="29">
        <f t="shared" si="46"/>
        <v>16.976875358756384</v>
      </c>
      <c r="AC101" s="29">
        <f t="shared" si="47"/>
        <v>-42.327827828212186</v>
      </c>
      <c r="AD101" s="29">
        <f t="shared" si="48"/>
        <v>132.47966454531331</v>
      </c>
      <c r="AE101" s="9">
        <f t="shared" si="34"/>
        <v>34.742067699924775</v>
      </c>
      <c r="AF101" s="9">
        <f t="shared" si="35"/>
        <v>-30.145093881441781</v>
      </c>
      <c r="AG101" s="9">
        <f t="shared" si="36"/>
        <v>22.275835004227901</v>
      </c>
      <c r="AH101" s="9">
        <f t="shared" si="37"/>
        <v>-32.122739011147246</v>
      </c>
      <c r="AI101" s="9">
        <f t="shared" si="38"/>
        <v>-6.6517460468225522</v>
      </c>
      <c r="AJ101" s="9">
        <f t="shared" si="39"/>
        <v>23.968003683800717</v>
      </c>
      <c r="AK101" s="9">
        <f t="shared" si="40"/>
        <v>83.232583607854792</v>
      </c>
      <c r="AL101" s="9"/>
      <c r="AM101" s="9">
        <v>92.886200000000002</v>
      </c>
      <c r="AN101" s="9">
        <v>158.63385300000002</v>
      </c>
      <c r="AO101" s="9"/>
      <c r="AP101" s="10">
        <f t="shared" si="33"/>
        <v>70.783015130342307</v>
      </c>
      <c r="AQ101" s="9"/>
      <c r="AR101" s="9"/>
      <c r="AS101" s="28"/>
      <c r="AT101" s="27" t="s">
        <v>10</v>
      </c>
    </row>
    <row r="102" spans="1:46" ht="16.5" x14ac:dyDescent="0.25">
      <c r="A102" s="90"/>
      <c r="B102" s="16"/>
      <c r="C102" s="30">
        <v>94</v>
      </c>
      <c r="D102" s="5" t="s">
        <v>9</v>
      </c>
      <c r="E102" s="15">
        <v>990.60024099999998</v>
      </c>
      <c r="F102" s="15">
        <v>789.849425</v>
      </c>
      <c r="G102" s="15">
        <v>1080.9354150000001</v>
      </c>
      <c r="H102" s="13">
        <v>1389.2961290000001</v>
      </c>
      <c r="I102" s="13">
        <v>1204.6629419999999</v>
      </c>
      <c r="J102" s="13">
        <v>1488.7674600000003</v>
      </c>
      <c r="K102" s="13">
        <v>1569.0258809999998</v>
      </c>
      <c r="L102" s="13">
        <v>1366.3495740000001</v>
      </c>
      <c r="M102" s="11">
        <v>1030.9387370000002</v>
      </c>
      <c r="N102" s="11">
        <v>971.87867599999993</v>
      </c>
      <c r="O102" s="11">
        <v>869.29267699999991</v>
      </c>
      <c r="P102" s="11">
        <v>758.15143799999998</v>
      </c>
      <c r="Q102" s="11">
        <v>720.77100599999994</v>
      </c>
      <c r="R102" s="11">
        <v>796.88114800000005</v>
      </c>
      <c r="S102" s="11">
        <v>906.20184499999982</v>
      </c>
      <c r="T102" s="11">
        <v>1070.8267640000001</v>
      </c>
      <c r="U102" s="11">
        <v>1126.776601</v>
      </c>
      <c r="V102" s="21"/>
      <c r="W102" s="29">
        <f t="shared" si="41"/>
        <v>36.853352143669667</v>
      </c>
      <c r="X102" s="29">
        <f t="shared" si="42"/>
        <v>28.527209833346035</v>
      </c>
      <c r="Y102" s="29">
        <f t="shared" si="43"/>
        <v>-13.289692754913027</v>
      </c>
      <c r="Z102" s="29">
        <f t="shared" si="44"/>
        <v>23.583735175610666</v>
      </c>
      <c r="AA102" s="29">
        <f t="shared" si="45"/>
        <v>5.3909306292870971</v>
      </c>
      <c r="AB102" s="29">
        <f t="shared" si="46"/>
        <v>-12.91733357966195</v>
      </c>
      <c r="AC102" s="29">
        <f t="shared" si="47"/>
        <v>-24.547951957717657</v>
      </c>
      <c r="AD102" s="29">
        <f t="shared" si="48"/>
        <v>-5.7287653359367603</v>
      </c>
      <c r="AE102" s="9">
        <f t="shared" si="34"/>
        <v>-10.555432641265199</v>
      </c>
      <c r="AF102" s="9">
        <f t="shared" si="35"/>
        <v>-12.785249656485945</v>
      </c>
      <c r="AG102" s="9">
        <f t="shared" si="36"/>
        <v>-4.930470368638936</v>
      </c>
      <c r="AH102" s="9">
        <f t="shared" si="37"/>
        <v>10.55954545430204</v>
      </c>
      <c r="AI102" s="9">
        <f t="shared" si="38"/>
        <v>13.718569861311323</v>
      </c>
      <c r="AJ102" s="9">
        <f t="shared" si="39"/>
        <v>18.166473607212794</v>
      </c>
      <c r="AK102" s="9">
        <f t="shared" si="40"/>
        <v>5.2249195557088086</v>
      </c>
      <c r="AL102" s="9"/>
      <c r="AM102" s="9">
        <v>245.797853</v>
      </c>
      <c r="AN102" s="9">
        <v>303.02543900000001</v>
      </c>
      <c r="AO102" s="9"/>
      <c r="AP102" s="10">
        <f t="shared" si="33"/>
        <v>23.282378304581869</v>
      </c>
      <c r="AQ102" s="9"/>
      <c r="AR102" s="9"/>
      <c r="AS102" s="28"/>
      <c r="AT102" s="27" t="s">
        <v>8</v>
      </c>
    </row>
    <row r="103" spans="1:46" ht="16.5" x14ac:dyDescent="0.25">
      <c r="C103" s="30">
        <v>95</v>
      </c>
      <c r="D103" s="5" t="s">
        <v>7</v>
      </c>
      <c r="E103" s="1">
        <v>375.38244100000003</v>
      </c>
      <c r="F103" s="15">
        <v>336.31832300000002</v>
      </c>
      <c r="G103" s="15">
        <v>471.82408999999996</v>
      </c>
      <c r="H103" s="13">
        <v>654.17849100000001</v>
      </c>
      <c r="I103" s="13">
        <v>604.26578100000006</v>
      </c>
      <c r="J103" s="13">
        <v>703.30777599999999</v>
      </c>
      <c r="K103" s="13">
        <v>723.768913</v>
      </c>
      <c r="L103" s="13">
        <v>582.96504400000003</v>
      </c>
      <c r="M103" s="11">
        <v>595.55740400000013</v>
      </c>
      <c r="N103" s="11">
        <v>607.76341999999988</v>
      </c>
      <c r="O103" s="11">
        <v>485.62760099999997</v>
      </c>
      <c r="P103" s="11">
        <v>282.81751299999996</v>
      </c>
      <c r="Q103" s="11">
        <v>280.992661</v>
      </c>
      <c r="R103" s="11">
        <v>330.40468499999997</v>
      </c>
      <c r="S103" s="11">
        <v>354.83493300000009</v>
      </c>
      <c r="T103" s="11">
        <v>448.98206199999998</v>
      </c>
      <c r="U103" s="11">
        <v>638.39375899999993</v>
      </c>
      <c r="V103" s="21"/>
      <c r="W103" s="29">
        <f t="shared" si="41"/>
        <v>40.290926105741761</v>
      </c>
      <c r="X103" s="29">
        <f t="shared" si="42"/>
        <v>38.648811043115671</v>
      </c>
      <c r="Y103" s="29">
        <f t="shared" si="43"/>
        <v>-7.6298304952982541</v>
      </c>
      <c r="Z103" s="29">
        <f t="shared" si="44"/>
        <v>16.390468915200728</v>
      </c>
      <c r="AA103" s="29">
        <f t="shared" si="45"/>
        <v>2.9092721136073445</v>
      </c>
      <c r="AB103" s="29">
        <f t="shared" si="46"/>
        <v>-19.454257632643028</v>
      </c>
      <c r="AC103" s="29">
        <f t="shared" si="47"/>
        <v>2.1600540426228538</v>
      </c>
      <c r="AD103" s="29">
        <f t="shared" si="48"/>
        <v>2.0495112508079485</v>
      </c>
      <c r="AE103" s="9">
        <f t="shared" si="34"/>
        <v>-20.095947696226929</v>
      </c>
      <c r="AF103" s="9">
        <f t="shared" si="35"/>
        <v>-41.762471404503223</v>
      </c>
      <c r="AG103" s="9">
        <f t="shared" si="36"/>
        <v>-0.64524009869218446</v>
      </c>
      <c r="AH103" s="9">
        <f t="shared" si="37"/>
        <v>17.584809448101552</v>
      </c>
      <c r="AI103" s="9">
        <f t="shared" si="38"/>
        <v>7.3940380112951942</v>
      </c>
      <c r="AJ103" s="9">
        <f t="shared" si="39"/>
        <v>26.532655114878409</v>
      </c>
      <c r="AK103" s="9">
        <f t="shared" si="40"/>
        <v>42.18691859453395</v>
      </c>
      <c r="AL103" s="9"/>
      <c r="AM103" s="9">
        <v>133.20064199999999</v>
      </c>
      <c r="AN103" s="9">
        <v>178.66137099999997</v>
      </c>
      <c r="AO103" s="9"/>
      <c r="AP103" s="10">
        <f t="shared" si="33"/>
        <v>34.129511928328384</v>
      </c>
      <c r="AQ103" s="9"/>
      <c r="AR103" s="9"/>
      <c r="AS103" s="28"/>
      <c r="AT103" s="31" t="s">
        <v>6</v>
      </c>
    </row>
    <row r="104" spans="1:46" ht="16.5" x14ac:dyDescent="0.25">
      <c r="C104" s="30">
        <v>96</v>
      </c>
      <c r="D104" s="5" t="s">
        <v>5</v>
      </c>
      <c r="E104" s="1">
        <v>372.31220999999999</v>
      </c>
      <c r="F104" s="15">
        <v>299.20107300000001</v>
      </c>
      <c r="G104" s="15">
        <v>387.30181700000003</v>
      </c>
      <c r="H104" s="13">
        <v>444.62145199999992</v>
      </c>
      <c r="I104" s="13">
        <v>498.26298600000001</v>
      </c>
      <c r="J104" s="13">
        <v>562.67620100000011</v>
      </c>
      <c r="K104" s="13">
        <v>620.97159700000009</v>
      </c>
      <c r="L104" s="13">
        <v>562.34993699999995</v>
      </c>
      <c r="M104" s="11">
        <v>607.51894600000003</v>
      </c>
      <c r="N104" s="11">
        <v>557.63224900000012</v>
      </c>
      <c r="O104" s="11">
        <v>502.26812200000001</v>
      </c>
      <c r="P104" s="11">
        <v>451.67699400000004</v>
      </c>
      <c r="Q104" s="11">
        <v>424.26974400000006</v>
      </c>
      <c r="R104" s="11">
        <v>437.27883700000012</v>
      </c>
      <c r="S104" s="11">
        <v>564.00618900000006</v>
      </c>
      <c r="T104" s="11">
        <v>643.61129499999993</v>
      </c>
      <c r="U104" s="11">
        <v>663.80795999999987</v>
      </c>
      <c r="V104" s="21"/>
      <c r="W104" s="29">
        <f t="shared" si="41"/>
        <v>29.445330231151956</v>
      </c>
      <c r="X104" s="29">
        <f t="shared" si="42"/>
        <v>14.799733046436984</v>
      </c>
      <c r="Y104" s="29">
        <f t="shared" si="43"/>
        <v>12.064540241751562</v>
      </c>
      <c r="Z104" s="29">
        <f t="shared" si="44"/>
        <v>12.927553683467888</v>
      </c>
      <c r="AA104" s="29">
        <f t="shared" si="45"/>
        <v>10.360380605470104</v>
      </c>
      <c r="AB104" s="29">
        <f t="shared" si="46"/>
        <v>-9.4403126138473166</v>
      </c>
      <c r="AC104" s="29">
        <f t="shared" si="47"/>
        <v>8.0321888610792307</v>
      </c>
      <c r="AD104" s="29">
        <f t="shared" si="48"/>
        <v>-8.2115458832126542</v>
      </c>
      <c r="AE104" s="9">
        <f t="shared" si="34"/>
        <v>-9.9284299104444642</v>
      </c>
      <c r="AF104" s="9">
        <f t="shared" si="35"/>
        <v>-10.072534127499338</v>
      </c>
      <c r="AG104" s="9">
        <f t="shared" si="36"/>
        <v>-6.0678870883558886</v>
      </c>
      <c r="AH104" s="9">
        <f t="shared" si="37"/>
        <v>3.0662316094828697</v>
      </c>
      <c r="AI104" s="9">
        <f t="shared" si="38"/>
        <v>28.980902178899612</v>
      </c>
      <c r="AJ104" s="9">
        <f t="shared" si="39"/>
        <v>14.114225615350449</v>
      </c>
      <c r="AK104" s="9">
        <f t="shared" si="40"/>
        <v>3.1380221504658152</v>
      </c>
      <c r="AL104" s="9"/>
      <c r="AM104" s="9">
        <v>154.01035999999999</v>
      </c>
      <c r="AN104" s="9">
        <v>164.94776800000002</v>
      </c>
      <c r="AO104" s="9"/>
      <c r="AP104" s="10">
        <f t="shared" si="33"/>
        <v>7.1017352339154627</v>
      </c>
      <c r="AQ104" s="9"/>
      <c r="AR104" s="9"/>
      <c r="AS104" s="28"/>
      <c r="AT104" s="27" t="s">
        <v>4</v>
      </c>
    </row>
    <row r="105" spans="1:46" ht="16.5" x14ac:dyDescent="0.25">
      <c r="C105" s="26">
        <v>97</v>
      </c>
      <c r="D105" s="25" t="s">
        <v>3</v>
      </c>
      <c r="E105" s="24">
        <v>19.630830000000003</v>
      </c>
      <c r="F105" s="24">
        <v>13.480791999999997</v>
      </c>
      <c r="G105" s="24">
        <v>22.548217000000001</v>
      </c>
      <c r="H105" s="23">
        <v>41.548979000000003</v>
      </c>
      <c r="I105" s="23">
        <v>40.766489</v>
      </c>
      <c r="J105" s="23">
        <v>55.724130000000002</v>
      </c>
      <c r="K105" s="23">
        <v>55.287025</v>
      </c>
      <c r="L105" s="23">
        <v>36.303590999999997</v>
      </c>
      <c r="M105" s="22">
        <v>42.661083999999995</v>
      </c>
      <c r="N105" s="22">
        <v>36.538368999999989</v>
      </c>
      <c r="O105" s="22">
        <v>25.374652999999995</v>
      </c>
      <c r="P105" s="22">
        <v>10.013765000000001</v>
      </c>
      <c r="Q105" s="22">
        <v>7.5071839999999996</v>
      </c>
      <c r="R105" s="22">
        <v>15.567096000000001</v>
      </c>
      <c r="S105" s="22">
        <v>18.225857999999999</v>
      </c>
      <c r="T105" s="22">
        <v>37.506140000000009</v>
      </c>
      <c r="U105" s="22">
        <v>31.730857999999994</v>
      </c>
      <c r="V105" s="21"/>
      <c r="W105" s="20">
        <f t="shared" si="41"/>
        <v>67.261812214000514</v>
      </c>
      <c r="X105" s="20">
        <f t="shared" si="42"/>
        <v>84.267248270672582</v>
      </c>
      <c r="Y105" s="20">
        <f>(I105-H105)/H105*100</f>
        <v>-1.8832953753207815</v>
      </c>
      <c r="Z105" s="20">
        <f>(J105-I105)/I105*100</f>
        <v>36.691020901996254</v>
      </c>
      <c r="AA105" s="20">
        <f>(K105-J105)/J105*100</f>
        <v>-0.78440883688987617</v>
      </c>
      <c r="AB105" s="20">
        <f>(L105-K105)/K105*100</f>
        <v>-34.336146681793792</v>
      </c>
      <c r="AC105" s="20">
        <f>M105/L105*100-100</f>
        <v>17.512022433262871</v>
      </c>
      <c r="AD105" s="20">
        <f>N105/M105*100-100</f>
        <v>-14.351991149591996</v>
      </c>
      <c r="AE105" s="19">
        <f t="shared" si="34"/>
        <v>-30.553405380519308</v>
      </c>
      <c r="AF105" s="19">
        <f t="shared" si="35"/>
        <v>-60.536347038913192</v>
      </c>
      <c r="AG105" s="19">
        <f t="shared" si="36"/>
        <v>-25.031354340749971</v>
      </c>
      <c r="AH105" s="19">
        <f t="shared" si="37"/>
        <v>107.36265422560578</v>
      </c>
      <c r="AI105" s="19">
        <f t="shared" si="38"/>
        <v>17.079370487597672</v>
      </c>
      <c r="AJ105" s="19">
        <f t="shared" si="39"/>
        <v>105.78531885851413</v>
      </c>
      <c r="AK105" s="19">
        <f t="shared" si="40"/>
        <v>-15.398230796344308</v>
      </c>
      <c r="AL105" s="19"/>
      <c r="AM105" s="19">
        <v>4.6182700000000008</v>
      </c>
      <c r="AN105" s="19">
        <v>5.8655409999999994</v>
      </c>
      <c r="AO105" s="19"/>
      <c r="AP105" s="88">
        <f t="shared" si="33"/>
        <v>27.007320923202812</v>
      </c>
      <c r="AQ105" s="19"/>
      <c r="AR105" s="19"/>
      <c r="AS105" s="18"/>
      <c r="AT105" s="17" t="s">
        <v>2</v>
      </c>
    </row>
    <row r="106" spans="1:46" ht="16.5" x14ac:dyDescent="0.25">
      <c r="C106" s="16"/>
      <c r="D106" s="5"/>
      <c r="E106" s="15"/>
      <c r="F106" s="14"/>
      <c r="G106" s="14"/>
      <c r="H106" s="14"/>
      <c r="I106" s="13"/>
      <c r="J106" s="13"/>
      <c r="K106" s="13"/>
      <c r="L106" s="13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2"/>
      <c r="X106" s="12"/>
      <c r="Y106" s="12"/>
      <c r="Z106" s="12"/>
      <c r="AA106" s="12"/>
      <c r="AB106" s="12"/>
      <c r="AC106" s="12"/>
      <c r="AD106" s="12"/>
      <c r="AE106" s="9"/>
      <c r="AF106" s="9"/>
      <c r="AG106" s="9"/>
      <c r="AH106" s="9"/>
      <c r="AI106" s="9"/>
      <c r="AJ106" s="9"/>
      <c r="AK106" s="9"/>
      <c r="AL106" s="9"/>
      <c r="AM106" s="11"/>
      <c r="AN106" s="11"/>
      <c r="AO106" s="9"/>
      <c r="AP106" s="10"/>
      <c r="AQ106" s="9"/>
      <c r="AR106" s="9"/>
      <c r="AT106" s="5"/>
    </row>
    <row r="107" spans="1:46" ht="17.100000000000001" customHeight="1" x14ac:dyDescent="0.25">
      <c r="C107" s="4" t="s">
        <v>1</v>
      </c>
      <c r="AT107" s="3" t="s">
        <v>0</v>
      </c>
    </row>
    <row r="108" spans="1:46" ht="17.100000000000001" customHeight="1" x14ac:dyDescent="0.2">
      <c r="C108" s="8"/>
      <c r="D108" s="1"/>
      <c r="AT108" s="3"/>
    </row>
    <row r="109" spans="1:46" ht="16.5" x14ac:dyDescent="0.2">
      <c r="C109" s="8"/>
      <c r="D109" s="1"/>
      <c r="E109" s="7"/>
      <c r="F109" s="7"/>
      <c r="G109" s="7"/>
      <c r="H109" s="7"/>
      <c r="I109" s="7"/>
      <c r="J109" s="7"/>
      <c r="K109" s="7"/>
      <c r="L109" s="7"/>
      <c r="O109" s="7"/>
      <c r="P109" s="7"/>
      <c r="Q109" s="7"/>
      <c r="R109" s="7"/>
      <c r="S109" s="7"/>
      <c r="T109" s="7"/>
      <c r="U109" s="7"/>
      <c r="V109" s="7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T109" s="5"/>
    </row>
    <row r="111" spans="1:46" ht="17.100000000000001" customHeight="1" x14ac:dyDescent="0.25">
      <c r="C111" s="4"/>
      <c r="AT111" s="3"/>
    </row>
    <row r="112" spans="1:46" ht="17.100000000000001" customHeight="1" x14ac:dyDescent="0.25">
      <c r="C112" s="4"/>
      <c r="AT112" s="3"/>
    </row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  <row r="118" ht="17.100000000000001" customHeight="1" x14ac:dyDescent="0.25"/>
    <row r="119" ht="17.100000000000001" customHeight="1" x14ac:dyDescent="0.25"/>
    <row r="120" ht="17.100000000000001" customHeight="1" x14ac:dyDescent="0.25"/>
    <row r="121" ht="17.100000000000001" customHeight="1" x14ac:dyDescent="0.25"/>
    <row r="122" ht="17.100000000000001" customHeight="1" x14ac:dyDescent="0.25"/>
    <row r="123" ht="17.100000000000001" customHeight="1" x14ac:dyDescent="0.25"/>
    <row r="124" ht="17.100000000000001" customHeight="1" x14ac:dyDescent="0.25"/>
    <row r="125" ht="17.100000000000001" customHeight="1" x14ac:dyDescent="0.25"/>
    <row r="126" ht="17.100000000000001" customHeight="1" x14ac:dyDescent="0.25"/>
    <row r="127" ht="17.100000000000001" customHeight="1" x14ac:dyDescent="0.25"/>
    <row r="128" ht="17.100000000000001" customHeight="1" x14ac:dyDescent="0.25"/>
    <row r="129" ht="17.100000000000001" customHeight="1" x14ac:dyDescent="0.25"/>
  </sheetData>
  <mergeCells count="12">
    <mergeCell ref="AP6:AQ6"/>
    <mergeCell ref="A2:A102"/>
    <mergeCell ref="E5:F5"/>
    <mergeCell ref="E4:F4"/>
    <mergeCell ref="L4:U4"/>
    <mergeCell ref="M5:U5"/>
    <mergeCell ref="AD5:AK5"/>
    <mergeCell ref="AD4:AK4"/>
    <mergeCell ref="AM4:AN4"/>
    <mergeCell ref="AM5:AN5"/>
    <mergeCell ref="AP4:AQ4"/>
    <mergeCell ref="AP5:AQ5"/>
  </mergeCells>
  <printOptions horizontalCentered="1" verticalCentered="1"/>
  <pageMargins left="0" right="0" top="0.19685039370078741" bottom="0.19685039370078741" header="0" footer="0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 5.4</vt:lpstr>
      <vt:lpstr>'T 5.4'!Yazdırma_Alanı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Baran ÇELİK</cp:lastModifiedBy>
  <dcterms:created xsi:type="dcterms:W3CDTF">2025-03-17T20:19:04Z</dcterms:created>
  <dcterms:modified xsi:type="dcterms:W3CDTF">2025-07-01T14:14:09Z</dcterms:modified>
</cp:coreProperties>
</file>