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800716A0-AA6B-4467-AC18-D98883F2ACD3}" xr6:coauthVersionLast="36" xr6:coauthVersionMax="36" xr10:uidLastSave="{00000000-0000-0000-0000-000000000000}"/>
  <bookViews>
    <workbookView xWindow="0" yWindow="0" windowWidth="28800" windowHeight="11340" xr2:uid="{4A68FF6E-701F-4ED6-822C-7B18C8F1F64A}"/>
  </bookViews>
  <sheets>
    <sheet name="T 5.20" sheetId="2" r:id="rId1"/>
  </sheets>
  <definedNames>
    <definedName name="Print_Area_MI" localSheetId="0">'T 5.20'!$A$1:$CH$35</definedName>
    <definedName name="_xlnm.Print_Area" localSheetId="0">'T 5.20'!$A$2:$CH$34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F23" i="2" l="1"/>
  <c r="CF22" i="2"/>
  <c r="CF24" i="2"/>
  <c r="CF9" i="2"/>
  <c r="CF7" i="2"/>
  <c r="CF8" i="2"/>
  <c r="AR23" i="2"/>
  <c r="AR24" i="2"/>
  <c r="AR22" i="2"/>
  <c r="CA7" i="2" l="1"/>
  <c r="CB7" i="2"/>
  <c r="CC7" i="2"/>
  <c r="CD7" i="2"/>
  <c r="CE7" i="2"/>
  <c r="CA8" i="2"/>
  <c r="CB8" i="2"/>
  <c r="CC8" i="2"/>
  <c r="CD8" i="2"/>
  <c r="CE8" i="2"/>
  <c r="BZ9" i="2"/>
  <c r="CA9" i="2"/>
  <c r="CB9" i="2"/>
  <c r="CC9" i="2"/>
  <c r="CD9" i="2"/>
  <c r="CE9" i="2"/>
  <c r="BZ10" i="2"/>
  <c r="CA10" i="2"/>
  <c r="CC10" i="2"/>
  <c r="CD10" i="2"/>
  <c r="CE10" i="2"/>
  <c r="BZ11" i="2"/>
  <c r="CA11" i="2"/>
  <c r="CC11" i="2"/>
  <c r="CD11" i="2"/>
  <c r="CE11" i="2"/>
  <c r="BZ12" i="2"/>
  <c r="CA12" i="2"/>
  <c r="CB12" i="2"/>
  <c r="CC12" i="2"/>
  <c r="CD12" i="2"/>
  <c r="CE12" i="2"/>
  <c r="BZ13" i="2"/>
  <c r="CA13" i="2"/>
  <c r="CB13" i="2"/>
  <c r="CC13" i="2"/>
  <c r="CD13" i="2"/>
  <c r="CE13" i="2"/>
  <c r="BZ14" i="2"/>
  <c r="CA14" i="2"/>
  <c r="CB14" i="2"/>
  <c r="CC14" i="2"/>
  <c r="CD14" i="2"/>
  <c r="CE14" i="2"/>
  <c r="BZ15" i="2"/>
  <c r="CA15" i="2"/>
  <c r="CB15" i="2"/>
  <c r="CC15" i="2"/>
  <c r="CD15" i="2"/>
  <c r="CE15" i="2"/>
  <c r="BZ16" i="2"/>
  <c r="CA16" i="2"/>
  <c r="CB16" i="2"/>
  <c r="CC16" i="2"/>
  <c r="CD16" i="2"/>
  <c r="CE16" i="2"/>
  <c r="BZ17" i="2"/>
  <c r="CA17" i="2"/>
  <c r="CB17" i="2"/>
  <c r="CC17" i="2"/>
  <c r="CD17" i="2"/>
  <c r="CE17" i="2"/>
  <c r="BZ18" i="2"/>
  <c r="CA18" i="2"/>
  <c r="CB18" i="2"/>
  <c r="CC18" i="2"/>
  <c r="CD18" i="2"/>
  <c r="CE18" i="2"/>
  <c r="AI22" i="2"/>
  <c r="AJ22" i="2"/>
  <c r="AK22" i="2"/>
  <c r="AL22" i="2"/>
  <c r="AM22" i="2"/>
  <c r="AN22" i="2"/>
  <c r="AO22" i="2"/>
  <c r="AP22" i="2"/>
  <c r="CD22" i="2" s="1"/>
  <c r="AQ22" i="2"/>
  <c r="AI23" i="2"/>
  <c r="AJ23" i="2"/>
  <c r="AK23" i="2"/>
  <c r="AL23" i="2"/>
  <c r="AM23" i="2"/>
  <c r="AN23" i="2"/>
  <c r="CB23" i="2" s="1"/>
  <c r="AO23" i="2"/>
  <c r="AP23" i="2"/>
  <c r="CD23" i="2" s="1"/>
  <c r="AQ23" i="2"/>
  <c r="CE23" i="2" s="1"/>
  <c r="CA23" i="2"/>
  <c r="CC23" i="2"/>
  <c r="AI24" i="2"/>
  <c r="AJ24" i="2"/>
  <c r="AK24" i="2"/>
  <c r="AL24" i="2"/>
  <c r="AM24" i="2"/>
  <c r="AN24" i="2"/>
  <c r="AO24" i="2"/>
  <c r="AP24" i="2"/>
  <c r="CD24" i="2" s="1"/>
  <c r="AQ24" i="2"/>
  <c r="CB24" i="2"/>
  <c r="CC24" i="2"/>
  <c r="CE24" i="2"/>
  <c r="AI25" i="2"/>
  <c r="AJ25" i="2"/>
  <c r="AK25" i="2"/>
  <c r="AL25" i="2"/>
  <c r="BZ25" i="2" s="1"/>
  <c r="AM25" i="2"/>
  <c r="CA25" i="2" s="1"/>
  <c r="AN25" i="2"/>
  <c r="AO25" i="2"/>
  <c r="AP25" i="2"/>
  <c r="CD25" i="2" s="1"/>
  <c r="AQ25" i="2"/>
  <c r="AI26" i="2"/>
  <c r="AJ26" i="2"/>
  <c r="AK26" i="2"/>
  <c r="AL26" i="2"/>
  <c r="AM26" i="2"/>
  <c r="CA26" i="2" s="1"/>
  <c r="AN26" i="2"/>
  <c r="AO26" i="2"/>
  <c r="AP26" i="2"/>
  <c r="AQ26" i="2"/>
  <c r="CE26" i="2" s="1"/>
  <c r="BZ26" i="2"/>
  <c r="AI27" i="2"/>
  <c r="AJ27" i="2"/>
  <c r="AK27" i="2"/>
  <c r="BZ27" i="2" s="1"/>
  <c r="AL27" i="2"/>
  <c r="AM27" i="2"/>
  <c r="CA27" i="2" s="1"/>
  <c r="AN27" i="2"/>
  <c r="CB27" i="2" s="1"/>
  <c r="AO27" i="2"/>
  <c r="CC27" i="2" s="1"/>
  <c r="AP27" i="2"/>
  <c r="CD27" i="2" s="1"/>
  <c r="AQ27" i="2"/>
  <c r="AI28" i="2"/>
  <c r="AJ28" i="2"/>
  <c r="AK28" i="2"/>
  <c r="AL28" i="2"/>
  <c r="BZ28" i="2" s="1"/>
  <c r="AM28" i="2"/>
  <c r="AN28" i="2"/>
  <c r="AO28" i="2"/>
  <c r="CC28" i="2" s="1"/>
  <c r="AP28" i="2"/>
  <c r="AQ28" i="2"/>
  <c r="CE28" i="2" s="1"/>
  <c r="AI29" i="2"/>
  <c r="AJ29" i="2"/>
  <c r="AK29" i="2"/>
  <c r="AL29" i="2"/>
  <c r="AM29" i="2"/>
  <c r="CA29" i="2" s="1"/>
  <c r="AN29" i="2"/>
  <c r="AO29" i="2"/>
  <c r="CC29" i="2" s="1"/>
  <c r="AP29" i="2"/>
  <c r="CD29" i="2" s="1"/>
  <c r="AQ29" i="2"/>
  <c r="CE29" i="2" s="1"/>
  <c r="BZ29" i="2"/>
  <c r="AI30" i="2"/>
  <c r="AJ30" i="2"/>
  <c r="AK30" i="2"/>
  <c r="BZ30" i="2" s="1"/>
  <c r="AL30" i="2"/>
  <c r="AM30" i="2"/>
  <c r="AN30" i="2"/>
  <c r="CB30" i="2" s="1"/>
  <c r="AO30" i="2"/>
  <c r="AP30" i="2"/>
  <c r="CD30" i="2" s="1"/>
  <c r="AQ30" i="2"/>
  <c r="CA30" i="2"/>
  <c r="AI31" i="2"/>
  <c r="AJ31" i="2"/>
  <c r="AK31" i="2"/>
  <c r="AL31" i="2"/>
  <c r="AM31" i="2"/>
  <c r="AN31" i="2"/>
  <c r="AO31" i="2"/>
  <c r="CC31" i="2" s="1"/>
  <c r="AP31" i="2"/>
  <c r="AQ31" i="2"/>
  <c r="CE31" i="2" s="1"/>
  <c r="CB31" i="2"/>
  <c r="AI32" i="2"/>
  <c r="AJ32" i="2"/>
  <c r="AK32" i="2"/>
  <c r="AL32" i="2"/>
  <c r="BZ32" i="2" s="1"/>
  <c r="AM32" i="2"/>
  <c r="CA32" i="2" s="1"/>
  <c r="AN32" i="2"/>
  <c r="AO32" i="2"/>
  <c r="AP32" i="2"/>
  <c r="CD32" i="2" s="1"/>
  <c r="AQ32" i="2"/>
  <c r="CE32" i="2" s="1"/>
  <c r="CC32" i="2"/>
  <c r="AI33" i="2"/>
  <c r="AJ33" i="2"/>
  <c r="AK33" i="2"/>
  <c r="AL33" i="2"/>
  <c r="BZ33" i="2" s="1"/>
  <c r="AM33" i="2"/>
  <c r="CA33" i="2" s="1"/>
  <c r="AN33" i="2"/>
  <c r="AO33" i="2"/>
  <c r="AP33" i="2"/>
  <c r="CD33" i="2" s="1"/>
  <c r="AQ33" i="2"/>
  <c r="CD26" i="2" l="1"/>
  <c r="CE33" i="2"/>
  <c r="CE30" i="2"/>
  <c r="CE25" i="2"/>
  <c r="CC25" i="2"/>
  <c r="CD28" i="2"/>
  <c r="CB28" i="2"/>
  <c r="CB22" i="2"/>
  <c r="CA31" i="2"/>
  <c r="CB33" i="2"/>
  <c r="CB26" i="2"/>
  <c r="CA24" i="2"/>
  <c r="CA22" i="2"/>
  <c r="CC22" i="2"/>
  <c r="BZ31" i="2"/>
  <c r="CC26" i="2"/>
  <c r="CB25" i="2"/>
  <c r="CB32" i="2"/>
  <c r="CC30" i="2"/>
  <c r="CB29" i="2"/>
  <c r="CA28" i="2"/>
  <c r="CC33" i="2"/>
  <c r="CD31" i="2"/>
  <c r="CE27" i="2"/>
  <c r="CE22" i="2"/>
</calcChain>
</file>

<file path=xl/sharedStrings.xml><?xml version="1.0" encoding="utf-8"?>
<sst xmlns="http://schemas.openxmlformats.org/spreadsheetml/2006/main" count="158" uniqueCount="85">
  <si>
    <t xml:space="preserve">    Source: CBRT</t>
  </si>
  <si>
    <t>Kaynak: TCMB</t>
  </si>
  <si>
    <t>December</t>
  </si>
  <si>
    <t>Aralık</t>
  </si>
  <si>
    <t>November</t>
  </si>
  <si>
    <t>Kasım</t>
  </si>
  <si>
    <t>October</t>
  </si>
  <si>
    <t>Ekim</t>
  </si>
  <si>
    <t>September</t>
  </si>
  <si>
    <t>Eylül</t>
  </si>
  <si>
    <t>August</t>
  </si>
  <si>
    <t>Ağustos</t>
  </si>
  <si>
    <t>July</t>
  </si>
  <si>
    <t>Temmuz</t>
  </si>
  <si>
    <t>June</t>
  </si>
  <si>
    <t>Haziran</t>
  </si>
  <si>
    <t>May</t>
  </si>
  <si>
    <t>Mayıs</t>
  </si>
  <si>
    <t>April</t>
  </si>
  <si>
    <t>Nisan</t>
  </si>
  <si>
    <t>March</t>
  </si>
  <si>
    <t>Mart</t>
  </si>
  <si>
    <t>February</t>
  </si>
  <si>
    <t>Şubat</t>
  </si>
  <si>
    <t>January</t>
  </si>
  <si>
    <t>Ocak</t>
  </si>
  <si>
    <t>24/23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</si>
  <si>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</si>
  <si>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</si>
  <si>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</si>
  <si>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</si>
  <si>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</si>
  <si>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</si>
  <si>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</si>
  <si>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</si>
  <si>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</si>
  <si>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</si>
  <si>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</si>
  <si>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</si>
  <si>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</si>
  <si>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</si>
  <si>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09/08</t>
  </si>
  <si>
    <t>08/07</t>
  </si>
  <si>
    <t>07/06</t>
  </si>
  <si>
    <t>06/05</t>
  </si>
  <si>
    <t>05/04</t>
  </si>
  <si>
    <t>03/02</t>
  </si>
  <si>
    <t>02/01</t>
  </si>
  <si>
    <t>01/00</t>
  </si>
  <si>
    <t>00/99</t>
  </si>
  <si>
    <t xml:space="preserve">  99/98</t>
  </si>
  <si>
    <t>98/97</t>
  </si>
  <si>
    <t>97/96</t>
  </si>
  <si>
    <t xml:space="preserve"> 96/95</t>
  </si>
  <si>
    <t xml:space="preserve"> 95/94</t>
  </si>
  <si>
    <t xml:space="preserve"> 94/93</t>
  </si>
  <si>
    <t xml:space="preserve"> 93/92</t>
  </si>
  <si>
    <t>92/91</t>
  </si>
  <si>
    <t>1997(1)</t>
  </si>
  <si>
    <t xml:space="preserve">    2003</t>
  </si>
  <si>
    <t xml:space="preserve">    2001</t>
  </si>
  <si>
    <t>2000</t>
  </si>
  <si>
    <t>1999</t>
  </si>
  <si>
    <t>1998</t>
  </si>
  <si>
    <t>1997</t>
  </si>
  <si>
    <t>1995</t>
  </si>
  <si>
    <t>1993</t>
  </si>
  <si>
    <t>1992</t>
  </si>
  <si>
    <t xml:space="preserve">      Percentage Change</t>
  </si>
  <si>
    <t>Percentage Change</t>
  </si>
  <si>
    <t>Cumulative</t>
  </si>
  <si>
    <t>C u m u l a t i v e</t>
  </si>
  <si>
    <t>Yüzde Değişme</t>
  </si>
  <si>
    <t>Kümülatif</t>
  </si>
  <si>
    <t xml:space="preserve">K ü m ü l a t i f </t>
  </si>
  <si>
    <t>-</t>
  </si>
  <si>
    <r>
      <t>2005</t>
    </r>
    <r>
      <rPr>
        <b/>
        <vertAlign val="superscript"/>
        <sz val="13"/>
        <rFont val="Arial Tur"/>
        <family val="2"/>
        <charset val="162"/>
      </rPr>
      <t>(1)(2)</t>
    </r>
  </si>
  <si>
    <t>2003</t>
  </si>
  <si>
    <t>M o n t h l y</t>
  </si>
  <si>
    <t>A y l ı k</t>
  </si>
  <si>
    <t>(In Millions of Dollars)</t>
  </si>
  <si>
    <t xml:space="preserve">Table: V.20- Travel Revenues </t>
  </si>
  <si>
    <t>(Milyon Dolar)</t>
  </si>
  <si>
    <t xml:space="preserve">Tablo: V.20- Seyahat Gelirleri 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</si>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</sst>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_)"/>
    <numFmt numFmtId="166" formatCode="0_)"/>
    <numFmt numFmtId="167" formatCode="#,##0.0"/>
  </numFmts>
  <fonts count="15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2"/>
      <name val="Arial TUR"/>
      <family val="2"/>
      <charset val="162"/>
    </font>
    <font>
      <sz val="10"/>
      <name val="Arial"/>
      <family val="2"/>
      <charset val="162"/>
    </font>
    <font>
      <sz val="8"/>
      <name val="Arial"/>
      <family val="2"/>
    </font>
    <font>
      <sz val="18"/>
      <name val="Arial TUR"/>
      <family val="2"/>
      <charset val="162"/>
    </font>
    <font>
      <sz val="9"/>
      <name val="Arial Tur"/>
      <family val="2"/>
      <charset val="162"/>
    </font>
    <font>
      <sz val="10"/>
      <name val="Arial Tur"/>
      <family val="2"/>
      <charset val="162"/>
    </font>
    <font>
      <sz val="10"/>
      <name val="Courier"/>
      <family val="1"/>
      <charset val="162"/>
    </font>
    <font>
      <b/>
      <sz val="12"/>
      <name val="Arial TUR"/>
      <family val="2"/>
      <charset val="162"/>
    </font>
    <font>
      <sz val="13"/>
      <name val="Arial Tur"/>
      <family val="2"/>
      <charset val="162"/>
    </font>
    <font>
      <b/>
      <sz val="13"/>
      <name val="Arial Tur"/>
      <family val="2"/>
      <charset val="162"/>
    </font>
    <font>
      <b/>
      <vertAlign val="superscript"/>
      <sz val="13"/>
      <name val="Arial Tur"/>
      <family val="2"/>
      <charset val="162"/>
    </font>
    <font>
      <sz val="13"/>
      <name val="Tms Rmn"/>
      <charset val="162"/>
    </font>
    <font>
      <b/>
      <sz val="16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/>
    <xf numFmtId="0" fontId="3" fillId="0" borderId="0"/>
    <xf numFmtId="166" fontId="8" fillId="0" borderId="0"/>
  </cellStyleXfs>
  <cellXfs count="115">
    <xf numFmtId="0" fontId="0" fillId="0" borderId="0" xfId="0"/>
    <xf numFmtId="164" fontId="2" fillId="0" borderId="0" xfId="1" applyFont="1"/>
    <xf numFmtId="165" fontId="2" fillId="0" borderId="0" xfId="1" applyNumberFormat="1" applyFont="1" applyProtection="1"/>
    <xf numFmtId="3" fontId="4" fillId="0" borderId="0" xfId="2" applyNumberFormat="1" applyFont="1" applyBorder="1" applyAlignment="1">
      <alignment horizontal="right"/>
    </xf>
    <xf numFmtId="164" fontId="2" fillId="0" borderId="0" xfId="1" applyNumberFormat="1" applyFont="1" applyProtection="1"/>
    <xf numFmtId="164" fontId="6" fillId="0" borderId="0" xfId="1" quotePrefix="1" applyFont="1" applyAlignment="1">
      <alignment horizontal="left"/>
    </xf>
    <xf numFmtId="165" fontId="7" fillId="0" borderId="0" xfId="1" applyNumberFormat="1" applyFont="1" applyAlignment="1" applyProtection="1">
      <alignment horizontal="right"/>
    </xf>
    <xf numFmtId="166" fontId="4" fillId="0" borderId="0" xfId="3" applyFont="1" applyFill="1" applyBorder="1" applyAlignment="1">
      <alignment horizontal="right"/>
    </xf>
    <xf numFmtId="164" fontId="9" fillId="0" borderId="0" xfId="1" applyFont="1" applyAlignment="1">
      <alignment horizontal="right"/>
    </xf>
    <xf numFmtId="164" fontId="9" fillId="0" borderId="0" xfId="1" applyFont="1"/>
    <xf numFmtId="165" fontId="9" fillId="0" borderId="0" xfId="1" applyNumberFormat="1" applyFont="1" applyProtection="1"/>
    <xf numFmtId="164" fontId="9" fillId="0" borderId="0" xfId="1" quotePrefix="1" applyFont="1" applyAlignment="1">
      <alignment horizontal="left"/>
    </xf>
    <xf numFmtId="164" fontId="7" fillId="0" borderId="0" xfId="1" quotePrefix="1" applyFont="1" applyAlignment="1">
      <alignment horizontal="left"/>
    </xf>
    <xf numFmtId="3" fontId="9" fillId="0" borderId="0" xfId="1" applyNumberFormat="1" applyFont="1" applyAlignment="1">
      <alignment horizontal="right"/>
    </xf>
    <xf numFmtId="3" fontId="9" fillId="0" borderId="1" xfId="1" applyNumberFormat="1" applyFont="1" applyBorder="1" applyAlignment="1" applyProtection="1">
      <alignment horizontal="right"/>
    </xf>
    <xf numFmtId="164" fontId="2" fillId="0" borderId="1" xfId="1" applyFont="1" applyBorder="1"/>
    <xf numFmtId="167" fontId="10" fillId="0" borderId="0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/>
    <xf numFmtId="3" fontId="9" fillId="0" borderId="1" xfId="1" applyNumberFormat="1" applyFont="1" applyBorder="1" applyAlignment="1"/>
    <xf numFmtId="3" fontId="9" fillId="0" borderId="1" xfId="1" applyNumberFormat="1" applyFont="1" applyBorder="1" applyAlignment="1" applyProtection="1"/>
    <xf numFmtId="164" fontId="9" fillId="0" borderId="1" xfId="1" applyFont="1" applyBorder="1"/>
    <xf numFmtId="165" fontId="9" fillId="0" borderId="1" xfId="1" applyNumberFormat="1" applyFont="1" applyBorder="1" applyProtection="1"/>
    <xf numFmtId="164" fontId="11" fillId="0" borderId="2" xfId="1" applyFont="1" applyBorder="1"/>
    <xf numFmtId="165" fontId="10" fillId="0" borderId="3" xfId="1" applyNumberFormat="1" applyFont="1" applyBorder="1" applyAlignment="1" applyProtection="1">
      <alignment horizontal="right"/>
    </xf>
    <xf numFmtId="167" fontId="10" fillId="0" borderId="4" xfId="1" applyNumberFormat="1" applyFont="1" applyBorder="1" applyAlignment="1" applyProtection="1">
      <alignment horizontal="right"/>
    </xf>
    <xf numFmtId="167" fontId="10" fillId="0" borderId="5" xfId="1" applyNumberFormat="1" applyFont="1" applyBorder="1" applyAlignment="1" applyProtection="1">
      <alignment horizontal="right"/>
    </xf>
    <xf numFmtId="167" fontId="10" fillId="0" borderId="3" xfId="1" applyNumberFormat="1" applyFont="1" applyBorder="1" applyAlignment="1" applyProtection="1">
      <alignment horizontal="right"/>
    </xf>
    <xf numFmtId="3" fontId="10" fillId="0" borderId="3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/>
    <xf numFmtId="3" fontId="10" fillId="0" borderId="3" xfId="1" applyNumberFormat="1" applyFont="1" applyBorder="1" applyAlignment="1" applyProtection="1"/>
    <xf numFmtId="3" fontId="2" fillId="0" borderId="3" xfId="1" applyNumberFormat="1" applyFont="1" applyBorder="1" applyAlignment="1" applyProtection="1">
      <alignment horizontal="right"/>
    </xf>
    <xf numFmtId="164" fontId="11" fillId="0" borderId="6" xfId="1" applyFont="1" applyBorder="1"/>
    <xf numFmtId="164" fontId="11" fillId="0" borderId="7" xfId="1" applyFont="1" applyBorder="1"/>
    <xf numFmtId="165" fontId="10" fillId="0" borderId="0" xfId="1" applyNumberFormat="1" applyFont="1" applyBorder="1" applyAlignment="1" applyProtection="1">
      <alignment horizontal="right"/>
    </xf>
    <xf numFmtId="167" fontId="10" fillId="0" borderId="8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164" fontId="11" fillId="0" borderId="9" xfId="1" applyFont="1" applyBorder="1"/>
    <xf numFmtId="164" fontId="11" fillId="0" borderId="9" xfId="1" quotePrefix="1" applyFont="1" applyBorder="1" applyAlignment="1">
      <alignment horizontal="left"/>
    </xf>
    <xf numFmtId="167" fontId="10" fillId="0" borderId="10" xfId="1" applyNumberFormat="1" applyFont="1" applyBorder="1" applyAlignment="1" applyProtection="1">
      <alignment horizontal="right"/>
    </xf>
    <xf numFmtId="166" fontId="2" fillId="0" borderId="0" xfId="1" applyNumberFormat="1" applyFont="1" applyProtection="1"/>
    <xf numFmtId="166" fontId="11" fillId="0" borderId="11" xfId="1" applyNumberFormat="1" applyFont="1" applyBorder="1" applyProtection="1"/>
    <xf numFmtId="49" fontId="11" fillId="0" borderId="12" xfId="1" applyNumberFormat="1" applyFont="1" applyBorder="1" applyAlignment="1">
      <alignment horizontal="right"/>
    </xf>
    <xf numFmtId="49" fontId="11" fillId="0" borderId="13" xfId="1" applyNumberFormat="1" applyFont="1" applyBorder="1" applyAlignment="1">
      <alignment horizontal="right"/>
    </xf>
    <xf numFmtId="49" fontId="11" fillId="0" borderId="14" xfId="1" applyNumberFormat="1" applyFont="1" applyBorder="1" applyAlignment="1">
      <alignment horizontal="right"/>
    </xf>
    <xf numFmtId="49" fontId="11" fillId="0" borderId="3" xfId="1" applyNumberFormat="1" applyFont="1" applyBorder="1" applyAlignment="1">
      <alignment horizontal="right"/>
    </xf>
    <xf numFmtId="49" fontId="11" fillId="0" borderId="3" xfId="1" quotePrefix="1" applyNumberFormat="1" applyFont="1" applyBorder="1" applyAlignment="1">
      <alignment horizontal="right"/>
    </xf>
    <xf numFmtId="49" fontId="11" fillId="0" borderId="3" xfId="1" quotePrefix="1" applyNumberFormat="1" applyFont="1" applyBorder="1" applyAlignment="1"/>
    <xf numFmtId="3" fontId="11" fillId="0" borderId="3" xfId="1" quotePrefix="1" applyNumberFormat="1" applyFont="1" applyBorder="1" applyAlignment="1">
      <alignment horizontal="right"/>
    </xf>
    <xf numFmtId="3" fontId="11" fillId="0" borderId="3" xfId="1" applyNumberFormat="1" applyFont="1" applyBorder="1" applyAlignment="1">
      <alignment horizontal="right"/>
    </xf>
    <xf numFmtId="3" fontId="11" fillId="0" borderId="3" xfId="1" applyNumberFormat="1" applyFont="1" applyBorder="1" applyAlignment="1" applyProtection="1">
      <alignment horizontal="right"/>
    </xf>
    <xf numFmtId="1" fontId="11" fillId="0" borderId="14" xfId="1" applyNumberFormat="1" applyFont="1" applyBorder="1" applyAlignment="1">
      <alignment horizontal="right"/>
    </xf>
    <xf numFmtId="1" fontId="11" fillId="0" borderId="15" xfId="1" applyNumberFormat="1" applyFont="1" applyBorder="1" applyAlignment="1">
      <alignment horizontal="right"/>
    </xf>
    <xf numFmtId="3" fontId="11" fillId="0" borderId="3" xfId="1" quotePrefix="1" applyNumberFormat="1" applyFont="1" applyBorder="1" applyAlignment="1" applyProtection="1">
      <alignment horizontal="right"/>
    </xf>
    <xf numFmtId="1" fontId="11" fillId="0" borderId="3" xfId="1" quotePrefix="1" applyNumberFormat="1" applyFont="1" applyBorder="1" applyAlignment="1" applyProtection="1">
      <alignment horizontal="right"/>
    </xf>
    <xf numFmtId="3" fontId="11" fillId="0" borderId="3" xfId="1" quotePrefix="1" applyNumberFormat="1" applyFont="1" applyBorder="1" applyAlignment="1" applyProtection="1"/>
    <xf numFmtId="49" fontId="11" fillId="0" borderId="3" xfId="1" applyNumberFormat="1" applyFont="1" applyBorder="1" applyAlignment="1" applyProtection="1">
      <alignment horizontal="right"/>
    </xf>
    <xf numFmtId="166" fontId="11" fillId="0" borderId="3" xfId="1" applyNumberFormat="1" applyFont="1" applyBorder="1" applyProtection="1"/>
    <xf numFmtId="164" fontId="11" fillId="0" borderId="3" xfId="1" applyFont="1" applyBorder="1"/>
    <xf numFmtId="165" fontId="2" fillId="0" borderId="0" xfId="1" quotePrefix="1" applyNumberFormat="1" applyFont="1" applyAlignment="1" applyProtection="1">
      <alignment horizontal="left"/>
    </xf>
    <xf numFmtId="164" fontId="11" fillId="0" borderId="0" xfId="1" applyFont="1" applyBorder="1"/>
    <xf numFmtId="164" fontId="11" fillId="0" borderId="0" xfId="1" applyFont="1" applyBorder="1" applyAlignment="1">
      <alignment horizontal="center" wrapText="1"/>
    </xf>
    <xf numFmtId="164" fontId="10" fillId="0" borderId="4" xfId="1" applyFont="1" applyBorder="1"/>
    <xf numFmtId="164" fontId="11" fillId="0" borderId="4" xfId="1" applyFont="1" applyBorder="1"/>
    <xf numFmtId="164" fontId="11" fillId="0" borderId="3" xfId="1" applyFont="1" applyBorder="1" applyAlignment="1">
      <alignment horizontal="center"/>
    </xf>
    <xf numFmtId="164" fontId="2" fillId="0" borderId="0" xfId="1" applyFont="1" applyBorder="1"/>
    <xf numFmtId="164" fontId="10" fillId="0" borderId="3" xfId="1" applyFont="1" applyBorder="1"/>
    <xf numFmtId="165" fontId="11" fillId="0" borderId="3" xfId="1" applyNumberFormat="1" applyFont="1" applyBorder="1" applyProtection="1"/>
    <xf numFmtId="164" fontId="10" fillId="0" borderId="0" xfId="1" applyFont="1" applyBorder="1"/>
    <xf numFmtId="165" fontId="2" fillId="0" borderId="0" xfId="1" applyNumberFormat="1" applyFont="1" applyAlignment="1" applyProtection="1">
      <alignment horizontal="fill"/>
    </xf>
    <xf numFmtId="164" fontId="11" fillId="0" borderId="16" xfId="1" applyFont="1" applyBorder="1"/>
    <xf numFmtId="164" fontId="11" fillId="0" borderId="1" xfId="1" applyFont="1" applyBorder="1"/>
    <xf numFmtId="164" fontId="10" fillId="0" borderId="1" xfId="1" applyFont="1" applyBorder="1"/>
    <xf numFmtId="164" fontId="11" fillId="0" borderId="1" xfId="1" quotePrefix="1" applyFont="1" applyBorder="1" applyAlignment="1">
      <alignment horizontal="center"/>
    </xf>
    <xf numFmtId="165" fontId="11" fillId="0" borderId="1" xfId="1" applyNumberFormat="1" applyFont="1" applyBorder="1" applyProtection="1"/>
    <xf numFmtId="164" fontId="11" fillId="0" borderId="1" xfId="1" applyFont="1" applyBorder="1" applyAlignment="1">
      <alignment horizontal="center"/>
    </xf>
    <xf numFmtId="164" fontId="11" fillId="0" borderId="1" xfId="1" quotePrefix="1" applyFont="1" applyBorder="1" applyAlignment="1">
      <alignment horizontal="left"/>
    </xf>
    <xf numFmtId="164" fontId="11" fillId="0" borderId="17" xfId="1" applyFont="1" applyBorder="1"/>
    <xf numFmtId="167" fontId="10" fillId="0" borderId="18" xfId="1" applyNumberFormat="1" applyFont="1" applyBorder="1" applyAlignment="1" applyProtection="1">
      <alignment horizontal="right"/>
    </xf>
    <xf numFmtId="166" fontId="10" fillId="0" borderId="3" xfId="1" applyNumberFormat="1" applyFont="1" applyBorder="1" applyProtection="1"/>
    <xf numFmtId="166" fontId="10" fillId="0" borderId="0" xfId="1" applyNumberFormat="1" applyFont="1" applyBorder="1" applyProtection="1"/>
    <xf numFmtId="166" fontId="11" fillId="0" borderId="0" xfId="1" applyNumberFormat="1" applyFont="1" applyBorder="1" applyProtection="1"/>
    <xf numFmtId="165" fontId="11" fillId="0" borderId="0" xfId="1" applyNumberFormat="1" applyFont="1" applyBorder="1" applyProtection="1"/>
    <xf numFmtId="167" fontId="10" fillId="0" borderId="1" xfId="1" applyNumberFormat="1" applyFont="1" applyBorder="1" applyAlignment="1" applyProtection="1">
      <alignment horizontal="right"/>
    </xf>
    <xf numFmtId="165" fontId="10" fillId="0" borderId="1" xfId="1" applyNumberFormat="1" applyFont="1" applyBorder="1" applyAlignment="1" applyProtection="1">
      <alignment horizontal="right"/>
    </xf>
    <xf numFmtId="3" fontId="10" fillId="0" borderId="19" xfId="1" applyNumberFormat="1" applyFont="1" applyBorder="1" applyAlignment="1" applyProtection="1"/>
    <xf numFmtId="3" fontId="10" fillId="0" borderId="1" xfId="1" applyNumberFormat="1" applyFont="1" applyBorder="1" applyAlignment="1" applyProtection="1"/>
    <xf numFmtId="3" fontId="10" fillId="0" borderId="1" xfId="1" applyNumberFormat="1" applyFont="1" applyBorder="1" applyAlignment="1" applyProtection="1">
      <alignment horizontal="right"/>
    </xf>
    <xf numFmtId="166" fontId="10" fillId="0" borderId="1" xfId="1" applyNumberFormat="1" applyFont="1" applyBorder="1" applyProtection="1"/>
    <xf numFmtId="166" fontId="11" fillId="0" borderId="1" xfId="1" applyNumberFormat="1" applyFont="1" applyBorder="1" applyProtection="1"/>
    <xf numFmtId="49" fontId="11" fillId="0" borderId="19" xfId="1" applyNumberFormat="1" applyFont="1" applyBorder="1" applyAlignment="1">
      <alignment horizontal="right"/>
    </xf>
    <xf numFmtId="49" fontId="11" fillId="0" borderId="19" xfId="1" quotePrefix="1" applyNumberFormat="1" applyFont="1" applyBorder="1" applyAlignment="1">
      <alignment horizontal="right"/>
    </xf>
    <xf numFmtId="49" fontId="11" fillId="0" borderId="0" xfId="1" quotePrefix="1" applyNumberFormat="1" applyFont="1" applyBorder="1" applyAlignment="1">
      <alignment horizontal="right"/>
    </xf>
    <xf numFmtId="164" fontId="11" fillId="0" borderId="19" xfId="1" applyFont="1" applyBorder="1" applyAlignment="1">
      <alignment horizontal="right"/>
    </xf>
    <xf numFmtId="1" fontId="11" fillId="0" borderId="19" xfId="1" applyNumberFormat="1" applyFont="1" applyBorder="1" applyAlignment="1">
      <alignment horizontal="right"/>
    </xf>
    <xf numFmtId="49" fontId="11" fillId="0" borderId="19" xfId="1" applyNumberFormat="1" applyFont="1" applyBorder="1" applyAlignment="1" applyProtection="1">
      <alignment horizontal="right"/>
    </xf>
    <xf numFmtId="49" fontId="11" fillId="0" borderId="0" xfId="1" applyNumberFormat="1" applyFont="1" applyBorder="1" applyAlignment="1" applyProtection="1">
      <alignment horizontal="right"/>
    </xf>
    <xf numFmtId="164" fontId="2" fillId="0" borderId="0" xfId="1" quotePrefix="1" applyFont="1" applyAlignment="1">
      <alignment horizontal="left"/>
    </xf>
    <xf numFmtId="164" fontId="13" fillId="0" borderId="0" xfId="1" applyFont="1" applyBorder="1" applyAlignment="1">
      <alignment wrapText="1"/>
    </xf>
    <xf numFmtId="164" fontId="13" fillId="0" borderId="7" xfId="1" applyFont="1" applyBorder="1" applyAlignment="1">
      <alignment wrapText="1"/>
    </xf>
    <xf numFmtId="164" fontId="2" fillId="0" borderId="0" xfId="1" applyFont="1" applyAlignment="1">
      <alignment horizontal="fill"/>
    </xf>
    <xf numFmtId="164" fontId="13" fillId="0" borderId="16" xfId="1" applyFont="1" applyBorder="1" applyAlignment="1">
      <alignment wrapText="1"/>
    </xf>
    <xf numFmtId="164" fontId="13" fillId="0" borderId="1" xfId="1" applyFont="1" applyBorder="1" applyAlignment="1">
      <alignment wrapText="1"/>
    </xf>
    <xf numFmtId="164" fontId="11" fillId="0" borderId="1" xfId="1" applyFont="1" applyBorder="1" applyAlignment="1">
      <alignment horizontal="center" wrapText="1"/>
    </xf>
    <xf numFmtId="164" fontId="14" fillId="0" borderId="3" xfId="1" applyFont="1" applyBorder="1" applyAlignment="1">
      <alignment horizontal="right"/>
    </xf>
    <xf numFmtId="164" fontId="9" fillId="0" borderId="3" xfId="1" applyFont="1" applyBorder="1"/>
    <xf numFmtId="164" fontId="14" fillId="0" borderId="3" xfId="1" applyFont="1" applyBorder="1"/>
    <xf numFmtId="164" fontId="14" fillId="0" borderId="0" xfId="1" applyFont="1" applyAlignment="1">
      <alignment horizontal="right"/>
    </xf>
    <xf numFmtId="164" fontId="14" fillId="0" borderId="0" xfId="1" quotePrefix="1" applyFont="1" applyAlignment="1">
      <alignment horizontal="left"/>
    </xf>
    <xf numFmtId="164" fontId="11" fillId="0" borderId="0" xfId="1" applyFont="1" applyBorder="1" applyAlignment="1">
      <alignment horizontal="center" wrapText="1"/>
    </xf>
    <xf numFmtId="165" fontId="11" fillId="0" borderId="1" xfId="1" applyNumberFormat="1" applyFont="1" applyBorder="1" applyAlignment="1" applyProtection="1">
      <alignment horizontal="center" wrapText="1"/>
    </xf>
    <xf numFmtId="165" fontId="11" fillId="0" borderId="4" xfId="1" applyNumberFormat="1" applyFont="1" applyBorder="1" applyAlignment="1" applyProtection="1">
      <alignment horizontal="center" wrapText="1"/>
    </xf>
    <xf numFmtId="3" fontId="5" fillId="0" borderId="0" xfId="1" applyNumberFormat="1" applyFont="1" applyAlignment="1">
      <alignment horizontal="center"/>
    </xf>
    <xf numFmtId="164" fontId="11" fillId="0" borderId="1" xfId="1" applyFont="1" applyBorder="1" applyAlignment="1">
      <alignment horizontal="center" wrapText="1"/>
    </xf>
    <xf numFmtId="164" fontId="11" fillId="0" borderId="4" xfId="1" applyFont="1" applyBorder="1" applyAlignment="1">
      <alignment horizontal="center" wrapText="1"/>
    </xf>
  </cellXfs>
  <cellStyles count="4">
    <cellStyle name="Normal" xfId="0" builtinId="0"/>
    <cellStyle name="Normal 2" xfId="1" xr:uid="{95F42896-8C1F-4CDF-A336-F7E13FBCB58C}"/>
    <cellStyle name="Normal 2 2" xfId="2" xr:uid="{D50D4933-C546-42DC-8C26-9BD809066A70}"/>
    <cellStyle name="Normal_MANDETAY2002" xfId="3" xr:uid="{14851EC7-EEC3-437A-8EEE-668B36BAB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9652-2AC5-4AA2-8599-99FAFC4FB4FE}">
  <sheetPr transitionEvaluation="1">
    <pageSetUpPr fitToPage="1"/>
  </sheetPr>
  <dimension ref="A1:CQ40"/>
  <sheetViews>
    <sheetView showGridLines="0" tabSelected="1" view="pageBreakPreview" topLeftCell="A10" zoomScale="80" zoomScaleNormal="70" zoomScaleSheetLayoutView="80" workbookViewId="0">
      <selection activeCell="CF24" sqref="CF24"/>
    </sheetView>
  </sheetViews>
  <sheetFormatPr defaultColWidth="11.44140625" defaultRowHeight="15" x14ac:dyDescent="0.25"/>
  <cols>
    <col min="1" max="1" width="11.44140625" style="1" customWidth="1"/>
    <col min="2" max="2" width="13.44140625" style="1" hidden="1" customWidth="1"/>
    <col min="3" max="7" width="15.109375" style="1" hidden="1" customWidth="1"/>
    <col min="8" max="8" width="12" style="1" hidden="1" customWidth="1"/>
    <col min="9" max="14" width="7.44140625" style="1" hidden="1" customWidth="1"/>
    <col min="15" max="16" width="8.6640625" style="1" hidden="1" customWidth="1"/>
    <col min="17" max="17" width="12" style="1" hidden="1" customWidth="1"/>
    <col min="18" max="18" width="2.6640625" style="1" hidden="1" customWidth="1"/>
    <col min="19" max="20" width="17.44140625" style="1" hidden="1" customWidth="1"/>
    <col min="21" max="22" width="17.109375" style="1" hidden="1" customWidth="1"/>
    <col min="23" max="23" width="16.88671875" style="1" hidden="1" customWidth="1"/>
    <col min="24" max="24" width="12.6640625" style="1" hidden="1" customWidth="1"/>
    <col min="25" max="25" width="13.6640625" style="1" hidden="1" customWidth="1"/>
    <col min="26" max="34" width="9.109375" style="1" hidden="1" customWidth="1"/>
    <col min="35" max="35" width="9.109375" style="1" customWidth="1"/>
    <col min="36" max="36" width="9.109375" style="1" bestFit="1" customWidth="1"/>
    <col min="37" max="43" width="9.109375" style="1" customWidth="1"/>
    <col min="44" max="44" width="10" style="1" bestFit="1" customWidth="1"/>
    <col min="45" max="49" width="15.109375" style="1" hidden="1" customWidth="1"/>
    <col min="50" max="56" width="7.5546875" style="1" hidden="1" customWidth="1"/>
    <col min="57" max="57" width="8.44140625" style="1" hidden="1" customWidth="1"/>
    <col min="58" max="59" width="12" style="1" hidden="1" customWidth="1"/>
    <col min="60" max="61" width="17" style="1" hidden="1" customWidth="1"/>
    <col min="62" max="62" width="15" style="1" hidden="1" customWidth="1"/>
    <col min="63" max="63" width="13.88671875" style="1" hidden="1" customWidth="1"/>
    <col min="64" max="65" width="13.33203125" style="1" hidden="1" customWidth="1"/>
    <col min="66" max="73" width="7.6640625" style="1" hidden="1" customWidth="1"/>
    <col min="74" max="74" width="7.6640625" style="1" customWidth="1"/>
    <col min="75" max="75" width="7.6640625" style="1" bestFit="1" customWidth="1"/>
    <col min="76" max="78" width="7.6640625" style="1" customWidth="1"/>
    <col min="79" max="79" width="8.5546875" style="1" bestFit="1" customWidth="1"/>
    <col min="80" max="80" width="9.88671875" style="1" bestFit="1" customWidth="1"/>
    <col min="81" max="84" width="11" style="1" customWidth="1"/>
    <col min="85" max="85" width="4.33203125" style="1" customWidth="1"/>
    <col min="86" max="86" width="22.33203125" style="1" customWidth="1"/>
    <col min="87" max="16384" width="11.44140625" style="1"/>
  </cols>
  <sheetData>
    <row r="1" spans="1:94" ht="15.9" customHeight="1" x14ac:dyDescent="0.3"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</row>
    <row r="2" spans="1:94" ht="24.75" customHeight="1" x14ac:dyDescent="0.4">
      <c r="A2" s="108" t="s">
        <v>83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107" t="s">
        <v>82</v>
      </c>
    </row>
    <row r="3" spans="1:94" ht="21" x14ac:dyDescent="0.4">
      <c r="A3" s="106" t="s">
        <v>81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4" t="s">
        <v>80</v>
      </c>
    </row>
    <row r="4" spans="1:94" ht="18" customHeight="1" x14ac:dyDescent="0.3">
      <c r="A4" s="77"/>
      <c r="B4" s="71"/>
      <c r="C4" s="71"/>
      <c r="D4" s="71"/>
      <c r="E4" s="71"/>
      <c r="F4" s="72"/>
      <c r="G4" s="72"/>
      <c r="H4" s="71"/>
      <c r="I4" s="71"/>
      <c r="J4" s="71"/>
      <c r="K4" s="72"/>
      <c r="L4" s="72"/>
      <c r="M4" s="72"/>
      <c r="N4" s="71"/>
      <c r="O4" s="71"/>
      <c r="P4" s="72"/>
      <c r="Q4" s="15"/>
      <c r="R4" s="15"/>
      <c r="S4" s="15"/>
      <c r="T4" s="15"/>
      <c r="U4" s="15"/>
      <c r="V4" s="15"/>
      <c r="W4" s="15"/>
      <c r="X4" s="15"/>
      <c r="Y4" s="15"/>
      <c r="Z4" s="113" t="s">
        <v>79</v>
      </c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72"/>
      <c r="BA4" s="73"/>
      <c r="BB4" s="71"/>
      <c r="BC4" s="72"/>
      <c r="BD4" s="72"/>
      <c r="BE4" s="72"/>
      <c r="BF4" s="15"/>
      <c r="BG4" s="15"/>
      <c r="BH4" s="15"/>
      <c r="BI4" s="15"/>
      <c r="BJ4" s="15"/>
      <c r="BK4" s="15"/>
      <c r="BL4" s="15"/>
      <c r="BM4" s="15"/>
      <c r="BN4" s="113" t="s">
        <v>72</v>
      </c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03"/>
      <c r="CG4" s="102"/>
      <c r="CH4" s="101"/>
      <c r="CI4" s="98"/>
      <c r="CJ4" s="100"/>
      <c r="CK4" s="100"/>
      <c r="CL4" s="100"/>
      <c r="CM4" s="100"/>
      <c r="CN4" s="100"/>
      <c r="CO4" s="100"/>
      <c r="CP4" s="100"/>
    </row>
    <row r="5" spans="1:94" ht="18" customHeight="1" x14ac:dyDescent="0.3">
      <c r="A5" s="37"/>
      <c r="B5" s="60"/>
      <c r="C5" s="60"/>
      <c r="D5" s="60"/>
      <c r="E5" s="60"/>
      <c r="F5" s="68"/>
      <c r="G5" s="66"/>
      <c r="H5" s="58"/>
      <c r="I5" s="58"/>
      <c r="J5" s="58"/>
      <c r="K5" s="62"/>
      <c r="L5" s="62"/>
      <c r="M5" s="62"/>
      <c r="N5" s="58"/>
      <c r="O5" s="58"/>
      <c r="P5" s="62"/>
      <c r="Q5" s="65"/>
      <c r="R5" s="65"/>
      <c r="S5" s="65"/>
      <c r="T5" s="65"/>
      <c r="U5" s="65"/>
      <c r="V5" s="65"/>
      <c r="W5" s="65"/>
      <c r="X5" s="65"/>
      <c r="Y5" s="65"/>
      <c r="Z5" s="114" t="s">
        <v>78</v>
      </c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62"/>
      <c r="BA5" s="64"/>
      <c r="BB5" s="58"/>
      <c r="BC5" s="62"/>
      <c r="BD5" s="62"/>
      <c r="BE5" s="68"/>
      <c r="BF5" s="65"/>
      <c r="BG5" s="65"/>
      <c r="BH5" s="65"/>
      <c r="BI5" s="65"/>
      <c r="BJ5" s="65"/>
      <c r="BK5" s="65"/>
      <c r="BL5" s="65"/>
      <c r="BM5" s="65"/>
      <c r="BN5" s="109" t="s">
        <v>68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61"/>
      <c r="CG5" s="98"/>
      <c r="CH5" s="99"/>
      <c r="CI5" s="98"/>
      <c r="CL5" s="97"/>
    </row>
    <row r="6" spans="1:94" ht="29.25" customHeight="1" x14ac:dyDescent="0.3">
      <c r="A6" s="37"/>
      <c r="B6" s="81">
        <v>1984</v>
      </c>
      <c r="C6" s="81">
        <v>1985</v>
      </c>
      <c r="D6" s="81">
        <v>1986</v>
      </c>
      <c r="E6" s="81">
        <v>1987</v>
      </c>
      <c r="F6" s="81">
        <v>1988</v>
      </c>
      <c r="G6" s="81">
        <v>1989</v>
      </c>
      <c r="H6" s="96">
        <v>1990</v>
      </c>
      <c r="I6" s="96">
        <v>1991</v>
      </c>
      <c r="J6" s="96" t="s">
        <v>67</v>
      </c>
      <c r="K6" s="96" t="s">
        <v>66</v>
      </c>
      <c r="L6" s="96">
        <v>1994</v>
      </c>
      <c r="M6" s="96" t="s">
        <v>65</v>
      </c>
      <c r="N6" s="96">
        <v>1996</v>
      </c>
      <c r="O6" s="96" t="s">
        <v>64</v>
      </c>
      <c r="P6" s="96">
        <v>1998</v>
      </c>
      <c r="Q6" s="95">
        <v>1999</v>
      </c>
      <c r="R6" s="96"/>
      <c r="S6" s="95">
        <v>2000</v>
      </c>
      <c r="T6" s="95">
        <v>2001</v>
      </c>
      <c r="U6" s="95">
        <v>2002</v>
      </c>
      <c r="V6" s="95" t="s">
        <v>77</v>
      </c>
      <c r="W6" s="94">
        <v>2004</v>
      </c>
      <c r="X6" s="94">
        <v>2005</v>
      </c>
      <c r="Y6" s="94">
        <v>2006</v>
      </c>
      <c r="Z6" s="94">
        <v>2007</v>
      </c>
      <c r="AA6" s="94">
        <v>2008</v>
      </c>
      <c r="AB6" s="94">
        <v>2009</v>
      </c>
      <c r="AC6" s="94">
        <v>2010</v>
      </c>
      <c r="AD6" s="94">
        <v>2011</v>
      </c>
      <c r="AE6" s="94">
        <v>2012</v>
      </c>
      <c r="AF6" s="94">
        <v>2013</v>
      </c>
      <c r="AG6" s="94">
        <v>2014</v>
      </c>
      <c r="AH6" s="94">
        <v>2015</v>
      </c>
      <c r="AI6" s="94">
        <v>2016</v>
      </c>
      <c r="AJ6" s="94">
        <v>2017</v>
      </c>
      <c r="AK6" s="94">
        <v>2018</v>
      </c>
      <c r="AL6" s="94">
        <v>2019</v>
      </c>
      <c r="AM6" s="51">
        <v>2020</v>
      </c>
      <c r="AN6" s="51">
        <v>2021</v>
      </c>
      <c r="AO6" s="51">
        <v>2022</v>
      </c>
      <c r="AP6" s="51">
        <v>2023</v>
      </c>
      <c r="AQ6" s="51">
        <v>2024</v>
      </c>
      <c r="AR6" s="51">
        <v>2025</v>
      </c>
      <c r="AS6" s="93" t="s">
        <v>76</v>
      </c>
      <c r="AT6" s="93" t="s">
        <v>76</v>
      </c>
      <c r="AU6" s="93" t="s">
        <v>76</v>
      </c>
      <c r="AV6" s="93" t="s">
        <v>76</v>
      </c>
      <c r="AW6" s="93" t="s">
        <v>76</v>
      </c>
      <c r="AX6" s="93" t="s">
        <v>76</v>
      </c>
      <c r="AY6" s="93" t="s">
        <v>76</v>
      </c>
      <c r="AZ6" s="93" t="s">
        <v>76</v>
      </c>
      <c r="BA6" s="93" t="s">
        <v>76</v>
      </c>
      <c r="BB6" s="93" t="s">
        <v>76</v>
      </c>
      <c r="BC6" s="93" t="s">
        <v>76</v>
      </c>
      <c r="BD6" s="93" t="s">
        <v>76</v>
      </c>
      <c r="BE6" s="93" t="s">
        <v>76</v>
      </c>
      <c r="BF6" s="93" t="s">
        <v>76</v>
      </c>
      <c r="BG6" s="92"/>
      <c r="BH6" s="91" t="s">
        <v>48</v>
      </c>
      <c r="BI6" s="91" t="s">
        <v>47</v>
      </c>
      <c r="BJ6" s="91" t="s">
        <v>46</v>
      </c>
      <c r="BK6" s="90" t="s">
        <v>45</v>
      </c>
      <c r="BL6" s="90" t="s">
        <v>44</v>
      </c>
      <c r="BM6" s="90" t="s">
        <v>43</v>
      </c>
      <c r="BN6" s="90" t="s">
        <v>42</v>
      </c>
      <c r="BO6" s="90" t="s">
        <v>41</v>
      </c>
      <c r="BP6" s="90" t="s">
        <v>40</v>
      </c>
      <c r="BQ6" s="90" t="s">
        <v>39</v>
      </c>
      <c r="BR6" s="90" t="s">
        <v>38</v>
      </c>
      <c r="BS6" s="44" t="s">
        <v>37</v>
      </c>
      <c r="BT6" s="44" t="s">
        <v>36</v>
      </c>
      <c r="BU6" s="42" t="s">
        <v>35</v>
      </c>
      <c r="BV6" s="42"/>
      <c r="BW6" s="43" t="s">
        <v>34</v>
      </c>
      <c r="BX6" s="42" t="s">
        <v>33</v>
      </c>
      <c r="BY6" s="42" t="s">
        <v>32</v>
      </c>
      <c r="BZ6" s="42" t="s">
        <v>31</v>
      </c>
      <c r="CA6" s="42" t="s">
        <v>30</v>
      </c>
      <c r="CB6" s="42" t="s">
        <v>29</v>
      </c>
      <c r="CC6" s="42" t="s">
        <v>28</v>
      </c>
      <c r="CD6" s="42" t="s">
        <v>27</v>
      </c>
      <c r="CE6" s="42" t="s">
        <v>26</v>
      </c>
      <c r="CF6" s="42" t="s">
        <v>84</v>
      </c>
      <c r="CG6" s="42"/>
      <c r="CH6" s="41"/>
      <c r="CI6" s="65"/>
      <c r="CJ6" s="40"/>
      <c r="CK6" s="40"/>
      <c r="CL6" s="40"/>
      <c r="CM6" s="40"/>
      <c r="CN6" s="40"/>
      <c r="CO6" s="40"/>
      <c r="CP6" s="40"/>
    </row>
    <row r="7" spans="1:94" ht="18.75" customHeight="1" x14ac:dyDescent="0.3">
      <c r="A7" s="77" t="s">
        <v>25</v>
      </c>
      <c r="B7" s="74">
        <v>27</v>
      </c>
      <c r="C7" s="74">
        <v>42</v>
      </c>
      <c r="D7" s="89">
        <v>32</v>
      </c>
      <c r="E7" s="89">
        <v>54</v>
      </c>
      <c r="F7" s="89">
        <v>85.7</v>
      </c>
      <c r="G7" s="88">
        <v>68.7</v>
      </c>
      <c r="H7" s="87">
        <v>85</v>
      </c>
      <c r="I7" s="87">
        <v>84</v>
      </c>
      <c r="J7" s="87">
        <v>95</v>
      </c>
      <c r="K7" s="87">
        <v>100</v>
      </c>
      <c r="L7" s="87">
        <v>134</v>
      </c>
      <c r="M7" s="87">
        <v>164</v>
      </c>
      <c r="N7" s="87">
        <v>174</v>
      </c>
      <c r="O7" s="87">
        <v>212</v>
      </c>
      <c r="P7" s="87">
        <v>261</v>
      </c>
      <c r="Q7" s="87">
        <v>196</v>
      </c>
      <c r="R7" s="87"/>
      <c r="S7" s="87">
        <v>217</v>
      </c>
      <c r="T7" s="87">
        <v>223</v>
      </c>
      <c r="U7" s="87">
        <v>212</v>
      </c>
      <c r="V7" s="87">
        <v>377</v>
      </c>
      <c r="W7" s="86">
        <v>602</v>
      </c>
      <c r="X7" s="86">
        <v>690</v>
      </c>
      <c r="Y7" s="86">
        <v>722</v>
      </c>
      <c r="Z7" s="86">
        <v>727</v>
      </c>
      <c r="AA7" s="86">
        <v>917</v>
      </c>
      <c r="AB7" s="86">
        <v>831</v>
      </c>
      <c r="AC7" s="86">
        <v>776</v>
      </c>
      <c r="AD7" s="86">
        <v>978</v>
      </c>
      <c r="AE7" s="86">
        <v>955</v>
      </c>
      <c r="AF7" s="86">
        <v>1215</v>
      </c>
      <c r="AG7" s="86">
        <v>1275</v>
      </c>
      <c r="AH7" s="86">
        <v>1351</v>
      </c>
      <c r="AI7" s="86">
        <v>1350</v>
      </c>
      <c r="AJ7" s="86">
        <v>1083</v>
      </c>
      <c r="AK7" s="86">
        <v>1411</v>
      </c>
      <c r="AL7" s="85">
        <v>1507</v>
      </c>
      <c r="AM7" s="85">
        <v>2049</v>
      </c>
      <c r="AN7" s="29">
        <v>869</v>
      </c>
      <c r="AO7" s="29">
        <v>1995</v>
      </c>
      <c r="AP7" s="29">
        <v>2884</v>
      </c>
      <c r="AQ7" s="29">
        <v>2955</v>
      </c>
      <c r="AR7" s="29">
        <v>3236</v>
      </c>
      <c r="AS7" s="84">
        <v>1258</v>
      </c>
      <c r="AT7" s="84">
        <v>1257</v>
      </c>
      <c r="AU7" s="84">
        <v>885</v>
      </c>
      <c r="AV7" s="84">
        <v>885</v>
      </c>
      <c r="AW7" s="84">
        <v>885</v>
      </c>
      <c r="AX7" s="83">
        <v>885</v>
      </c>
      <c r="AY7" s="83">
        <v>885</v>
      </c>
      <c r="AZ7" s="83">
        <v>34</v>
      </c>
      <c r="BA7" s="83">
        <v>22.388059701492537</v>
      </c>
      <c r="BB7" s="83">
        <v>6.0975609756097668</v>
      </c>
      <c r="BC7" s="83">
        <v>21.839080459770116</v>
      </c>
      <c r="BD7" s="83">
        <v>23.113207547169807</v>
      </c>
      <c r="BE7" s="83">
        <v>-24.904214559386972</v>
      </c>
      <c r="BF7" s="83">
        <v>10.714285714285722</v>
      </c>
      <c r="BG7" s="83"/>
      <c r="BH7" s="83">
        <v>2.7649769585253523</v>
      </c>
      <c r="BI7" s="83">
        <v>-4.9327354260089749</v>
      </c>
      <c r="BJ7" s="83" t="e">
        <v>#REF!</v>
      </c>
      <c r="BK7" s="83">
        <v>14.61794019933555</v>
      </c>
      <c r="BL7" s="83">
        <v>4.6376811594202962</v>
      </c>
      <c r="BM7" s="83">
        <v>0.69252077562327941</v>
      </c>
      <c r="BN7" s="83">
        <v>26.134800550206322</v>
      </c>
      <c r="BO7" s="83">
        <v>-9.378407851690298</v>
      </c>
      <c r="BP7" s="83">
        <v>-6.6185318892900113</v>
      </c>
      <c r="BQ7" s="83">
        <v>26.030927835051543</v>
      </c>
      <c r="BR7" s="83">
        <v>-2.3517382413087944</v>
      </c>
      <c r="BS7" s="16">
        <v>27.225130890052355</v>
      </c>
      <c r="BT7" s="16">
        <v>4.9382716049382651</v>
      </c>
      <c r="BU7" s="16">
        <v>5.9607843137254832</v>
      </c>
      <c r="BV7" s="16"/>
      <c r="BW7" s="39">
        <v>-13.47150259067358</v>
      </c>
      <c r="BX7" s="16">
        <v>-18.39178785286569</v>
      </c>
      <c r="BY7" s="16">
        <v>30.817610062893067</v>
      </c>
      <c r="BZ7" s="16">
        <v>5.1282051282051402</v>
      </c>
      <c r="CA7" s="16">
        <f t="shared" ref="CA7:CF9" si="0">AM7/AL7*100-100</f>
        <v>35.96549435965494</v>
      </c>
      <c r="CB7" s="16">
        <f t="shared" si="0"/>
        <v>-57.589067837969743</v>
      </c>
      <c r="CC7" s="16">
        <f t="shared" si="0"/>
        <v>129.57422324510932</v>
      </c>
      <c r="CD7" s="16">
        <f t="shared" si="0"/>
        <v>44.561403508771946</v>
      </c>
      <c r="CE7" s="16">
        <f t="shared" si="0"/>
        <v>2.4618585298197075</v>
      </c>
      <c r="CF7" s="16">
        <f t="shared" si="0"/>
        <v>9.5093062605752863</v>
      </c>
      <c r="CG7" s="16"/>
      <c r="CH7" s="33" t="s">
        <v>24</v>
      </c>
      <c r="CI7" s="65"/>
      <c r="CJ7" s="2"/>
      <c r="CK7" s="2"/>
      <c r="CL7" s="2"/>
      <c r="CM7" s="2"/>
      <c r="CN7" s="2"/>
      <c r="CO7" s="2"/>
      <c r="CP7" s="2"/>
    </row>
    <row r="8" spans="1:94" ht="18.75" customHeight="1" x14ac:dyDescent="0.3">
      <c r="A8" s="38" t="s">
        <v>23</v>
      </c>
      <c r="B8" s="82">
        <v>32</v>
      </c>
      <c r="C8" s="82">
        <v>45</v>
      </c>
      <c r="D8" s="81">
        <v>31</v>
      </c>
      <c r="E8" s="81">
        <v>54</v>
      </c>
      <c r="F8" s="81">
        <v>73.2</v>
      </c>
      <c r="G8" s="80">
        <v>58.9</v>
      </c>
      <c r="H8" s="28">
        <v>79</v>
      </c>
      <c r="I8" s="28">
        <v>86</v>
      </c>
      <c r="J8" s="28">
        <v>126</v>
      </c>
      <c r="K8" s="28">
        <v>115</v>
      </c>
      <c r="L8" s="28">
        <v>136</v>
      </c>
      <c r="M8" s="28">
        <v>154</v>
      </c>
      <c r="N8" s="28">
        <v>175</v>
      </c>
      <c r="O8" s="28">
        <v>175</v>
      </c>
      <c r="P8" s="28">
        <v>229</v>
      </c>
      <c r="Q8" s="28">
        <v>186</v>
      </c>
      <c r="R8" s="28"/>
      <c r="S8" s="28">
        <v>216</v>
      </c>
      <c r="T8" s="28">
        <v>216</v>
      </c>
      <c r="U8" s="28">
        <v>262</v>
      </c>
      <c r="V8" s="28">
        <v>418</v>
      </c>
      <c r="W8" s="29">
        <v>503</v>
      </c>
      <c r="X8" s="29">
        <v>548</v>
      </c>
      <c r="Y8" s="29">
        <v>549</v>
      </c>
      <c r="Z8" s="29">
        <v>624</v>
      </c>
      <c r="AA8" s="29">
        <v>827</v>
      </c>
      <c r="AB8" s="29">
        <v>752</v>
      </c>
      <c r="AC8" s="29">
        <v>760</v>
      </c>
      <c r="AD8" s="29">
        <v>953</v>
      </c>
      <c r="AE8" s="29">
        <v>875</v>
      </c>
      <c r="AF8" s="29">
        <v>1161</v>
      </c>
      <c r="AG8" s="29">
        <v>1213</v>
      </c>
      <c r="AH8" s="29">
        <v>1188</v>
      </c>
      <c r="AI8" s="29">
        <v>1143</v>
      </c>
      <c r="AJ8" s="29">
        <v>951</v>
      </c>
      <c r="AK8" s="29">
        <v>1216</v>
      </c>
      <c r="AL8" s="29">
        <v>1286</v>
      </c>
      <c r="AM8" s="29">
        <v>1671</v>
      </c>
      <c r="AN8" s="29">
        <v>752</v>
      </c>
      <c r="AO8" s="29">
        <v>1699</v>
      </c>
      <c r="AP8" s="29">
        <v>2212</v>
      </c>
      <c r="AQ8" s="29">
        <v>2449</v>
      </c>
      <c r="AR8" s="29">
        <v>2681</v>
      </c>
      <c r="AS8" s="34">
        <v>801</v>
      </c>
      <c r="AT8" s="34">
        <v>801</v>
      </c>
      <c r="AU8" s="34">
        <v>801</v>
      </c>
      <c r="AV8" s="34">
        <v>801</v>
      </c>
      <c r="AW8" s="34">
        <v>801</v>
      </c>
      <c r="AX8" s="16">
        <v>801</v>
      </c>
      <c r="AY8" s="16">
        <v>801</v>
      </c>
      <c r="AZ8" s="16">
        <v>18.260869565217391</v>
      </c>
      <c r="BA8" s="16">
        <v>13.235294117647058</v>
      </c>
      <c r="BB8" s="16">
        <v>13.63636363636364</v>
      </c>
      <c r="BC8" s="16">
        <v>0</v>
      </c>
      <c r="BD8" s="16">
        <v>30.857142857142861</v>
      </c>
      <c r="BE8" s="16">
        <v>-18.777292576419214</v>
      </c>
      <c r="BF8" s="16">
        <v>16.129032258064527</v>
      </c>
      <c r="BG8" s="16"/>
      <c r="BH8" s="16">
        <v>0</v>
      </c>
      <c r="BI8" s="16">
        <v>21.296296296296305</v>
      </c>
      <c r="BJ8" s="16" t="e">
        <v>#REF!</v>
      </c>
      <c r="BK8" s="16">
        <v>8.9463220675944228</v>
      </c>
      <c r="BL8" s="16">
        <v>0.18248175182482385</v>
      </c>
      <c r="BM8" s="16">
        <v>13.661202185792348</v>
      </c>
      <c r="BN8" s="16">
        <v>32.53205128205127</v>
      </c>
      <c r="BO8" s="16">
        <v>-9.0689238210399026</v>
      </c>
      <c r="BP8" s="16">
        <v>1.0638297872340559</v>
      </c>
      <c r="BQ8" s="16">
        <v>25.394736842105274</v>
      </c>
      <c r="BR8" s="16">
        <v>-8.1846799580272886</v>
      </c>
      <c r="BS8" s="16">
        <v>32.685714285714283</v>
      </c>
      <c r="BT8" s="16">
        <v>4.4788975021533162</v>
      </c>
      <c r="BU8" s="16">
        <v>-2.0610057708161662</v>
      </c>
      <c r="BV8" s="16"/>
      <c r="BW8" s="35">
        <v>-17.003367003367003</v>
      </c>
      <c r="BX8" s="16">
        <v>-15.821501014198773</v>
      </c>
      <c r="BY8" s="16">
        <v>29.759036144578317</v>
      </c>
      <c r="BZ8" s="16">
        <v>4.642525533890435</v>
      </c>
      <c r="CA8" s="16">
        <f t="shared" si="0"/>
        <v>29.937791601866252</v>
      </c>
      <c r="CB8" s="16">
        <f t="shared" si="0"/>
        <v>-54.997007779772588</v>
      </c>
      <c r="CC8" s="16">
        <f t="shared" si="0"/>
        <v>125.93085106382978</v>
      </c>
      <c r="CD8" s="16">
        <f t="shared" si="0"/>
        <v>30.194231901118286</v>
      </c>
      <c r="CE8" s="16">
        <f t="shared" si="0"/>
        <v>10.714285714285722</v>
      </c>
      <c r="CF8" s="16">
        <f t="shared" si="0"/>
        <v>9.4732543895467529</v>
      </c>
      <c r="CG8" s="16"/>
      <c r="CH8" s="33" t="s">
        <v>22</v>
      </c>
      <c r="CI8" s="65"/>
      <c r="CJ8" s="2"/>
      <c r="CK8" s="2"/>
      <c r="CL8" s="2"/>
      <c r="CM8" s="2"/>
      <c r="CN8" s="2"/>
      <c r="CO8" s="2"/>
      <c r="CP8" s="2"/>
    </row>
    <row r="9" spans="1:94" ht="18.75" customHeight="1" x14ac:dyDescent="0.3">
      <c r="A9" s="37" t="s">
        <v>21</v>
      </c>
      <c r="B9" s="82">
        <v>25</v>
      </c>
      <c r="C9" s="82">
        <v>67</v>
      </c>
      <c r="D9" s="81">
        <v>51</v>
      </c>
      <c r="E9" s="81">
        <v>50</v>
      </c>
      <c r="F9" s="81">
        <v>104.5</v>
      </c>
      <c r="G9" s="80">
        <v>108.2</v>
      </c>
      <c r="H9" s="28">
        <v>130</v>
      </c>
      <c r="I9" s="28">
        <v>126</v>
      </c>
      <c r="J9" s="28">
        <v>166</v>
      </c>
      <c r="K9" s="28">
        <v>158</v>
      </c>
      <c r="L9" s="28">
        <v>171</v>
      </c>
      <c r="M9" s="28">
        <v>183</v>
      </c>
      <c r="N9" s="28">
        <v>206</v>
      </c>
      <c r="O9" s="28">
        <v>312</v>
      </c>
      <c r="P9" s="28">
        <v>318</v>
      </c>
      <c r="Q9" s="28">
        <v>224</v>
      </c>
      <c r="R9" s="28"/>
      <c r="S9" s="28">
        <v>302</v>
      </c>
      <c r="T9" s="28">
        <v>298</v>
      </c>
      <c r="U9" s="28">
        <v>421</v>
      </c>
      <c r="V9" s="28">
        <v>406</v>
      </c>
      <c r="W9" s="29">
        <v>608</v>
      </c>
      <c r="X9" s="29">
        <v>757</v>
      </c>
      <c r="Y9" s="29">
        <v>731</v>
      </c>
      <c r="Z9" s="29">
        <v>811</v>
      </c>
      <c r="AA9" s="29">
        <v>1128</v>
      </c>
      <c r="AB9" s="29">
        <v>986</v>
      </c>
      <c r="AC9" s="29">
        <v>1012</v>
      </c>
      <c r="AD9" s="29">
        <v>1326</v>
      </c>
      <c r="AE9" s="29">
        <v>1148</v>
      </c>
      <c r="AF9" s="29">
        <v>1527</v>
      </c>
      <c r="AG9" s="29">
        <v>1557</v>
      </c>
      <c r="AH9" s="29">
        <v>1517</v>
      </c>
      <c r="AI9" s="29">
        <v>1335</v>
      </c>
      <c r="AJ9" s="29">
        <v>1151</v>
      </c>
      <c r="AK9" s="29">
        <v>1503</v>
      </c>
      <c r="AL9" s="29">
        <v>1584</v>
      </c>
      <c r="AM9" s="29">
        <v>875</v>
      </c>
      <c r="AN9" s="29">
        <v>1096</v>
      </c>
      <c r="AO9" s="29">
        <v>2310</v>
      </c>
      <c r="AP9" s="29">
        <v>2474</v>
      </c>
      <c r="AQ9" s="29">
        <v>2736</v>
      </c>
      <c r="AR9" s="29">
        <v>2829</v>
      </c>
      <c r="AS9" s="34">
        <v>1090</v>
      </c>
      <c r="AT9" s="34">
        <v>1090</v>
      </c>
      <c r="AU9" s="34">
        <v>1090</v>
      </c>
      <c r="AV9" s="34">
        <v>1090</v>
      </c>
      <c r="AW9" s="34">
        <v>1090</v>
      </c>
      <c r="AX9" s="16">
        <v>1090</v>
      </c>
      <c r="AY9" s="16">
        <v>1090</v>
      </c>
      <c r="AZ9" s="16">
        <v>8.2278481012658204</v>
      </c>
      <c r="BA9" s="16">
        <v>7.0175438596491233</v>
      </c>
      <c r="BB9" s="16">
        <v>12.56830601092895</v>
      </c>
      <c r="BC9" s="16">
        <v>51.456310679611647</v>
      </c>
      <c r="BD9" s="16">
        <v>1.9230769230769198</v>
      </c>
      <c r="BE9" s="16">
        <v>-29.559748427672957</v>
      </c>
      <c r="BF9" s="16">
        <v>34.821428571428584</v>
      </c>
      <c r="BG9" s="16"/>
      <c r="BH9" s="16">
        <v>-1.3245033112582689</v>
      </c>
      <c r="BI9" s="16">
        <v>41.275167785234913</v>
      </c>
      <c r="BJ9" s="16" t="e">
        <v>#REF!</v>
      </c>
      <c r="BK9" s="16">
        <v>24.506578947368425</v>
      </c>
      <c r="BL9" s="16">
        <v>-3.4346103038309082</v>
      </c>
      <c r="BM9" s="16">
        <v>10.943912448700416</v>
      </c>
      <c r="BN9" s="16">
        <v>39.087546239210837</v>
      </c>
      <c r="BO9" s="16">
        <v>-12.588652482269509</v>
      </c>
      <c r="BP9" s="16">
        <v>2.6369168356997932</v>
      </c>
      <c r="BQ9" s="16">
        <v>31.027667984189719</v>
      </c>
      <c r="BR9" s="16">
        <v>-13.423831070889889</v>
      </c>
      <c r="BS9" s="16">
        <v>33.013937282229961</v>
      </c>
      <c r="BT9" s="16">
        <v>1.9646365422396883</v>
      </c>
      <c r="BU9" s="16">
        <v>-2.5690430314707697</v>
      </c>
      <c r="BV9" s="16"/>
      <c r="BW9" s="35">
        <v>-19.709953856295314</v>
      </c>
      <c r="BX9" s="16">
        <v>-15.024630541871915</v>
      </c>
      <c r="BY9" s="16">
        <v>29.275362318840592</v>
      </c>
      <c r="BZ9" s="16">
        <f t="shared" ref="BZ9:BZ18" si="1">AL9/AK9*100-100</f>
        <v>5.3892215568862412</v>
      </c>
      <c r="CA9" s="16">
        <f t="shared" si="0"/>
        <v>-44.760101010101003</v>
      </c>
      <c r="CB9" s="16">
        <f t="shared" si="0"/>
        <v>25.257142857142867</v>
      </c>
      <c r="CC9" s="16">
        <f t="shared" si="0"/>
        <v>110.76642335766422</v>
      </c>
      <c r="CD9" s="16">
        <f t="shared" si="0"/>
        <v>7.0995670995670963</v>
      </c>
      <c r="CE9" s="16">
        <f t="shared" si="0"/>
        <v>10.59013742926436</v>
      </c>
      <c r="CF9" s="16">
        <f t="shared" si="0"/>
        <v>3.3991228070175481</v>
      </c>
      <c r="CG9" s="16"/>
      <c r="CH9" s="33" t="s">
        <v>20</v>
      </c>
      <c r="CI9" s="65"/>
      <c r="CJ9" s="2"/>
      <c r="CK9" s="2"/>
      <c r="CL9" s="2"/>
      <c r="CM9" s="2"/>
      <c r="CN9" s="2"/>
      <c r="CO9" s="2"/>
      <c r="CP9" s="2"/>
    </row>
    <row r="10" spans="1:94" ht="16.8" x14ac:dyDescent="0.3">
      <c r="A10" s="38" t="s">
        <v>19</v>
      </c>
      <c r="B10" s="82">
        <v>37</v>
      </c>
      <c r="C10" s="82">
        <v>84</v>
      </c>
      <c r="D10" s="81">
        <v>78</v>
      </c>
      <c r="E10" s="81">
        <v>95</v>
      </c>
      <c r="F10" s="81">
        <v>155.9</v>
      </c>
      <c r="G10" s="80">
        <v>148.4</v>
      </c>
      <c r="H10" s="28">
        <v>339</v>
      </c>
      <c r="I10" s="28">
        <v>144</v>
      </c>
      <c r="J10" s="28">
        <v>252</v>
      </c>
      <c r="K10" s="28">
        <v>300</v>
      </c>
      <c r="L10" s="28">
        <v>249</v>
      </c>
      <c r="M10" s="28">
        <v>279</v>
      </c>
      <c r="N10" s="28">
        <v>307</v>
      </c>
      <c r="O10" s="28">
        <v>416</v>
      </c>
      <c r="P10" s="28">
        <v>420</v>
      </c>
      <c r="Q10" s="28">
        <v>255</v>
      </c>
      <c r="R10" s="28"/>
      <c r="S10" s="28">
        <v>422</v>
      </c>
      <c r="T10" s="28">
        <v>555</v>
      </c>
      <c r="U10" s="28">
        <v>451</v>
      </c>
      <c r="V10" s="28">
        <v>442</v>
      </c>
      <c r="W10" s="29">
        <v>773</v>
      </c>
      <c r="X10" s="29">
        <v>860</v>
      </c>
      <c r="Y10" s="29">
        <v>937</v>
      </c>
      <c r="Z10" s="29">
        <v>921</v>
      </c>
      <c r="AA10" s="29">
        <v>1128</v>
      </c>
      <c r="AB10" s="29">
        <v>1111</v>
      </c>
      <c r="AC10" s="29">
        <v>1130</v>
      </c>
      <c r="AD10" s="29">
        <v>1433</v>
      </c>
      <c r="AE10" s="29">
        <v>1494</v>
      </c>
      <c r="AF10" s="29">
        <v>1703</v>
      </c>
      <c r="AG10" s="29">
        <v>1812</v>
      </c>
      <c r="AH10" s="29">
        <v>1568</v>
      </c>
      <c r="AI10" s="29">
        <v>1336</v>
      </c>
      <c r="AJ10" s="29">
        <v>1325</v>
      </c>
      <c r="AK10" s="29">
        <v>1827</v>
      </c>
      <c r="AL10" s="29">
        <v>2110</v>
      </c>
      <c r="AM10" s="29">
        <v>0</v>
      </c>
      <c r="AN10" s="29">
        <v>999</v>
      </c>
      <c r="AO10" s="29">
        <v>2401</v>
      </c>
      <c r="AP10" s="29">
        <v>3022</v>
      </c>
      <c r="AQ10" s="29">
        <v>3484</v>
      </c>
      <c r="AS10" s="34">
        <v>1053</v>
      </c>
      <c r="AT10" s="34">
        <v>1053</v>
      </c>
      <c r="AU10" s="34">
        <v>1053</v>
      </c>
      <c r="AV10" s="34">
        <v>1053</v>
      </c>
      <c r="AW10" s="34">
        <v>1053</v>
      </c>
      <c r="AX10" s="16">
        <v>1053</v>
      </c>
      <c r="AY10" s="16">
        <v>1053</v>
      </c>
      <c r="AZ10" s="16">
        <v>-17</v>
      </c>
      <c r="BA10" s="16">
        <v>12.048192771084331</v>
      </c>
      <c r="BB10" s="16">
        <v>10.035842293906811</v>
      </c>
      <c r="BC10" s="16">
        <v>35.504885993485345</v>
      </c>
      <c r="BD10" s="16">
        <v>0.96153846153845279</v>
      </c>
      <c r="BE10" s="16">
        <v>-39.285714285714292</v>
      </c>
      <c r="BF10" s="16">
        <v>65.490196078431353</v>
      </c>
      <c r="BG10" s="16"/>
      <c r="BH10" s="16">
        <v>31.516587677725113</v>
      </c>
      <c r="BI10" s="16">
        <v>-18.738738738738732</v>
      </c>
      <c r="BJ10" s="16" t="e">
        <v>#REF!</v>
      </c>
      <c r="BK10" s="16">
        <v>11.254851228977998</v>
      </c>
      <c r="BL10" s="16">
        <v>8.9534883720930196</v>
      </c>
      <c r="BM10" s="16">
        <v>-1.7075773745997935</v>
      </c>
      <c r="BN10" s="16">
        <v>22.475570032573302</v>
      </c>
      <c r="BO10" s="16">
        <v>-1.5070921985815602</v>
      </c>
      <c r="BP10" s="16">
        <v>1.7101710171017146</v>
      </c>
      <c r="BQ10" s="16">
        <v>26.814159292035384</v>
      </c>
      <c r="BR10" s="16">
        <v>4.2568039078855691</v>
      </c>
      <c r="BS10" s="16">
        <v>13.989290495314592</v>
      </c>
      <c r="BT10" s="16">
        <v>6.400469759248395</v>
      </c>
      <c r="BU10" s="16">
        <v>-13.465783664459167</v>
      </c>
      <c r="BV10" s="16"/>
      <c r="BW10" s="35">
        <v>-27.168367346938766</v>
      </c>
      <c r="BX10" s="16">
        <v>1.6637478108581405</v>
      </c>
      <c r="BY10" s="16">
        <v>32.644272179155905</v>
      </c>
      <c r="BZ10" s="16">
        <f t="shared" si="1"/>
        <v>15.489874110563775</v>
      </c>
      <c r="CA10" s="16">
        <f t="shared" ref="CA10:CA18" si="2">AM10/AL10*100-100</f>
        <v>-100</v>
      </c>
      <c r="CB10" s="16" t="s">
        <v>75</v>
      </c>
      <c r="CC10" s="16">
        <f t="shared" ref="CC10:CC18" si="3">AO10/AN10*100-100</f>
        <v>140.34034034034036</v>
      </c>
      <c r="CD10" s="16">
        <f t="shared" ref="CD10:CD18" si="4">AP10/AO10*100-100</f>
        <v>25.864223240316548</v>
      </c>
      <c r="CE10" s="16">
        <f t="shared" ref="CE10:CE18" si="5">AQ10/AP10*100-100</f>
        <v>15.28788881535408</v>
      </c>
      <c r="CF10" s="16"/>
      <c r="CG10" s="16"/>
      <c r="CH10" s="33" t="s">
        <v>18</v>
      </c>
      <c r="CI10" s="65"/>
      <c r="CJ10" s="2"/>
      <c r="CK10" s="2"/>
      <c r="CL10" s="2"/>
      <c r="CM10" s="2"/>
      <c r="CN10" s="2"/>
      <c r="CO10" s="2"/>
      <c r="CP10" s="2"/>
    </row>
    <row r="11" spans="1:94" ht="18.75" customHeight="1" x14ac:dyDescent="0.3">
      <c r="A11" s="37" t="s">
        <v>17</v>
      </c>
      <c r="B11" s="82">
        <v>48</v>
      </c>
      <c r="C11" s="82">
        <v>99</v>
      </c>
      <c r="D11" s="81">
        <v>92</v>
      </c>
      <c r="E11" s="81">
        <v>125</v>
      </c>
      <c r="F11" s="81">
        <v>213.4</v>
      </c>
      <c r="G11" s="80">
        <v>266.5</v>
      </c>
      <c r="H11" s="28">
        <v>360</v>
      </c>
      <c r="I11" s="28">
        <v>186</v>
      </c>
      <c r="J11" s="28">
        <v>369</v>
      </c>
      <c r="K11" s="28">
        <v>462</v>
      </c>
      <c r="L11" s="28">
        <v>340</v>
      </c>
      <c r="M11" s="28">
        <v>419</v>
      </c>
      <c r="N11" s="28">
        <v>439</v>
      </c>
      <c r="O11" s="28">
        <v>707</v>
      </c>
      <c r="P11" s="28">
        <v>718</v>
      </c>
      <c r="Q11" s="28">
        <v>422</v>
      </c>
      <c r="R11" s="28"/>
      <c r="S11" s="28">
        <v>662</v>
      </c>
      <c r="T11" s="28">
        <v>827</v>
      </c>
      <c r="U11" s="28">
        <v>759</v>
      </c>
      <c r="V11" s="28">
        <v>773</v>
      </c>
      <c r="W11" s="29">
        <v>1165</v>
      </c>
      <c r="X11" s="29">
        <v>1400</v>
      </c>
      <c r="Y11" s="29">
        <v>1245</v>
      </c>
      <c r="Z11" s="29">
        <v>1270</v>
      </c>
      <c r="AA11" s="29">
        <v>1837</v>
      </c>
      <c r="AB11" s="29">
        <v>1592</v>
      </c>
      <c r="AC11" s="29">
        <v>1761</v>
      </c>
      <c r="AD11" s="29">
        <v>2066</v>
      </c>
      <c r="AE11" s="29">
        <v>2103</v>
      </c>
      <c r="AF11" s="29">
        <v>2631</v>
      </c>
      <c r="AG11" s="29">
        <v>2726</v>
      </c>
      <c r="AH11" s="29">
        <v>2297</v>
      </c>
      <c r="AI11" s="29">
        <v>1819</v>
      </c>
      <c r="AJ11" s="29">
        <v>1860</v>
      </c>
      <c r="AK11" s="29">
        <v>2437</v>
      </c>
      <c r="AL11" s="29">
        <v>2786</v>
      </c>
      <c r="AM11" s="29">
        <v>0</v>
      </c>
      <c r="AN11" s="29">
        <v>869</v>
      </c>
      <c r="AO11" s="29">
        <v>3383</v>
      </c>
      <c r="AP11" s="29">
        <v>3912</v>
      </c>
      <c r="AQ11" s="29">
        <v>4876</v>
      </c>
      <c r="AS11" s="34">
        <v>1692</v>
      </c>
      <c r="AT11" s="34">
        <v>1692</v>
      </c>
      <c r="AU11" s="34">
        <v>1692</v>
      </c>
      <c r="AV11" s="34">
        <v>1692</v>
      </c>
      <c r="AW11" s="34">
        <v>1692</v>
      </c>
      <c r="AX11" s="16">
        <v>1692</v>
      </c>
      <c r="AY11" s="16">
        <v>1692</v>
      </c>
      <c r="AZ11" s="16">
        <v>-26.406926406926416</v>
      </c>
      <c r="BA11" s="16">
        <v>23.235294117647072</v>
      </c>
      <c r="BB11" s="16">
        <v>4.7732696897374751</v>
      </c>
      <c r="BC11" s="16">
        <v>61.047835990888387</v>
      </c>
      <c r="BD11" s="16">
        <v>1.5558698727015496</v>
      </c>
      <c r="BE11" s="16">
        <v>-41.225626740947078</v>
      </c>
      <c r="BF11" s="16">
        <v>56.872037914691958</v>
      </c>
      <c r="BG11" s="16"/>
      <c r="BH11" s="16">
        <v>24.924471299093653</v>
      </c>
      <c r="BI11" s="16">
        <v>-8.2224909310761802</v>
      </c>
      <c r="BJ11" s="16" t="e">
        <v>#REF!</v>
      </c>
      <c r="BK11" s="16">
        <v>20.171673819742495</v>
      </c>
      <c r="BL11" s="16">
        <v>-11.071428571428584</v>
      </c>
      <c r="BM11" s="16">
        <v>2.0080321285140599</v>
      </c>
      <c r="BN11" s="16">
        <v>44.645669291338578</v>
      </c>
      <c r="BO11" s="16">
        <v>-13.336962438758846</v>
      </c>
      <c r="BP11" s="16">
        <v>10.615577889447223</v>
      </c>
      <c r="BQ11" s="16">
        <v>17.319704713231118</v>
      </c>
      <c r="BR11" s="16">
        <v>1.7909002904162605</v>
      </c>
      <c r="BS11" s="16">
        <v>25.106990014265335</v>
      </c>
      <c r="BT11" s="16">
        <v>3.6107943747624347</v>
      </c>
      <c r="BU11" s="16">
        <v>-15.737344093910494</v>
      </c>
      <c r="BV11" s="16"/>
      <c r="BW11" s="35">
        <v>-32.041793643883324</v>
      </c>
      <c r="BX11" s="16">
        <v>3.7796284433055689</v>
      </c>
      <c r="BY11" s="16">
        <v>28.148148148148152</v>
      </c>
      <c r="BZ11" s="16">
        <f t="shared" si="1"/>
        <v>14.320886335658599</v>
      </c>
      <c r="CA11" s="16">
        <f t="shared" si="2"/>
        <v>-100</v>
      </c>
      <c r="CB11" s="16" t="s">
        <v>75</v>
      </c>
      <c r="CC11" s="16">
        <f t="shared" si="3"/>
        <v>289.29804372842347</v>
      </c>
      <c r="CD11" s="16">
        <f t="shared" si="4"/>
        <v>15.637008572273132</v>
      </c>
      <c r="CE11" s="16">
        <f t="shared" si="5"/>
        <v>24.64212678936606</v>
      </c>
      <c r="CF11" s="16"/>
      <c r="CG11" s="16"/>
      <c r="CH11" s="33" t="s">
        <v>16</v>
      </c>
      <c r="CI11" s="65"/>
      <c r="CJ11" s="2"/>
      <c r="CK11" s="2"/>
      <c r="CL11" s="2"/>
      <c r="CM11" s="2"/>
      <c r="CN11" s="2"/>
      <c r="CO11" s="2"/>
      <c r="CP11" s="2"/>
    </row>
    <row r="12" spans="1:94" ht="18.75" customHeight="1" x14ac:dyDescent="0.3">
      <c r="A12" s="38" t="s">
        <v>15</v>
      </c>
      <c r="B12" s="82">
        <v>44</v>
      </c>
      <c r="C12" s="82">
        <v>107</v>
      </c>
      <c r="D12" s="81">
        <v>93</v>
      </c>
      <c r="E12" s="81">
        <v>144</v>
      </c>
      <c r="F12" s="81">
        <v>260</v>
      </c>
      <c r="G12" s="80">
        <v>282.8</v>
      </c>
      <c r="H12" s="28">
        <v>296</v>
      </c>
      <c r="I12" s="28">
        <v>250</v>
      </c>
      <c r="J12" s="28">
        <v>398</v>
      </c>
      <c r="K12" s="28">
        <v>448</v>
      </c>
      <c r="L12" s="28">
        <v>409</v>
      </c>
      <c r="M12" s="28">
        <v>559</v>
      </c>
      <c r="N12" s="28">
        <v>687</v>
      </c>
      <c r="O12" s="28">
        <v>794</v>
      </c>
      <c r="P12" s="28">
        <v>869</v>
      </c>
      <c r="Q12" s="28">
        <v>509</v>
      </c>
      <c r="R12" s="28"/>
      <c r="S12" s="28">
        <v>749</v>
      </c>
      <c r="T12" s="28">
        <v>983</v>
      </c>
      <c r="U12" s="28">
        <v>877</v>
      </c>
      <c r="V12" s="28">
        <v>1044</v>
      </c>
      <c r="W12" s="29">
        <v>1332</v>
      </c>
      <c r="X12" s="29">
        <v>1500</v>
      </c>
      <c r="Y12" s="29">
        <v>1511</v>
      </c>
      <c r="Z12" s="29">
        <v>1537</v>
      </c>
      <c r="AA12" s="29">
        <v>2118</v>
      </c>
      <c r="AB12" s="29">
        <v>1967</v>
      </c>
      <c r="AC12" s="29">
        <v>2112</v>
      </c>
      <c r="AD12" s="29">
        <v>2410</v>
      </c>
      <c r="AE12" s="29">
        <v>2573</v>
      </c>
      <c r="AF12" s="29">
        <v>2963</v>
      </c>
      <c r="AG12" s="29">
        <v>3230</v>
      </c>
      <c r="AH12" s="29">
        <v>2665</v>
      </c>
      <c r="AI12" s="29">
        <v>1774</v>
      </c>
      <c r="AJ12" s="29">
        <v>2122</v>
      </c>
      <c r="AK12" s="29">
        <v>2852</v>
      </c>
      <c r="AL12" s="29">
        <v>3541</v>
      </c>
      <c r="AM12" s="29">
        <v>870</v>
      </c>
      <c r="AN12" s="29">
        <v>1569</v>
      </c>
      <c r="AO12" s="29">
        <v>4167</v>
      </c>
      <c r="AP12" s="29">
        <v>5045</v>
      </c>
      <c r="AQ12" s="29">
        <v>5528</v>
      </c>
      <c r="AS12" s="34">
        <v>1948</v>
      </c>
      <c r="AT12" s="34">
        <v>1948</v>
      </c>
      <c r="AU12" s="34">
        <v>1948</v>
      </c>
      <c r="AV12" s="34">
        <v>1948</v>
      </c>
      <c r="AW12" s="34">
        <v>1948</v>
      </c>
      <c r="AX12" s="16">
        <v>1948</v>
      </c>
      <c r="AY12" s="16">
        <v>1948</v>
      </c>
      <c r="AZ12" s="16">
        <v>-8.7053571428571388</v>
      </c>
      <c r="BA12" s="16">
        <v>36.674816625916861</v>
      </c>
      <c r="BB12" s="16">
        <v>22.898032200357775</v>
      </c>
      <c r="BC12" s="16">
        <v>15.57496360989812</v>
      </c>
      <c r="BD12" s="16">
        <v>9.4458438287153683</v>
      </c>
      <c r="BE12" s="16">
        <v>-41.426927502876865</v>
      </c>
      <c r="BF12" s="16">
        <v>47.151277013752463</v>
      </c>
      <c r="BG12" s="16"/>
      <c r="BH12" s="16">
        <v>31.241655540720956</v>
      </c>
      <c r="BI12" s="16">
        <v>-10.783316378433369</v>
      </c>
      <c r="BJ12" s="16" t="e">
        <v>#REF!</v>
      </c>
      <c r="BK12" s="16">
        <v>12.612612612612622</v>
      </c>
      <c r="BL12" s="16">
        <v>0.73333333333334849</v>
      </c>
      <c r="BM12" s="16">
        <v>1.7207147584381062</v>
      </c>
      <c r="BN12" s="16">
        <v>37.800910865322038</v>
      </c>
      <c r="BO12" s="16">
        <v>-7.1293673276676088</v>
      </c>
      <c r="BP12" s="16">
        <v>7.3716319267920625</v>
      </c>
      <c r="BQ12" s="16">
        <v>14.109848484848484</v>
      </c>
      <c r="BR12" s="16">
        <v>6.7634854771784205</v>
      </c>
      <c r="BS12" s="16">
        <v>15.157403808783528</v>
      </c>
      <c r="BT12" s="16">
        <v>9.0111373607829819</v>
      </c>
      <c r="BU12" s="16">
        <v>-17.492260061919509</v>
      </c>
      <c r="BV12" s="16"/>
      <c r="BW12" s="35">
        <v>-42.851782363977485</v>
      </c>
      <c r="BX12" s="16">
        <v>19.829284307288248</v>
      </c>
      <c r="BY12" s="16">
        <v>32.383561643835634</v>
      </c>
      <c r="BZ12" s="16">
        <f t="shared" si="1"/>
        <v>24.158485273492289</v>
      </c>
      <c r="CA12" s="16">
        <f t="shared" si="2"/>
        <v>-75.430669302456934</v>
      </c>
      <c r="CB12" s="28">
        <f t="shared" ref="CB12:CB18" si="6">AN12/AM12*100-100</f>
        <v>80.34482758620689</v>
      </c>
      <c r="CC12" s="16">
        <f t="shared" si="3"/>
        <v>165.5831739961759</v>
      </c>
      <c r="CD12" s="16">
        <f t="shared" si="4"/>
        <v>21.070314374850014</v>
      </c>
      <c r="CE12" s="16">
        <f t="shared" si="5"/>
        <v>9.5738354806739494</v>
      </c>
      <c r="CF12" s="16"/>
      <c r="CG12" s="16"/>
      <c r="CH12" s="33" t="s">
        <v>14</v>
      </c>
      <c r="CI12" s="65"/>
      <c r="CJ12" s="2"/>
      <c r="CK12" s="2"/>
      <c r="CL12" s="2"/>
      <c r="CM12" s="2"/>
      <c r="CN12" s="2"/>
      <c r="CO12" s="2"/>
      <c r="CP12" s="2"/>
    </row>
    <row r="13" spans="1:94" ht="17.25" customHeight="1" x14ac:dyDescent="0.3">
      <c r="A13" s="37" t="s">
        <v>13</v>
      </c>
      <c r="B13" s="82">
        <v>48</v>
      </c>
      <c r="C13" s="82">
        <v>154</v>
      </c>
      <c r="D13" s="81">
        <v>135</v>
      </c>
      <c r="E13" s="81">
        <v>174</v>
      </c>
      <c r="F13" s="81">
        <v>285.8</v>
      </c>
      <c r="G13" s="80">
        <v>315.60000000000002</v>
      </c>
      <c r="H13" s="28">
        <v>320</v>
      </c>
      <c r="I13" s="28">
        <v>320</v>
      </c>
      <c r="J13" s="28">
        <v>465</v>
      </c>
      <c r="K13" s="28">
        <v>469</v>
      </c>
      <c r="L13" s="28">
        <v>497</v>
      </c>
      <c r="M13" s="28">
        <v>632</v>
      </c>
      <c r="N13" s="28">
        <v>704</v>
      </c>
      <c r="O13" s="28">
        <v>854</v>
      </c>
      <c r="P13" s="28">
        <v>729</v>
      </c>
      <c r="Q13" s="28">
        <v>618</v>
      </c>
      <c r="R13" s="28"/>
      <c r="S13" s="28">
        <v>1054</v>
      </c>
      <c r="T13" s="28">
        <v>1113</v>
      </c>
      <c r="U13" s="28">
        <v>1126</v>
      </c>
      <c r="V13" s="28">
        <v>1811</v>
      </c>
      <c r="W13" s="29">
        <v>2155</v>
      </c>
      <c r="X13" s="29">
        <v>2602</v>
      </c>
      <c r="Y13" s="29">
        <v>2356</v>
      </c>
      <c r="Z13" s="29">
        <v>2583</v>
      </c>
      <c r="AA13" s="29">
        <v>3254</v>
      </c>
      <c r="AB13" s="29">
        <v>3121</v>
      </c>
      <c r="AC13" s="29">
        <v>2970</v>
      </c>
      <c r="AD13" s="29">
        <v>3371</v>
      </c>
      <c r="AE13" s="29">
        <v>3113</v>
      </c>
      <c r="AF13" s="29">
        <v>3022</v>
      </c>
      <c r="AG13" s="29">
        <v>3242</v>
      </c>
      <c r="AH13" s="29">
        <v>3157</v>
      </c>
      <c r="AI13" s="29">
        <v>2955</v>
      </c>
      <c r="AJ13" s="29">
        <v>4139</v>
      </c>
      <c r="AK13" s="29">
        <v>4400</v>
      </c>
      <c r="AL13" s="29">
        <v>5490</v>
      </c>
      <c r="AM13" s="29">
        <v>668</v>
      </c>
      <c r="AN13" s="29">
        <v>3838</v>
      </c>
      <c r="AO13" s="29">
        <v>5847</v>
      </c>
      <c r="AP13" s="29">
        <v>6149</v>
      </c>
      <c r="AQ13" s="29">
        <v>6897</v>
      </c>
      <c r="AS13" s="34">
        <v>3054</v>
      </c>
      <c r="AT13" s="34">
        <v>3054</v>
      </c>
      <c r="AU13" s="34">
        <v>3054</v>
      </c>
      <c r="AV13" s="34">
        <v>3054</v>
      </c>
      <c r="AW13" s="34">
        <v>3054</v>
      </c>
      <c r="AX13" s="16">
        <v>3054</v>
      </c>
      <c r="AY13" s="16">
        <v>3054</v>
      </c>
      <c r="AZ13" s="16">
        <v>5.9701492537313356</v>
      </c>
      <c r="BA13" s="16">
        <v>27.16297786720321</v>
      </c>
      <c r="BB13" s="16">
        <v>11.392405063291136</v>
      </c>
      <c r="BC13" s="16">
        <v>21.306818181818187</v>
      </c>
      <c r="BD13" s="16">
        <v>-14.637002341920379</v>
      </c>
      <c r="BE13" s="16">
        <v>-15.226337448559661</v>
      </c>
      <c r="BF13" s="16">
        <v>70.550161812297745</v>
      </c>
      <c r="BG13" s="16"/>
      <c r="BH13" s="16">
        <v>5.597722960151799</v>
      </c>
      <c r="BI13" s="16">
        <v>1.1680143755615546</v>
      </c>
      <c r="BJ13" s="16" t="e">
        <v>#REF!</v>
      </c>
      <c r="BK13" s="16">
        <v>20.742459396751741</v>
      </c>
      <c r="BL13" s="16">
        <v>-9.4542659492697965</v>
      </c>
      <c r="BM13" s="16">
        <v>9.6349745331069556</v>
      </c>
      <c r="BN13" s="16">
        <v>25.977545489740606</v>
      </c>
      <c r="BO13" s="16">
        <v>-4.0872771972956343</v>
      </c>
      <c r="BP13" s="16">
        <v>-4.8381928868952144</v>
      </c>
      <c r="BQ13" s="16">
        <v>13.501683501683502</v>
      </c>
      <c r="BR13" s="16">
        <v>-7.65351527736577</v>
      </c>
      <c r="BS13" s="16">
        <v>-2.9232251847092812</v>
      </c>
      <c r="BT13" s="16">
        <v>7.279947054930517</v>
      </c>
      <c r="BU13" s="16">
        <v>-2.6218383713757021</v>
      </c>
      <c r="BV13" s="16"/>
      <c r="BW13" s="35">
        <v>-35.445042762115932</v>
      </c>
      <c r="BX13" s="16">
        <v>47.399411187438659</v>
      </c>
      <c r="BY13" s="16">
        <v>2.1970705725698991</v>
      </c>
      <c r="BZ13" s="16">
        <f t="shared" si="1"/>
        <v>24.77272727272728</v>
      </c>
      <c r="CA13" s="16">
        <f t="shared" si="2"/>
        <v>-87.832422586520948</v>
      </c>
      <c r="CB13" s="28">
        <f t="shared" si="6"/>
        <v>474.55089820359285</v>
      </c>
      <c r="CC13" s="16">
        <f t="shared" si="3"/>
        <v>52.34497133923918</v>
      </c>
      <c r="CD13" s="16">
        <f t="shared" si="4"/>
        <v>5.1650419018300084</v>
      </c>
      <c r="CE13" s="16">
        <f t="shared" si="5"/>
        <v>12.164579606440057</v>
      </c>
      <c r="CF13" s="16"/>
      <c r="CG13" s="16"/>
      <c r="CH13" s="33" t="s">
        <v>12</v>
      </c>
      <c r="CI13" s="65"/>
      <c r="CJ13" s="2"/>
      <c r="CK13" s="2"/>
      <c r="CL13" s="2"/>
      <c r="CM13" s="2"/>
      <c r="CN13" s="2"/>
      <c r="CO13" s="2"/>
      <c r="CP13" s="2"/>
    </row>
    <row r="14" spans="1:94" ht="17.25" customHeight="1" x14ac:dyDescent="0.3">
      <c r="A14" s="38" t="s">
        <v>11</v>
      </c>
      <c r="B14" s="82">
        <v>86</v>
      </c>
      <c r="C14" s="82">
        <v>153</v>
      </c>
      <c r="D14" s="81">
        <v>135</v>
      </c>
      <c r="E14" s="81">
        <v>255</v>
      </c>
      <c r="F14" s="81">
        <v>360.2</v>
      </c>
      <c r="G14" s="80">
        <v>387.3</v>
      </c>
      <c r="H14" s="28">
        <v>499</v>
      </c>
      <c r="I14" s="28">
        <v>434</v>
      </c>
      <c r="J14" s="28">
        <v>578</v>
      </c>
      <c r="K14" s="28">
        <v>527</v>
      </c>
      <c r="L14" s="28">
        <v>673</v>
      </c>
      <c r="M14" s="28">
        <v>837</v>
      </c>
      <c r="N14" s="28">
        <v>886</v>
      </c>
      <c r="O14" s="28">
        <v>1169</v>
      </c>
      <c r="P14" s="28">
        <v>1169</v>
      </c>
      <c r="Q14" s="28">
        <v>863</v>
      </c>
      <c r="R14" s="28"/>
      <c r="S14" s="28">
        <v>1207</v>
      </c>
      <c r="T14" s="28">
        <v>1315</v>
      </c>
      <c r="U14" s="28">
        <v>1450</v>
      </c>
      <c r="V14" s="28">
        <v>2880</v>
      </c>
      <c r="W14" s="29">
        <v>3024</v>
      </c>
      <c r="X14" s="29">
        <v>3453</v>
      </c>
      <c r="Y14" s="29">
        <v>3163</v>
      </c>
      <c r="Z14" s="29">
        <v>3404</v>
      </c>
      <c r="AA14" s="29">
        <v>4239</v>
      </c>
      <c r="AB14" s="29">
        <v>4079</v>
      </c>
      <c r="AC14" s="29">
        <v>3456</v>
      </c>
      <c r="AD14" s="29">
        <v>3487</v>
      </c>
      <c r="AE14" s="29">
        <v>3346</v>
      </c>
      <c r="AF14" s="29">
        <v>3669</v>
      </c>
      <c r="AG14" s="29">
        <v>4328</v>
      </c>
      <c r="AH14" s="29">
        <v>4069</v>
      </c>
      <c r="AI14" s="29">
        <v>3881</v>
      </c>
      <c r="AJ14" s="29">
        <v>5159</v>
      </c>
      <c r="AK14" s="29">
        <v>5388</v>
      </c>
      <c r="AL14" s="29">
        <v>6652</v>
      </c>
      <c r="AM14" s="29">
        <v>1980</v>
      </c>
      <c r="AN14" s="29">
        <v>5650</v>
      </c>
      <c r="AO14" s="29">
        <v>7278</v>
      </c>
      <c r="AP14" s="29">
        <v>7519</v>
      </c>
      <c r="AQ14" s="29">
        <v>8077</v>
      </c>
      <c r="AS14" s="34">
        <v>3995</v>
      </c>
      <c r="AT14" s="34">
        <v>3995</v>
      </c>
      <c r="AU14" s="34">
        <v>3995</v>
      </c>
      <c r="AV14" s="34">
        <v>3995</v>
      </c>
      <c r="AW14" s="34">
        <v>3995</v>
      </c>
      <c r="AX14" s="16">
        <v>3995</v>
      </c>
      <c r="AY14" s="16">
        <v>3995</v>
      </c>
      <c r="AZ14" s="16">
        <v>27.703984819734345</v>
      </c>
      <c r="BA14" s="16">
        <v>24.368499257057948</v>
      </c>
      <c r="BB14" s="16">
        <v>5.8542413381123026</v>
      </c>
      <c r="BC14" s="16">
        <v>31.941309255079005</v>
      </c>
      <c r="BD14" s="16">
        <v>0</v>
      </c>
      <c r="BE14" s="16">
        <v>-26.176218990590243</v>
      </c>
      <c r="BF14" s="16">
        <v>39.860950173812284</v>
      </c>
      <c r="BG14" s="16"/>
      <c r="BH14" s="16">
        <v>8.947804473902238</v>
      </c>
      <c r="BI14" s="16">
        <v>10.266159695817507</v>
      </c>
      <c r="BJ14" s="16" t="e">
        <v>#REF!</v>
      </c>
      <c r="BK14" s="16">
        <v>14.186507936507937</v>
      </c>
      <c r="BL14" s="16">
        <v>-8.3984940631335121</v>
      </c>
      <c r="BM14" s="16">
        <v>7.6193487195700129</v>
      </c>
      <c r="BN14" s="16">
        <v>24.529964747356047</v>
      </c>
      <c r="BO14" s="16">
        <v>-3.7744751120547306</v>
      </c>
      <c r="BP14" s="16">
        <v>-15.273351311595988</v>
      </c>
      <c r="BQ14" s="16">
        <v>0.89699074074074758</v>
      </c>
      <c r="BR14" s="16">
        <v>-4.0435904789217147</v>
      </c>
      <c r="BS14" s="16">
        <v>9.6533173939031656</v>
      </c>
      <c r="BT14" s="16">
        <v>17.961297356227846</v>
      </c>
      <c r="BU14" s="16">
        <v>-5.9842883548983394</v>
      </c>
      <c r="BV14" s="16"/>
      <c r="BW14" s="35">
        <v>-34.947161464733341</v>
      </c>
      <c r="BX14" s="16">
        <v>39.894219871552707</v>
      </c>
      <c r="BY14" s="16">
        <v>0.64812314339724253</v>
      </c>
      <c r="BZ14" s="16">
        <f t="shared" si="1"/>
        <v>23.459539717891602</v>
      </c>
      <c r="CA14" s="16">
        <f t="shared" si="2"/>
        <v>-70.234515935057118</v>
      </c>
      <c r="CB14" s="28">
        <f t="shared" si="6"/>
        <v>185.35353535353534</v>
      </c>
      <c r="CC14" s="16">
        <f t="shared" si="3"/>
        <v>28.814159292035384</v>
      </c>
      <c r="CD14" s="16">
        <f t="shared" si="4"/>
        <v>3.3113492717779707</v>
      </c>
      <c r="CE14" s="16">
        <f t="shared" si="5"/>
        <v>7.4211996276100507</v>
      </c>
      <c r="CF14" s="16"/>
      <c r="CG14" s="16"/>
      <c r="CH14" s="33" t="s">
        <v>10</v>
      </c>
      <c r="CI14" s="65"/>
      <c r="CJ14" s="2"/>
      <c r="CK14" s="2"/>
      <c r="CL14" s="2"/>
      <c r="CM14" s="2"/>
      <c r="CN14" s="2"/>
      <c r="CO14" s="2"/>
      <c r="CP14" s="2"/>
    </row>
    <row r="15" spans="1:94" ht="18.75" customHeight="1" x14ac:dyDescent="0.3">
      <c r="A15" s="37" t="s">
        <v>9</v>
      </c>
      <c r="B15" s="82">
        <v>54</v>
      </c>
      <c r="C15" s="82">
        <v>126</v>
      </c>
      <c r="D15" s="81">
        <v>105</v>
      </c>
      <c r="E15" s="81">
        <v>201</v>
      </c>
      <c r="F15" s="81">
        <v>321.60000000000002</v>
      </c>
      <c r="G15" s="80">
        <v>368.1</v>
      </c>
      <c r="H15" s="28">
        <v>435</v>
      </c>
      <c r="I15" s="28">
        <v>384</v>
      </c>
      <c r="J15" s="28">
        <v>502</v>
      </c>
      <c r="K15" s="28">
        <v>463</v>
      </c>
      <c r="L15" s="28">
        <v>632</v>
      </c>
      <c r="M15" s="28">
        <v>734</v>
      </c>
      <c r="N15" s="28">
        <v>800</v>
      </c>
      <c r="O15" s="28">
        <v>1054</v>
      </c>
      <c r="P15" s="28">
        <v>1041</v>
      </c>
      <c r="Q15" s="28">
        <v>696</v>
      </c>
      <c r="R15" s="28"/>
      <c r="S15" s="28">
        <v>1056</v>
      </c>
      <c r="T15" s="28">
        <v>1127</v>
      </c>
      <c r="U15" s="28">
        <v>1237</v>
      </c>
      <c r="V15" s="28">
        <v>2341</v>
      </c>
      <c r="W15" s="29">
        <v>2483</v>
      </c>
      <c r="X15" s="29">
        <v>2762</v>
      </c>
      <c r="Y15" s="29">
        <v>2519</v>
      </c>
      <c r="Z15" s="29">
        <v>2745</v>
      </c>
      <c r="AA15" s="29">
        <v>3128</v>
      </c>
      <c r="AB15" s="29">
        <v>3008</v>
      </c>
      <c r="AC15" s="29">
        <v>2853</v>
      </c>
      <c r="AD15" s="29">
        <v>3308</v>
      </c>
      <c r="AE15" s="29">
        <v>3229</v>
      </c>
      <c r="AF15" s="29">
        <v>3391</v>
      </c>
      <c r="AG15" s="29">
        <v>3653</v>
      </c>
      <c r="AH15" s="29">
        <v>3297</v>
      </c>
      <c r="AI15" s="29">
        <v>3417</v>
      </c>
      <c r="AJ15" s="29">
        <v>4301</v>
      </c>
      <c r="AK15" s="29">
        <v>4619</v>
      </c>
      <c r="AL15" s="29">
        <v>5513</v>
      </c>
      <c r="AM15" s="29">
        <v>2372</v>
      </c>
      <c r="AN15" s="29">
        <v>4516</v>
      </c>
      <c r="AO15" s="29">
        <v>6046</v>
      </c>
      <c r="AP15" s="29">
        <v>6214</v>
      </c>
      <c r="AQ15" s="29">
        <v>6558</v>
      </c>
      <c r="AS15" s="34">
        <v>2939</v>
      </c>
      <c r="AT15" s="34">
        <v>2939</v>
      </c>
      <c r="AU15" s="34">
        <v>2939</v>
      </c>
      <c r="AV15" s="34">
        <v>2939</v>
      </c>
      <c r="AW15" s="34">
        <v>2939</v>
      </c>
      <c r="AX15" s="16">
        <v>2939</v>
      </c>
      <c r="AY15" s="16">
        <v>2939</v>
      </c>
      <c r="AZ15" s="16">
        <v>36.501079913606929</v>
      </c>
      <c r="BA15" s="16">
        <v>16.139240506329116</v>
      </c>
      <c r="BB15" s="16">
        <v>8.9918256130790297</v>
      </c>
      <c r="BC15" s="16">
        <v>31.75</v>
      </c>
      <c r="BD15" s="16">
        <v>-1.2333965844402286</v>
      </c>
      <c r="BE15" s="16">
        <v>-33.141210374639769</v>
      </c>
      <c r="BF15" s="16">
        <v>51.724137931034477</v>
      </c>
      <c r="BG15" s="16"/>
      <c r="BH15" s="16">
        <v>6.7234848484848442</v>
      </c>
      <c r="BI15" s="16">
        <v>9.7604259094942449</v>
      </c>
      <c r="BJ15" s="16" t="e">
        <v>#REF!</v>
      </c>
      <c r="BK15" s="16">
        <v>11.236407571486097</v>
      </c>
      <c r="BL15" s="16">
        <v>-8.7979724837074684</v>
      </c>
      <c r="BM15" s="16">
        <v>8.9718142119888995</v>
      </c>
      <c r="BN15" s="16">
        <v>13.952641165755921</v>
      </c>
      <c r="BO15" s="16">
        <v>-3.8363171355498764</v>
      </c>
      <c r="BP15" s="16">
        <v>-5.152925531914903</v>
      </c>
      <c r="BQ15" s="16">
        <v>15.948124780932346</v>
      </c>
      <c r="BR15" s="16">
        <v>-2.3881499395405115</v>
      </c>
      <c r="BS15" s="16">
        <v>5.0170331371941757</v>
      </c>
      <c r="BT15" s="16">
        <v>7.7263344146269617</v>
      </c>
      <c r="BU15" s="16">
        <v>-9.7454147276211387</v>
      </c>
      <c r="BV15" s="16"/>
      <c r="BW15" s="35">
        <v>-28.146800121322414</v>
      </c>
      <c r="BX15" s="16">
        <v>32.840861122836628</v>
      </c>
      <c r="BY15" s="16">
        <v>1.429933269780733</v>
      </c>
      <c r="BZ15" s="16">
        <f t="shared" si="1"/>
        <v>19.354838709677423</v>
      </c>
      <c r="CA15" s="16">
        <f t="shared" si="2"/>
        <v>-56.974424088518049</v>
      </c>
      <c r="CB15" s="28">
        <f t="shared" si="6"/>
        <v>90.387858347386157</v>
      </c>
      <c r="CC15" s="16">
        <f t="shared" si="3"/>
        <v>33.87953941541187</v>
      </c>
      <c r="CD15" s="16">
        <f t="shared" si="4"/>
        <v>2.77869665894805</v>
      </c>
      <c r="CE15" s="16">
        <f t="shared" si="5"/>
        <v>5.5358867074348268</v>
      </c>
      <c r="CF15" s="16"/>
      <c r="CG15" s="16"/>
      <c r="CH15" s="33" t="s">
        <v>8</v>
      </c>
      <c r="CI15" s="65"/>
      <c r="CJ15" s="2"/>
      <c r="CK15" s="2"/>
      <c r="CL15" s="2"/>
      <c r="CM15" s="2"/>
      <c r="CN15" s="2"/>
      <c r="CO15" s="2"/>
      <c r="CP15" s="2"/>
    </row>
    <row r="16" spans="1:94" ht="18" customHeight="1" x14ac:dyDescent="0.3">
      <c r="A16" s="38" t="s">
        <v>7</v>
      </c>
      <c r="B16" s="82">
        <v>56</v>
      </c>
      <c r="C16" s="82">
        <v>101</v>
      </c>
      <c r="D16" s="81">
        <v>92</v>
      </c>
      <c r="E16" s="81">
        <v>172</v>
      </c>
      <c r="F16" s="81">
        <v>275.60000000000002</v>
      </c>
      <c r="G16" s="80">
        <v>333.5</v>
      </c>
      <c r="H16" s="28">
        <v>339</v>
      </c>
      <c r="I16" s="28">
        <v>308</v>
      </c>
      <c r="J16" s="28">
        <v>418</v>
      </c>
      <c r="K16" s="28">
        <v>520</v>
      </c>
      <c r="L16" s="28">
        <v>601</v>
      </c>
      <c r="M16" s="28">
        <v>595</v>
      </c>
      <c r="N16" s="28">
        <v>705</v>
      </c>
      <c r="O16" s="28">
        <v>715</v>
      </c>
      <c r="P16" s="28">
        <v>827</v>
      </c>
      <c r="Q16" s="28">
        <v>696</v>
      </c>
      <c r="R16" s="28"/>
      <c r="S16" s="28">
        <v>984</v>
      </c>
      <c r="T16" s="28">
        <v>825</v>
      </c>
      <c r="U16" s="28">
        <v>978</v>
      </c>
      <c r="V16" s="28">
        <v>1454</v>
      </c>
      <c r="W16" s="29">
        <v>1729</v>
      </c>
      <c r="X16" s="29">
        <v>1899</v>
      </c>
      <c r="Y16" s="29">
        <v>1450</v>
      </c>
      <c r="Z16" s="29">
        <v>1855</v>
      </c>
      <c r="AA16" s="29">
        <v>2436</v>
      </c>
      <c r="AB16" s="29">
        <v>2759</v>
      </c>
      <c r="AC16" s="29">
        <v>2979</v>
      </c>
      <c r="AD16" s="29">
        <v>2984</v>
      </c>
      <c r="AE16" s="29">
        <v>3376</v>
      </c>
      <c r="AF16" s="29">
        <v>3543</v>
      </c>
      <c r="AG16" s="29">
        <v>3373</v>
      </c>
      <c r="AH16" s="29">
        <v>2845</v>
      </c>
      <c r="AI16" s="29">
        <v>2256</v>
      </c>
      <c r="AJ16" s="29">
        <v>2925</v>
      </c>
      <c r="AK16" s="29">
        <v>3221</v>
      </c>
      <c r="AL16" s="29">
        <v>4328</v>
      </c>
      <c r="AM16" s="29">
        <v>2021</v>
      </c>
      <c r="AN16" s="29">
        <v>3994</v>
      </c>
      <c r="AO16" s="29">
        <v>5274</v>
      </c>
      <c r="AP16" s="29">
        <v>5256</v>
      </c>
      <c r="AQ16" s="29">
        <v>6202</v>
      </c>
      <c r="AS16" s="34">
        <v>-8.910891089108901</v>
      </c>
      <c r="AT16" s="34">
        <v>86.956521739130437</v>
      </c>
      <c r="AU16" s="34">
        <v>60.232558139534888</v>
      </c>
      <c r="AV16" s="34">
        <v>21.008708272859209</v>
      </c>
      <c r="AW16" s="34">
        <v>1.6491754122938573</v>
      </c>
      <c r="AX16" s="16">
        <v>35.714285714285722</v>
      </c>
      <c r="AY16" s="16">
        <v>24.401913875598098</v>
      </c>
      <c r="AZ16" s="16">
        <v>15.576923076923066</v>
      </c>
      <c r="BA16" s="16">
        <v>-0.9983361064891767</v>
      </c>
      <c r="BB16" s="16">
        <v>18.487394957983199</v>
      </c>
      <c r="BC16" s="16">
        <v>1.418439716312065</v>
      </c>
      <c r="BD16" s="16">
        <v>15.664335664335667</v>
      </c>
      <c r="BE16" s="16">
        <v>-15.840386940749696</v>
      </c>
      <c r="BF16" s="16">
        <v>41.379310344827587</v>
      </c>
      <c r="BG16" s="16"/>
      <c r="BH16" s="16">
        <v>-16.158536585365852</v>
      </c>
      <c r="BI16" s="16">
        <v>18.545454545454561</v>
      </c>
      <c r="BJ16" s="16" t="e">
        <v>#REF!</v>
      </c>
      <c r="BK16" s="16">
        <v>9.8322729901677377</v>
      </c>
      <c r="BL16" s="16">
        <v>-23.644023170089525</v>
      </c>
      <c r="BM16" s="16">
        <v>27.931034482758619</v>
      </c>
      <c r="BN16" s="16">
        <v>31.320754716981128</v>
      </c>
      <c r="BO16" s="16">
        <v>13.259441707717585</v>
      </c>
      <c r="BP16" s="16">
        <v>7.9739035882566327</v>
      </c>
      <c r="BQ16" s="16">
        <v>0.16784155756965902</v>
      </c>
      <c r="BR16" s="16">
        <v>13.136729222520117</v>
      </c>
      <c r="BS16" s="16">
        <v>4.9466824644549803</v>
      </c>
      <c r="BT16" s="16">
        <v>-4.7981936212249536</v>
      </c>
      <c r="BU16" s="16">
        <v>-15.653720723391643</v>
      </c>
      <c r="BV16" s="16"/>
      <c r="BW16" s="35">
        <v>-30.298769771528995</v>
      </c>
      <c r="BX16" s="16">
        <v>30.156328794755439</v>
      </c>
      <c r="BY16" s="16">
        <v>9.3374660984114684</v>
      </c>
      <c r="BZ16" s="16">
        <f t="shared" si="1"/>
        <v>34.368208630859982</v>
      </c>
      <c r="CA16" s="16">
        <f t="shared" si="2"/>
        <v>-53.304066543438076</v>
      </c>
      <c r="CB16" s="16">
        <f t="shared" si="6"/>
        <v>97.624938149430989</v>
      </c>
      <c r="CC16" s="16">
        <f t="shared" si="3"/>
        <v>32.048072108162245</v>
      </c>
      <c r="CD16" s="16">
        <f t="shared" si="4"/>
        <v>-0.34129692832765102</v>
      </c>
      <c r="CE16" s="16">
        <f t="shared" si="5"/>
        <v>17.998477929984773</v>
      </c>
      <c r="CF16" s="16"/>
      <c r="CG16" s="16"/>
      <c r="CH16" s="33" t="s">
        <v>6</v>
      </c>
      <c r="CI16" s="65"/>
      <c r="CJ16" s="2"/>
      <c r="CK16" s="2"/>
      <c r="CL16" s="2"/>
      <c r="CM16" s="2"/>
      <c r="CN16" s="2"/>
      <c r="CO16" s="2"/>
      <c r="CP16" s="2"/>
    </row>
    <row r="17" spans="1:95" ht="18.75" customHeight="1" x14ac:dyDescent="0.3">
      <c r="A17" s="37" t="s">
        <v>5</v>
      </c>
      <c r="B17" s="82">
        <v>41</v>
      </c>
      <c r="C17" s="82">
        <v>64</v>
      </c>
      <c r="D17" s="81">
        <v>60</v>
      </c>
      <c r="E17" s="81">
        <v>90</v>
      </c>
      <c r="F17" s="81">
        <v>124.7</v>
      </c>
      <c r="G17" s="80">
        <v>134.6</v>
      </c>
      <c r="H17" s="28">
        <v>184</v>
      </c>
      <c r="I17" s="28">
        <v>201</v>
      </c>
      <c r="J17" s="28">
        <v>159</v>
      </c>
      <c r="K17" s="28">
        <v>239</v>
      </c>
      <c r="L17" s="28">
        <v>294</v>
      </c>
      <c r="M17" s="28">
        <v>225</v>
      </c>
      <c r="N17" s="28">
        <v>329</v>
      </c>
      <c r="O17" s="28">
        <v>358</v>
      </c>
      <c r="P17" s="28">
        <v>357</v>
      </c>
      <c r="Q17" s="28">
        <v>313</v>
      </c>
      <c r="R17" s="28"/>
      <c r="S17" s="28">
        <v>476</v>
      </c>
      <c r="T17" s="28">
        <v>384</v>
      </c>
      <c r="U17" s="28">
        <v>435</v>
      </c>
      <c r="V17" s="28">
        <v>767</v>
      </c>
      <c r="W17" s="29">
        <v>856</v>
      </c>
      <c r="X17" s="29">
        <v>944</v>
      </c>
      <c r="Y17" s="29">
        <v>888</v>
      </c>
      <c r="Z17" s="29">
        <v>1135</v>
      </c>
      <c r="AA17" s="29">
        <v>1345</v>
      </c>
      <c r="AB17" s="29">
        <v>1575</v>
      </c>
      <c r="AC17" s="29">
        <v>1640</v>
      </c>
      <c r="AD17" s="29">
        <v>1640</v>
      </c>
      <c r="AE17" s="29">
        <v>1859</v>
      </c>
      <c r="AF17" s="29">
        <v>1841</v>
      </c>
      <c r="AG17" s="29">
        <v>1782</v>
      </c>
      <c r="AH17" s="29">
        <v>1504</v>
      </c>
      <c r="AI17" s="29">
        <v>1350</v>
      </c>
      <c r="AJ17" s="29">
        <v>1648</v>
      </c>
      <c r="AK17" s="29">
        <v>1776</v>
      </c>
      <c r="AL17" s="29">
        <v>2239</v>
      </c>
      <c r="AM17" s="29">
        <v>1045</v>
      </c>
      <c r="AN17" s="29">
        <v>2138</v>
      </c>
      <c r="AO17" s="29">
        <v>3072</v>
      </c>
      <c r="AP17" s="29">
        <v>2977</v>
      </c>
      <c r="AQ17" s="29">
        <v>3686</v>
      </c>
      <c r="AS17" s="34">
        <v>-6.25</v>
      </c>
      <c r="AT17" s="34">
        <v>50</v>
      </c>
      <c r="AU17" s="34">
        <v>38.555555555555571</v>
      </c>
      <c r="AV17" s="34">
        <v>7.9390537289494745</v>
      </c>
      <c r="AW17" s="34">
        <v>36.701337295690934</v>
      </c>
      <c r="AX17" s="16">
        <v>-20.895522388059703</v>
      </c>
      <c r="AY17" s="16">
        <v>50.314465408805034</v>
      </c>
      <c r="AZ17" s="16">
        <v>23.012552301255226</v>
      </c>
      <c r="BA17" s="16">
        <v>-23.469387755102048</v>
      </c>
      <c r="BB17" s="16">
        <v>46.222222222222229</v>
      </c>
      <c r="BC17" s="16">
        <v>8.8145896656535001</v>
      </c>
      <c r="BD17" s="16">
        <v>-0.27932960893855352</v>
      </c>
      <c r="BE17" s="16">
        <v>-12.324929971988794</v>
      </c>
      <c r="BF17" s="16">
        <v>52.076677316293939</v>
      </c>
      <c r="BG17" s="16"/>
      <c r="BH17" s="16">
        <v>-19.327731092436977</v>
      </c>
      <c r="BI17" s="16">
        <v>13.28125</v>
      </c>
      <c r="BJ17" s="16" t="e">
        <v>#REF!</v>
      </c>
      <c r="BK17" s="16">
        <v>10.280373831775691</v>
      </c>
      <c r="BL17" s="16">
        <v>-5.9322033898305051</v>
      </c>
      <c r="BM17" s="16">
        <v>27.815315315315317</v>
      </c>
      <c r="BN17" s="16">
        <v>18.502202643171813</v>
      </c>
      <c r="BO17" s="16">
        <v>17.100371747211909</v>
      </c>
      <c r="BP17" s="16">
        <v>4.1269841269841407</v>
      </c>
      <c r="BQ17" s="16">
        <v>0</v>
      </c>
      <c r="BR17" s="16">
        <v>13.353658536585371</v>
      </c>
      <c r="BS17" s="16">
        <v>-0.96826250672404512</v>
      </c>
      <c r="BT17" s="16">
        <v>-3.2047800108636579</v>
      </c>
      <c r="BU17" s="16">
        <v>-15.60044893378226</v>
      </c>
      <c r="BV17" s="16"/>
      <c r="BW17" s="35">
        <v>-24.534574468085097</v>
      </c>
      <c r="BX17" s="16">
        <v>24.317180616740089</v>
      </c>
      <c r="BY17" s="16">
        <v>7.2997873848334507</v>
      </c>
      <c r="BZ17" s="16">
        <f t="shared" si="1"/>
        <v>26.069819819819813</v>
      </c>
      <c r="CA17" s="16">
        <f t="shared" si="2"/>
        <v>-53.327378293881196</v>
      </c>
      <c r="CB17" s="16">
        <f t="shared" si="6"/>
        <v>104.59330143540672</v>
      </c>
      <c r="CC17" s="16">
        <f t="shared" si="3"/>
        <v>43.685687558465844</v>
      </c>
      <c r="CD17" s="16">
        <f t="shared" si="4"/>
        <v>-3.0924479166666572</v>
      </c>
      <c r="CE17" s="16">
        <f t="shared" si="5"/>
        <v>23.815922069197185</v>
      </c>
      <c r="CF17" s="16"/>
      <c r="CG17" s="16"/>
      <c r="CH17" s="33" t="s">
        <v>4</v>
      </c>
      <c r="CI17" s="65"/>
      <c r="CJ17" s="2"/>
      <c r="CK17" s="2"/>
      <c r="CL17" s="2"/>
      <c r="CM17" s="2"/>
      <c r="CN17" s="2"/>
      <c r="CO17" s="2"/>
      <c r="CP17" s="2"/>
    </row>
    <row r="18" spans="1:95" ht="21" customHeight="1" x14ac:dyDescent="0.3">
      <c r="A18" s="32" t="s">
        <v>3</v>
      </c>
      <c r="B18" s="67">
        <v>50</v>
      </c>
      <c r="C18" s="67">
        <v>52</v>
      </c>
      <c r="D18" s="57">
        <v>46</v>
      </c>
      <c r="E18" s="57">
        <v>62</v>
      </c>
      <c r="F18" s="57">
        <v>94.8</v>
      </c>
      <c r="G18" s="79">
        <v>83.9</v>
      </c>
      <c r="H18" s="27">
        <v>159</v>
      </c>
      <c r="I18" s="27">
        <v>131</v>
      </c>
      <c r="J18" s="27">
        <v>111</v>
      </c>
      <c r="K18" s="27">
        <v>158</v>
      </c>
      <c r="L18" s="27">
        <v>185</v>
      </c>
      <c r="M18" s="27">
        <v>174</v>
      </c>
      <c r="N18" s="27">
        <v>238</v>
      </c>
      <c r="O18" s="27">
        <v>236</v>
      </c>
      <c r="P18" s="27">
        <v>239</v>
      </c>
      <c r="Q18" s="27">
        <v>225</v>
      </c>
      <c r="R18" s="27"/>
      <c r="S18" s="27">
        <v>291</v>
      </c>
      <c r="T18" s="27">
        <v>224</v>
      </c>
      <c r="U18" s="27">
        <v>271</v>
      </c>
      <c r="V18" s="27">
        <v>490</v>
      </c>
      <c r="W18" s="30">
        <v>658</v>
      </c>
      <c r="X18" s="30">
        <v>737</v>
      </c>
      <c r="Y18" s="30">
        <v>782</v>
      </c>
      <c r="Z18" s="30">
        <v>875</v>
      </c>
      <c r="AA18" s="30">
        <v>1008</v>
      </c>
      <c r="AB18" s="30">
        <v>1199</v>
      </c>
      <c r="AC18" s="30">
        <v>1136</v>
      </c>
      <c r="AD18" s="30">
        <v>1098</v>
      </c>
      <c r="AE18" s="29">
        <v>1274</v>
      </c>
      <c r="AF18" s="29">
        <v>1331</v>
      </c>
      <c r="AG18" s="29">
        <v>1361</v>
      </c>
      <c r="AH18" s="29">
        <v>1158</v>
      </c>
      <c r="AI18" s="29">
        <v>1179</v>
      </c>
      <c r="AJ18" s="29">
        <v>1448</v>
      </c>
      <c r="AK18" s="29">
        <v>1413</v>
      </c>
      <c r="AL18" s="29">
        <v>1717</v>
      </c>
      <c r="AM18" s="29">
        <v>796</v>
      </c>
      <c r="AN18" s="29">
        <v>1843</v>
      </c>
      <c r="AO18" s="29">
        <v>2357</v>
      </c>
      <c r="AP18" s="29">
        <v>2399</v>
      </c>
      <c r="AQ18" s="30">
        <v>2863</v>
      </c>
      <c r="AS18" s="23">
        <v>-11.538461538461547</v>
      </c>
      <c r="AT18" s="23">
        <v>34.782608695652186</v>
      </c>
      <c r="AU18" s="23">
        <v>52.903225806451616</v>
      </c>
      <c r="AV18" s="23">
        <v>-11.497890295358644</v>
      </c>
      <c r="AW18" s="23">
        <v>89.511323003575683</v>
      </c>
      <c r="AX18" s="26">
        <v>-15.267175572519093</v>
      </c>
      <c r="AY18" s="26">
        <v>42.342342342342334</v>
      </c>
      <c r="AZ18" s="26">
        <v>17.088607594936718</v>
      </c>
      <c r="BA18" s="26">
        <v>-5.9459459459459367</v>
      </c>
      <c r="BB18" s="26">
        <v>36.781609195402297</v>
      </c>
      <c r="BC18" s="26">
        <v>-0.84033613445377853</v>
      </c>
      <c r="BD18" s="26">
        <v>1.2711864406779654</v>
      </c>
      <c r="BE18" s="26">
        <v>-5.8577405857740672</v>
      </c>
      <c r="BF18" s="26">
        <v>29.333333333333314</v>
      </c>
      <c r="BG18" s="26"/>
      <c r="BH18" s="26">
        <v>-23.024054982817859</v>
      </c>
      <c r="BI18" s="26">
        <v>20.982142857142861</v>
      </c>
      <c r="BJ18" s="26" t="e">
        <v>#REF!</v>
      </c>
      <c r="BK18" s="26">
        <v>12.006079027355625</v>
      </c>
      <c r="BL18" s="26">
        <v>6.1058344640434257</v>
      </c>
      <c r="BM18" s="26">
        <v>11.892583120204606</v>
      </c>
      <c r="BN18" s="26">
        <v>15.199999999999989</v>
      </c>
      <c r="BO18" s="26">
        <v>18.948412698412696</v>
      </c>
      <c r="BP18" s="26">
        <v>-5.2543786488740523</v>
      </c>
      <c r="BQ18" s="16">
        <v>-3.3450704225352155</v>
      </c>
      <c r="BR18" s="16">
        <v>16.029143897996363</v>
      </c>
      <c r="BS18" s="16">
        <v>4.4740973312401735</v>
      </c>
      <c r="BT18" s="16">
        <v>2.2539444027047466</v>
      </c>
      <c r="BU18" s="16">
        <v>-14.915503306392367</v>
      </c>
      <c r="BV18" s="16"/>
      <c r="BW18" s="78">
        <v>-16.062176165803109</v>
      </c>
      <c r="BX18" s="24">
        <v>24.176954732510296</v>
      </c>
      <c r="BY18" s="24">
        <v>-0.57995028997514453</v>
      </c>
      <c r="BZ18" s="24">
        <f t="shared" si="1"/>
        <v>21.51450813871196</v>
      </c>
      <c r="CA18" s="24">
        <f t="shared" si="2"/>
        <v>-53.640069889341873</v>
      </c>
      <c r="CB18" s="24">
        <f t="shared" si="6"/>
        <v>131.53266331658293</v>
      </c>
      <c r="CC18" s="24">
        <f t="shared" si="3"/>
        <v>27.889310906131314</v>
      </c>
      <c r="CD18" s="24">
        <f t="shared" si="4"/>
        <v>1.7819261773440758</v>
      </c>
      <c r="CE18" s="24">
        <f t="shared" si="5"/>
        <v>19.341392246769502</v>
      </c>
      <c r="CF18" s="24"/>
      <c r="CG18" s="26"/>
      <c r="CH18" s="22" t="s">
        <v>2</v>
      </c>
      <c r="CI18" s="65"/>
      <c r="CJ18" s="2"/>
      <c r="CK18" s="2"/>
      <c r="CL18" s="2"/>
      <c r="CM18" s="2"/>
      <c r="CN18" s="2"/>
      <c r="CO18" s="2"/>
      <c r="CP18" s="2"/>
    </row>
    <row r="19" spans="1:95" ht="16.5" customHeight="1" x14ac:dyDescent="0.3">
      <c r="A19" s="77"/>
      <c r="B19" s="71"/>
      <c r="C19" s="71"/>
      <c r="D19" s="71"/>
      <c r="E19" s="71"/>
      <c r="F19" s="72"/>
      <c r="G19" s="72"/>
      <c r="H19" s="76"/>
      <c r="I19" s="71"/>
      <c r="J19" s="71"/>
      <c r="K19" s="76"/>
      <c r="L19" s="74"/>
      <c r="M19" s="75" t="s">
        <v>74</v>
      </c>
      <c r="N19" s="74"/>
      <c r="O19" s="74"/>
      <c r="P19" s="72"/>
      <c r="Q19" s="15"/>
      <c r="R19" s="15"/>
      <c r="S19" s="15"/>
      <c r="T19" s="15"/>
      <c r="U19" s="15"/>
      <c r="V19" s="15"/>
      <c r="W19" s="15"/>
      <c r="X19" s="15"/>
      <c r="Y19" s="15"/>
      <c r="Z19" s="110" t="s">
        <v>73</v>
      </c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71"/>
      <c r="AZ19" s="71"/>
      <c r="BA19" s="73" t="s">
        <v>72</v>
      </c>
      <c r="BB19" s="71"/>
      <c r="BC19" s="71"/>
      <c r="BD19" s="71"/>
      <c r="BE19" s="72"/>
      <c r="BF19" s="109" t="s">
        <v>72</v>
      </c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61"/>
      <c r="CG19" s="71"/>
      <c r="CH19" s="70"/>
      <c r="CJ19" s="69"/>
      <c r="CK19" s="69"/>
      <c r="CL19" s="69"/>
      <c r="CM19" s="69"/>
      <c r="CN19" s="69"/>
      <c r="CO19" s="69"/>
      <c r="CP19" s="69"/>
    </row>
    <row r="20" spans="1:95" ht="16.5" customHeight="1" x14ac:dyDescent="0.3">
      <c r="A20" s="37"/>
      <c r="B20" s="60"/>
      <c r="C20" s="60"/>
      <c r="D20" s="60"/>
      <c r="E20" s="60"/>
      <c r="F20" s="68"/>
      <c r="G20" s="66"/>
      <c r="H20" s="58"/>
      <c r="I20" s="58"/>
      <c r="J20" s="58"/>
      <c r="K20" s="58"/>
      <c r="L20" s="67"/>
      <c r="M20" s="64" t="s">
        <v>71</v>
      </c>
      <c r="N20" s="67"/>
      <c r="O20" s="67"/>
      <c r="P20" s="66"/>
      <c r="Q20" s="65"/>
      <c r="R20" s="65"/>
      <c r="S20" s="65"/>
      <c r="T20" s="65"/>
      <c r="U20" s="65"/>
      <c r="V20" s="65"/>
      <c r="W20" s="65"/>
      <c r="X20" s="65"/>
      <c r="Y20" s="65"/>
      <c r="Z20" s="111" t="s">
        <v>70</v>
      </c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58"/>
      <c r="AZ20" s="58"/>
      <c r="BA20" s="64" t="s">
        <v>69</v>
      </c>
      <c r="BB20" s="58"/>
      <c r="BC20" s="63"/>
      <c r="BD20" s="63"/>
      <c r="BE20" s="62"/>
      <c r="BF20" s="109" t="s">
        <v>68</v>
      </c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61"/>
      <c r="CG20" s="60"/>
      <c r="CH20" s="33"/>
      <c r="CK20" s="2"/>
      <c r="CL20" s="59"/>
      <c r="CM20" s="2"/>
      <c r="CN20" s="2"/>
      <c r="CO20" s="2"/>
      <c r="CP20" s="2"/>
    </row>
    <row r="21" spans="1:95" ht="23.25" customHeight="1" x14ac:dyDescent="0.3">
      <c r="A21" s="32"/>
      <c r="B21" s="58"/>
      <c r="C21" s="57">
        <v>1985</v>
      </c>
      <c r="D21" s="57">
        <v>1986</v>
      </c>
      <c r="E21" s="57">
        <v>1987</v>
      </c>
      <c r="F21" s="57">
        <v>1988</v>
      </c>
      <c r="G21" s="57">
        <v>1989</v>
      </c>
      <c r="H21" s="56">
        <v>1990</v>
      </c>
      <c r="I21" s="56">
        <v>1991</v>
      </c>
      <c r="J21" s="56" t="s">
        <v>67</v>
      </c>
      <c r="K21" s="56" t="s">
        <v>66</v>
      </c>
      <c r="L21" s="56">
        <v>1994</v>
      </c>
      <c r="M21" s="56" t="s">
        <v>65</v>
      </c>
      <c r="N21" s="56">
        <v>1996</v>
      </c>
      <c r="O21" s="53" t="s">
        <v>64</v>
      </c>
      <c r="P21" s="55" t="s">
        <v>63</v>
      </c>
      <c r="Q21" s="53" t="s">
        <v>62</v>
      </c>
      <c r="R21" s="53"/>
      <c r="S21" s="53" t="s">
        <v>61</v>
      </c>
      <c r="T21" s="53" t="s">
        <v>60</v>
      </c>
      <c r="U21" s="54">
        <v>2002</v>
      </c>
      <c r="V21" s="53" t="s">
        <v>59</v>
      </c>
      <c r="W21" s="52">
        <v>2004</v>
      </c>
      <c r="X21" s="52">
        <v>2005</v>
      </c>
      <c r="Y21" s="52">
        <v>2006</v>
      </c>
      <c r="Z21" s="52">
        <v>2007</v>
      </c>
      <c r="AA21" s="52">
        <v>2008</v>
      </c>
      <c r="AB21" s="52">
        <v>2009</v>
      </c>
      <c r="AC21" s="52">
        <v>2010</v>
      </c>
      <c r="AD21" s="52">
        <v>2011</v>
      </c>
      <c r="AE21" s="52">
        <v>2012</v>
      </c>
      <c r="AF21" s="51">
        <v>2013</v>
      </c>
      <c r="AG21" s="51">
        <v>2014</v>
      </c>
      <c r="AH21" s="52">
        <v>2015</v>
      </c>
      <c r="AI21" s="51">
        <v>2016</v>
      </c>
      <c r="AJ21" s="52">
        <v>2017</v>
      </c>
      <c r="AK21" s="51">
        <v>2018</v>
      </c>
      <c r="AL21" s="51">
        <v>2019</v>
      </c>
      <c r="AM21" s="51">
        <v>2020</v>
      </c>
      <c r="AN21" s="51">
        <v>2021</v>
      </c>
      <c r="AO21" s="51">
        <v>2022</v>
      </c>
      <c r="AP21" s="51">
        <v>2023</v>
      </c>
      <c r="AQ21" s="51">
        <v>2024</v>
      </c>
      <c r="AR21" s="51">
        <v>2025</v>
      </c>
      <c r="AS21" s="50" t="s">
        <v>58</v>
      </c>
      <c r="AT21" s="50" t="s">
        <v>58</v>
      </c>
      <c r="AU21" s="50" t="s">
        <v>58</v>
      </c>
      <c r="AV21" s="50" t="s">
        <v>58</v>
      </c>
      <c r="AW21" s="50" t="s">
        <v>58</v>
      </c>
      <c r="AX21" s="48" t="s">
        <v>57</v>
      </c>
      <c r="AY21" s="49" t="s">
        <v>56</v>
      </c>
      <c r="AZ21" s="49" t="s">
        <v>55</v>
      </c>
      <c r="BA21" s="49" t="s">
        <v>54</v>
      </c>
      <c r="BB21" s="49" t="s">
        <v>53</v>
      </c>
      <c r="BC21" s="48" t="s">
        <v>52</v>
      </c>
      <c r="BD21" s="47" t="s">
        <v>51</v>
      </c>
      <c r="BE21" s="46" t="s">
        <v>50</v>
      </c>
      <c r="BF21" s="46" t="s">
        <v>49</v>
      </c>
      <c r="BG21" s="46"/>
      <c r="BH21" s="46" t="s">
        <v>48</v>
      </c>
      <c r="BI21" s="46" t="s">
        <v>47</v>
      </c>
      <c r="BJ21" s="46" t="s">
        <v>46</v>
      </c>
      <c r="BK21" s="45" t="s">
        <v>45</v>
      </c>
      <c r="BL21" s="45" t="s">
        <v>44</v>
      </c>
      <c r="BM21" s="45" t="s">
        <v>43</v>
      </c>
      <c r="BN21" s="44" t="s">
        <v>42</v>
      </c>
      <c r="BO21" s="44" t="s">
        <v>41</v>
      </c>
      <c r="BP21" s="44" t="s">
        <v>40</v>
      </c>
      <c r="BQ21" s="44" t="s">
        <v>39</v>
      </c>
      <c r="BR21" s="44" t="s">
        <v>38</v>
      </c>
      <c r="BS21" s="44" t="s">
        <v>37</v>
      </c>
      <c r="BT21" s="44" t="s">
        <v>36</v>
      </c>
      <c r="BU21" s="42" t="s">
        <v>35</v>
      </c>
      <c r="BV21" s="42"/>
      <c r="BW21" s="43" t="s">
        <v>34</v>
      </c>
      <c r="BX21" s="42" t="s">
        <v>33</v>
      </c>
      <c r="BY21" s="42" t="s">
        <v>32</v>
      </c>
      <c r="BZ21" s="42" t="s">
        <v>31</v>
      </c>
      <c r="CA21" s="42" t="s">
        <v>30</v>
      </c>
      <c r="CB21" s="42" t="s">
        <v>29</v>
      </c>
      <c r="CC21" s="42" t="s">
        <v>28</v>
      </c>
      <c r="CD21" s="42" t="s">
        <v>27</v>
      </c>
      <c r="CE21" s="42" t="s">
        <v>26</v>
      </c>
      <c r="CF21" s="42" t="s">
        <v>84</v>
      </c>
      <c r="CG21" s="42"/>
      <c r="CH21" s="41"/>
      <c r="CI21" s="40"/>
      <c r="CJ21" s="40"/>
      <c r="CK21" s="40"/>
      <c r="CL21" s="40"/>
      <c r="CM21" s="40"/>
      <c r="CN21" s="40"/>
      <c r="CO21" s="40"/>
      <c r="CP21" s="40"/>
      <c r="CQ21" s="40"/>
    </row>
    <row r="22" spans="1:95" ht="21" customHeight="1" x14ac:dyDescent="0.3">
      <c r="A22" s="37" t="s">
        <v>25</v>
      </c>
      <c r="B22" s="28">
        <v>27</v>
      </c>
      <c r="C22" s="28">
        <v>42</v>
      </c>
      <c r="D22" s="28">
        <v>32</v>
      </c>
      <c r="E22" s="28">
        <v>54</v>
      </c>
      <c r="F22" s="28">
        <v>85.7</v>
      </c>
      <c r="G22" s="28">
        <v>68.7</v>
      </c>
      <c r="H22" s="28">
        <v>85</v>
      </c>
      <c r="I22" s="28">
        <v>84</v>
      </c>
      <c r="J22" s="28">
        <v>95</v>
      </c>
      <c r="K22" s="28">
        <v>100</v>
      </c>
      <c r="L22" s="28">
        <v>134</v>
      </c>
      <c r="M22" s="28">
        <v>164</v>
      </c>
      <c r="N22" s="28">
        <v>174</v>
      </c>
      <c r="O22" s="28">
        <v>212</v>
      </c>
      <c r="P22" s="28">
        <v>261</v>
      </c>
      <c r="Q22" s="28">
        <v>196</v>
      </c>
      <c r="R22" s="28">
        <v>0</v>
      </c>
      <c r="S22" s="28">
        <v>217</v>
      </c>
      <c r="T22" s="28">
        <v>223</v>
      </c>
      <c r="U22" s="28">
        <v>212</v>
      </c>
      <c r="V22" s="28">
        <v>377</v>
      </c>
      <c r="W22" s="28">
        <v>602</v>
      </c>
      <c r="X22" s="29">
        <v>690</v>
      </c>
      <c r="Y22" s="29">
        <v>722</v>
      </c>
      <c r="Z22" s="29">
        <v>727</v>
      </c>
      <c r="AA22" s="29">
        <v>917</v>
      </c>
      <c r="AB22" s="29">
        <v>831</v>
      </c>
      <c r="AC22" s="29">
        <v>776</v>
      </c>
      <c r="AD22" s="29">
        <v>978</v>
      </c>
      <c r="AE22" s="29">
        <v>955</v>
      </c>
      <c r="AF22" s="29">
        <v>1215</v>
      </c>
      <c r="AG22" s="29">
        <v>1275</v>
      </c>
      <c r="AH22" s="29">
        <v>1351</v>
      </c>
      <c r="AI22" s="29">
        <f t="shared" ref="AI22:AP22" si="7">AI7</f>
        <v>1350</v>
      </c>
      <c r="AJ22" s="29">
        <f t="shared" si="7"/>
        <v>1083</v>
      </c>
      <c r="AK22" s="29">
        <f t="shared" si="7"/>
        <v>1411</v>
      </c>
      <c r="AL22" s="29">
        <f t="shared" si="7"/>
        <v>1507</v>
      </c>
      <c r="AM22" s="29">
        <f t="shared" si="7"/>
        <v>2049</v>
      </c>
      <c r="AN22" s="29">
        <f t="shared" si="7"/>
        <v>869</v>
      </c>
      <c r="AO22" s="29">
        <f t="shared" si="7"/>
        <v>1995</v>
      </c>
      <c r="AP22" s="29">
        <f t="shared" si="7"/>
        <v>2884</v>
      </c>
      <c r="AQ22" s="28">
        <f>AQ7</f>
        <v>2955</v>
      </c>
      <c r="AR22" s="28">
        <f>AR7</f>
        <v>3236</v>
      </c>
      <c r="AS22" s="28">
        <v>-23.80952380952381</v>
      </c>
      <c r="AT22" s="28">
        <v>68.75</v>
      </c>
      <c r="AU22" s="28">
        <v>58.703703703703695</v>
      </c>
      <c r="AV22" s="28">
        <v>-19.836639439906662</v>
      </c>
      <c r="AW22" s="28">
        <v>23.726346433770004</v>
      </c>
      <c r="AX22" s="16">
        <v>13.095238095238088</v>
      </c>
      <c r="AY22" s="16">
        <v>5.2631578947368354</v>
      </c>
      <c r="AZ22" s="16">
        <v>34</v>
      </c>
      <c r="BA22" s="16">
        <v>22.388059701492537</v>
      </c>
      <c r="BB22" s="16">
        <v>6.0975609756097668</v>
      </c>
      <c r="BC22" s="16">
        <v>21.839080459770116</v>
      </c>
      <c r="BD22" s="34">
        <v>23.113207547169807</v>
      </c>
      <c r="BE22" s="34">
        <v>-24.904214559386972</v>
      </c>
      <c r="BF22" s="34">
        <v>10.714285714285722</v>
      </c>
      <c r="BG22" s="34"/>
      <c r="BH22" s="34">
        <v>2.7649769585253523</v>
      </c>
      <c r="BI22" s="34">
        <v>-4.9327354260089749</v>
      </c>
      <c r="BJ22" s="34">
        <v>183.96226415094338</v>
      </c>
      <c r="BK22" s="16">
        <v>14.61794019933555</v>
      </c>
      <c r="BL22" s="16">
        <v>4.6376811594202962</v>
      </c>
      <c r="BM22" s="16">
        <v>0.69252077562327941</v>
      </c>
      <c r="BN22" s="16">
        <v>26.134800550206322</v>
      </c>
      <c r="BO22" s="16">
        <v>-9.378407851690298</v>
      </c>
      <c r="BP22" s="16">
        <v>-6.6185318892900113</v>
      </c>
      <c r="BQ22" s="16">
        <v>26.030927835051543</v>
      </c>
      <c r="BR22" s="16">
        <v>-2.3517382413087944</v>
      </c>
      <c r="BS22" s="16">
        <v>27.225130890052355</v>
      </c>
      <c r="BT22" s="16">
        <v>4.9382716049382651</v>
      </c>
      <c r="BU22" s="16">
        <v>5.9607843137254832</v>
      </c>
      <c r="BV22" s="16"/>
      <c r="BW22" s="39">
        <v>-13.47150259067358</v>
      </c>
      <c r="BX22" s="16">
        <v>-18.39178785286569</v>
      </c>
      <c r="BY22" s="16">
        <v>30.817610062893067</v>
      </c>
      <c r="BZ22" s="16">
        <v>5.1282051282051384</v>
      </c>
      <c r="CA22" s="16">
        <f t="shared" ref="CA22:CA33" si="8">AM22/AL22*100-100</f>
        <v>35.96549435965494</v>
      </c>
      <c r="CB22" s="16">
        <f t="shared" ref="CB22:CB33" si="9">AN22/AM22*100-100</f>
        <v>-57.589067837969743</v>
      </c>
      <c r="CC22" s="16">
        <f t="shared" ref="CC22:CC33" si="10">AO22/AN22*100-100</f>
        <v>129.57422324510932</v>
      </c>
      <c r="CD22" s="16">
        <f t="shared" ref="CD22:CD33" si="11">AP22/AO22*100-100</f>
        <v>44.561403508771946</v>
      </c>
      <c r="CE22" s="16">
        <f t="shared" ref="CE22:CF24" si="12">AQ22/AP22*100-100</f>
        <v>2.4618585298197075</v>
      </c>
      <c r="CF22" s="16">
        <f t="shared" si="12"/>
        <v>9.5093062605752863</v>
      </c>
      <c r="CG22" s="16"/>
      <c r="CH22" s="33" t="s">
        <v>24</v>
      </c>
      <c r="CJ22" s="2"/>
      <c r="CK22" s="2"/>
      <c r="CL22" s="2"/>
      <c r="CM22" s="2"/>
      <c r="CN22" s="2"/>
      <c r="CO22" s="2"/>
      <c r="CP22" s="2"/>
    </row>
    <row r="23" spans="1:95" ht="17.25" customHeight="1" x14ac:dyDescent="0.3">
      <c r="A23" s="38" t="s">
        <v>23</v>
      </c>
      <c r="B23" s="36">
        <v>59</v>
      </c>
      <c r="C23" s="36">
        <v>87</v>
      </c>
      <c r="D23" s="36">
        <v>63</v>
      </c>
      <c r="E23" s="36">
        <v>108</v>
      </c>
      <c r="F23" s="36">
        <v>158.9</v>
      </c>
      <c r="G23" s="36">
        <v>127.6</v>
      </c>
      <c r="H23" s="36">
        <v>164</v>
      </c>
      <c r="I23" s="36">
        <v>170</v>
      </c>
      <c r="J23" s="36">
        <v>221</v>
      </c>
      <c r="K23" s="36">
        <v>215</v>
      </c>
      <c r="L23" s="36">
        <v>270</v>
      </c>
      <c r="M23" s="36">
        <v>318</v>
      </c>
      <c r="N23" s="36">
        <v>349</v>
      </c>
      <c r="O23" s="36">
        <v>387</v>
      </c>
      <c r="P23" s="36">
        <v>490</v>
      </c>
      <c r="Q23" s="36">
        <v>382</v>
      </c>
      <c r="R23" s="36">
        <v>0</v>
      </c>
      <c r="S23" s="36">
        <v>433</v>
      </c>
      <c r="T23" s="36">
        <v>439</v>
      </c>
      <c r="U23" s="36">
        <v>474</v>
      </c>
      <c r="V23" s="36">
        <v>795</v>
      </c>
      <c r="W23" s="36">
        <v>1105</v>
      </c>
      <c r="X23" s="29">
        <v>1238</v>
      </c>
      <c r="Y23" s="29">
        <v>1271</v>
      </c>
      <c r="Z23" s="29">
        <v>1351</v>
      </c>
      <c r="AA23" s="29">
        <v>1744</v>
      </c>
      <c r="AB23" s="29">
        <v>1583</v>
      </c>
      <c r="AC23" s="29">
        <v>1536</v>
      </c>
      <c r="AD23" s="29">
        <v>1931</v>
      </c>
      <c r="AE23" s="29">
        <v>1830</v>
      </c>
      <c r="AF23" s="29">
        <v>2376</v>
      </c>
      <c r="AG23" s="29">
        <v>2488</v>
      </c>
      <c r="AH23" s="29">
        <v>2539</v>
      </c>
      <c r="AI23" s="29">
        <f>SUM(AI$7:$AI8)</f>
        <v>2493</v>
      </c>
      <c r="AJ23" s="29">
        <f>SUM($AJ$7:AJ8)</f>
        <v>2034</v>
      </c>
      <c r="AK23" s="29">
        <f>SUM($AK$7:AK8)</f>
        <v>2627</v>
      </c>
      <c r="AL23" s="29">
        <f>SUM($AL$7:AL8)</f>
        <v>2793</v>
      </c>
      <c r="AM23" s="29">
        <f>SUM($AM$7:AM8)</f>
        <v>3720</v>
      </c>
      <c r="AN23" s="29">
        <f>SUM($AN$7:AN8)</f>
        <v>1621</v>
      </c>
      <c r="AO23" s="29">
        <f>SUM($AO$7:AO8)</f>
        <v>3694</v>
      </c>
      <c r="AP23" s="29">
        <f>SUM($AP$7:AP8)</f>
        <v>5096</v>
      </c>
      <c r="AQ23" s="28">
        <f>SUM(AQ7:AQ8)</f>
        <v>5404</v>
      </c>
      <c r="AR23" s="28">
        <f>SUM(AR7:AR8)</f>
        <v>5917</v>
      </c>
      <c r="AS23" s="28">
        <v>-54.920634920634924</v>
      </c>
      <c r="AT23" s="28">
        <v>142.94354838709677</v>
      </c>
      <c r="AU23" s="28">
        <v>94.259259259259267</v>
      </c>
      <c r="AV23" s="28">
        <v>-39.372158565589729</v>
      </c>
      <c r="AW23" s="28">
        <v>57.851983106095986</v>
      </c>
      <c r="AX23" s="16">
        <v>30</v>
      </c>
      <c r="AY23" s="16">
        <v>-2.7149321266968371</v>
      </c>
      <c r="AZ23" s="16">
        <v>25.581395348837205</v>
      </c>
      <c r="BA23" s="16">
        <v>17.777777777777786</v>
      </c>
      <c r="BB23" s="16">
        <v>9.7484276729559838</v>
      </c>
      <c r="BC23" s="16">
        <v>10.88825214899714</v>
      </c>
      <c r="BD23" s="34">
        <v>26.614987080103376</v>
      </c>
      <c r="BE23" s="34">
        <v>-22.040816326530603</v>
      </c>
      <c r="BF23" s="34">
        <v>13.350785340314133</v>
      </c>
      <c r="BG23" s="34"/>
      <c r="BH23" s="34">
        <v>1.3856812933025395</v>
      </c>
      <c r="BI23" s="34">
        <v>7.9726651480637827</v>
      </c>
      <c r="BJ23" s="34">
        <v>133.1223628691983</v>
      </c>
      <c r="BK23" s="16">
        <v>12.036199095022624</v>
      </c>
      <c r="BL23" s="16">
        <v>2.6655896607431231</v>
      </c>
      <c r="BM23" s="16">
        <v>6.2942564909520087</v>
      </c>
      <c r="BN23" s="16">
        <v>29.089563286454478</v>
      </c>
      <c r="BO23" s="16">
        <v>-9.231651376146786</v>
      </c>
      <c r="BP23" s="16">
        <v>-2.9690461149715759</v>
      </c>
      <c r="BQ23" s="16">
        <v>25.716145833333329</v>
      </c>
      <c r="BR23" s="16">
        <v>-5.2304505437597157</v>
      </c>
      <c r="BS23" s="16">
        <v>29.836065573770497</v>
      </c>
      <c r="BT23" s="16">
        <v>4.7138047138047199</v>
      </c>
      <c r="BU23" s="16">
        <v>2.0498392282958235</v>
      </c>
      <c r="BV23" s="16"/>
      <c r="BW23" s="35">
        <v>-15.124064592359204</v>
      </c>
      <c r="BX23" s="16">
        <v>-17.215777262180978</v>
      </c>
      <c r="BY23" s="16">
        <v>30.325112107623312</v>
      </c>
      <c r="BZ23" s="16">
        <v>4.9032258064516157</v>
      </c>
      <c r="CA23" s="16">
        <f t="shared" si="8"/>
        <v>33.190118152524178</v>
      </c>
      <c r="CB23" s="16">
        <f t="shared" si="9"/>
        <v>-56.424731182795703</v>
      </c>
      <c r="CC23" s="16">
        <f t="shared" si="10"/>
        <v>127.88402220851327</v>
      </c>
      <c r="CD23" s="16">
        <f t="shared" si="11"/>
        <v>37.953438007579877</v>
      </c>
      <c r="CE23" s="16">
        <f t="shared" si="12"/>
        <v>6.0439560439560438</v>
      </c>
      <c r="CF23" s="16">
        <f t="shared" si="12"/>
        <v>9.492968171724641</v>
      </c>
      <c r="CG23" s="16"/>
      <c r="CH23" s="33" t="s">
        <v>22</v>
      </c>
      <c r="CJ23" s="2"/>
      <c r="CK23" s="2"/>
      <c r="CL23" s="2"/>
      <c r="CM23" s="2"/>
      <c r="CN23" s="2"/>
      <c r="CO23" s="2"/>
      <c r="CP23" s="2"/>
    </row>
    <row r="24" spans="1:95" ht="18.75" customHeight="1" x14ac:dyDescent="0.3">
      <c r="A24" s="37" t="s">
        <v>21</v>
      </c>
      <c r="B24" s="36">
        <v>84</v>
      </c>
      <c r="C24" s="36">
        <v>154</v>
      </c>
      <c r="D24" s="36">
        <v>114</v>
      </c>
      <c r="E24" s="36">
        <v>158</v>
      </c>
      <c r="F24" s="36">
        <v>263.39999999999998</v>
      </c>
      <c r="G24" s="36">
        <v>235.8</v>
      </c>
      <c r="H24" s="36">
        <v>294</v>
      </c>
      <c r="I24" s="36">
        <v>296</v>
      </c>
      <c r="J24" s="36">
        <v>387</v>
      </c>
      <c r="K24" s="36">
        <v>373</v>
      </c>
      <c r="L24" s="36">
        <v>441</v>
      </c>
      <c r="M24" s="36">
        <v>501</v>
      </c>
      <c r="N24" s="36">
        <v>555</v>
      </c>
      <c r="O24" s="36">
        <v>699</v>
      </c>
      <c r="P24" s="36">
        <v>808</v>
      </c>
      <c r="Q24" s="36">
        <v>606</v>
      </c>
      <c r="R24" s="36">
        <v>0</v>
      </c>
      <c r="S24" s="36">
        <v>735</v>
      </c>
      <c r="T24" s="36">
        <v>737</v>
      </c>
      <c r="U24" s="36">
        <v>895</v>
      </c>
      <c r="V24" s="36">
        <v>1201</v>
      </c>
      <c r="W24" s="36">
        <v>1713</v>
      </c>
      <c r="X24" s="29">
        <v>1995</v>
      </c>
      <c r="Y24" s="29">
        <v>2002</v>
      </c>
      <c r="Z24" s="29">
        <v>2162</v>
      </c>
      <c r="AA24" s="29">
        <v>2872</v>
      </c>
      <c r="AB24" s="29">
        <v>2569</v>
      </c>
      <c r="AC24" s="29">
        <v>2548</v>
      </c>
      <c r="AD24" s="29">
        <v>3257</v>
      </c>
      <c r="AE24" s="29">
        <v>2978</v>
      </c>
      <c r="AF24" s="29">
        <v>3903</v>
      </c>
      <c r="AG24" s="29">
        <v>4045</v>
      </c>
      <c r="AH24" s="29">
        <v>4056</v>
      </c>
      <c r="AI24" s="29">
        <f>SUM(AI$7:$AI9)</f>
        <v>3828</v>
      </c>
      <c r="AJ24" s="29">
        <f>SUM($AJ$7:AJ9)</f>
        <v>3185</v>
      </c>
      <c r="AK24" s="29">
        <f>SUM($AK$7:AK9)</f>
        <v>4130</v>
      </c>
      <c r="AL24" s="29">
        <f>SUM($AL$7:AL9)</f>
        <v>4377</v>
      </c>
      <c r="AM24" s="29">
        <f>SUM($AM$7:AM9)</f>
        <v>4595</v>
      </c>
      <c r="AN24" s="29">
        <f>SUM($AN$7:AN9)</f>
        <v>2717</v>
      </c>
      <c r="AO24" s="29">
        <f>SUM($AO$7:AO9)</f>
        <v>6004</v>
      </c>
      <c r="AP24" s="29">
        <f>SUM($AP$7:AP9)</f>
        <v>7570</v>
      </c>
      <c r="AQ24" s="28">
        <f>SUM(AQ7:AQ9)</f>
        <v>8140</v>
      </c>
      <c r="AR24" s="28">
        <f>SUM(AR7:AR9)</f>
        <v>8746</v>
      </c>
      <c r="AS24" s="28">
        <v>-78.801231935560295</v>
      </c>
      <c r="AT24" s="28">
        <v>140.98276407337127</v>
      </c>
      <c r="AU24" s="28">
        <v>203.25925925925927</v>
      </c>
      <c r="AV24" s="28">
        <v>-35.831488709130397</v>
      </c>
      <c r="AW24" s="28">
        <v>77.999857412935157</v>
      </c>
      <c r="AX24" s="16">
        <v>30.743243243243256</v>
      </c>
      <c r="AY24" s="16">
        <v>-3.6175710594315262</v>
      </c>
      <c r="AZ24" s="16">
        <v>18.230563002680952</v>
      </c>
      <c r="BA24" s="16">
        <v>13.605442176870739</v>
      </c>
      <c r="BB24" s="16">
        <v>10.778443113772454</v>
      </c>
      <c r="BC24" s="16">
        <v>25.945945945945951</v>
      </c>
      <c r="BD24" s="34">
        <v>15.593705293276102</v>
      </c>
      <c r="BE24" s="34">
        <v>-25</v>
      </c>
      <c r="BF24" s="34">
        <v>21.287128712871279</v>
      </c>
      <c r="BG24" s="34"/>
      <c r="BH24" s="34">
        <v>0.27210884353740994</v>
      </c>
      <c r="BI24" s="34">
        <v>21.438263229307992</v>
      </c>
      <c r="BJ24" s="34">
        <v>91.396648044692739</v>
      </c>
      <c r="BK24" s="16">
        <v>16.462346760070062</v>
      </c>
      <c r="BL24" s="16">
        <v>0.3508771929824519</v>
      </c>
      <c r="BM24" s="16">
        <v>7.9920079920079843</v>
      </c>
      <c r="BN24" s="16">
        <v>32.839962997224774</v>
      </c>
      <c r="BO24" s="16">
        <v>-10.550139275766014</v>
      </c>
      <c r="BP24" s="16">
        <v>-0.81743869209809361</v>
      </c>
      <c r="BQ24" s="16">
        <v>27.825745682888538</v>
      </c>
      <c r="BR24" s="16">
        <v>-8.5661651826834486</v>
      </c>
      <c r="BS24" s="16">
        <v>31.061114842175954</v>
      </c>
      <c r="BT24" s="16">
        <v>3.6382270048680425</v>
      </c>
      <c r="BU24" s="16">
        <v>0.27194066749072476</v>
      </c>
      <c r="BV24" s="16"/>
      <c r="BW24" s="35">
        <v>-16.839250493096642</v>
      </c>
      <c r="BX24" s="16">
        <v>-16.424547880225319</v>
      </c>
      <c r="BY24" s="16">
        <v>29.939694927279163</v>
      </c>
      <c r="BZ24" s="16">
        <v>4.9140049140049058</v>
      </c>
      <c r="CA24" s="16">
        <f t="shared" si="8"/>
        <v>4.9805803061457681</v>
      </c>
      <c r="CB24" s="16">
        <f t="shared" si="9"/>
        <v>-40.87051142546246</v>
      </c>
      <c r="CC24" s="16">
        <f t="shared" si="10"/>
        <v>120.97902097902096</v>
      </c>
      <c r="CD24" s="16">
        <f t="shared" si="11"/>
        <v>26.082611592271803</v>
      </c>
      <c r="CE24" s="16">
        <f t="shared" si="12"/>
        <v>7.5297225891677755</v>
      </c>
      <c r="CF24" s="16">
        <f t="shared" si="12"/>
        <v>7.4447174447174405</v>
      </c>
      <c r="CG24" s="16"/>
      <c r="CH24" s="33" t="s">
        <v>20</v>
      </c>
      <c r="CJ24" s="2"/>
      <c r="CK24" s="2"/>
      <c r="CL24" s="2"/>
      <c r="CM24" s="2"/>
      <c r="CN24" s="2"/>
      <c r="CO24" s="2"/>
      <c r="CP24" s="2"/>
    </row>
    <row r="25" spans="1:95" ht="19.5" customHeight="1" x14ac:dyDescent="0.3">
      <c r="A25" s="38" t="s">
        <v>19</v>
      </c>
      <c r="B25" s="36">
        <v>121</v>
      </c>
      <c r="C25" s="36">
        <v>238</v>
      </c>
      <c r="D25" s="36">
        <v>192</v>
      </c>
      <c r="E25" s="36">
        <v>253</v>
      </c>
      <c r="F25" s="36">
        <v>419.29999999999995</v>
      </c>
      <c r="G25" s="36">
        <v>384.20000000000005</v>
      </c>
      <c r="H25" s="36">
        <v>633</v>
      </c>
      <c r="I25" s="36">
        <v>440</v>
      </c>
      <c r="J25" s="36">
        <v>639</v>
      </c>
      <c r="K25" s="36">
        <v>673</v>
      </c>
      <c r="L25" s="36">
        <v>690</v>
      </c>
      <c r="M25" s="36">
        <v>780</v>
      </c>
      <c r="N25" s="36">
        <v>862</v>
      </c>
      <c r="O25" s="36">
        <v>1115</v>
      </c>
      <c r="P25" s="36">
        <v>1228</v>
      </c>
      <c r="Q25" s="36">
        <v>861</v>
      </c>
      <c r="R25" s="36">
        <v>0</v>
      </c>
      <c r="S25" s="36">
        <v>1157</v>
      </c>
      <c r="T25" s="36">
        <v>1292</v>
      </c>
      <c r="U25" s="36">
        <v>1346</v>
      </c>
      <c r="V25" s="36">
        <v>1643</v>
      </c>
      <c r="W25" s="36">
        <v>2486</v>
      </c>
      <c r="X25" s="29">
        <v>2855</v>
      </c>
      <c r="Y25" s="29">
        <v>2939</v>
      </c>
      <c r="Z25" s="29">
        <v>3083</v>
      </c>
      <c r="AA25" s="29">
        <v>4000</v>
      </c>
      <c r="AB25" s="29">
        <v>3680</v>
      </c>
      <c r="AC25" s="29">
        <v>3678</v>
      </c>
      <c r="AD25" s="29">
        <v>4690</v>
      </c>
      <c r="AE25" s="29">
        <v>4472</v>
      </c>
      <c r="AF25" s="29">
        <v>5606</v>
      </c>
      <c r="AG25" s="29">
        <v>5857</v>
      </c>
      <c r="AH25" s="29">
        <v>5624</v>
      </c>
      <c r="AI25" s="29">
        <f>SUM(AI$7:$AI10)</f>
        <v>5164</v>
      </c>
      <c r="AJ25" s="29">
        <f>SUM($AJ$7:AJ10)</f>
        <v>4510</v>
      </c>
      <c r="AK25" s="29">
        <f>SUM($AK$7:AK10)</f>
        <v>5957</v>
      </c>
      <c r="AL25" s="29">
        <f>SUM($AL$7:AL10)</f>
        <v>6487</v>
      </c>
      <c r="AM25" s="29">
        <f>SUM($AM$7:AM10)</f>
        <v>4595</v>
      </c>
      <c r="AN25" s="29">
        <f>SUM($AN$7:AN10)</f>
        <v>3716</v>
      </c>
      <c r="AO25" s="29">
        <f>SUM($AO$7:AO10)</f>
        <v>8405</v>
      </c>
      <c r="AP25" s="29">
        <f>SUM($AP$7:AP10)</f>
        <v>10592</v>
      </c>
      <c r="AQ25" s="28">
        <f>SUM(AQ7:AQ10)</f>
        <v>11624</v>
      </c>
      <c r="AS25" s="28">
        <v>-85.944089078417434</v>
      </c>
      <c r="AT25" s="28">
        <v>162.77763586824307</v>
      </c>
      <c r="AU25" s="28">
        <v>267.36452241715403</v>
      </c>
      <c r="AV25" s="28">
        <v>-40.64226484768075</v>
      </c>
      <c r="AW25" s="28">
        <v>206.43651509487586</v>
      </c>
      <c r="AX25" s="16">
        <v>45.227272727272748</v>
      </c>
      <c r="AY25" s="16">
        <v>5.3208137715180044</v>
      </c>
      <c r="AZ25" s="16">
        <v>2.5260029717681931</v>
      </c>
      <c r="BA25" s="16">
        <v>13.043478260869563</v>
      </c>
      <c r="BB25" s="16">
        <v>10.512820512820525</v>
      </c>
      <c r="BC25" s="16">
        <v>29.350348027842216</v>
      </c>
      <c r="BD25" s="34">
        <v>10.13452914798205</v>
      </c>
      <c r="BE25" s="34">
        <v>-29.885993485342027</v>
      </c>
      <c r="BF25" s="34">
        <v>34.378629500580729</v>
      </c>
      <c r="BG25" s="34"/>
      <c r="BH25" s="34">
        <v>11.668107173725147</v>
      </c>
      <c r="BI25" s="34">
        <v>4.179566563467489</v>
      </c>
      <c r="BJ25" s="34">
        <v>84.695393759286787</v>
      </c>
      <c r="BK25" s="16">
        <v>14.843121480289611</v>
      </c>
      <c r="BL25" s="16">
        <v>2.9422066549912529</v>
      </c>
      <c r="BM25" s="16">
        <v>4.8996257230350437</v>
      </c>
      <c r="BN25" s="16">
        <v>29.743756081738553</v>
      </c>
      <c r="BO25" s="16">
        <v>-8</v>
      </c>
      <c r="BP25" s="16">
        <v>-5.4347826086953432E-2</v>
      </c>
      <c r="BQ25" s="16">
        <v>27.514953779227838</v>
      </c>
      <c r="BR25" s="16">
        <v>-4.6481876332622534</v>
      </c>
      <c r="BS25" s="16">
        <v>25.357781753130595</v>
      </c>
      <c r="BT25" s="16">
        <v>4.4773457010345936</v>
      </c>
      <c r="BU25" s="16">
        <v>-3.9781458084343484</v>
      </c>
      <c r="BV25" s="16"/>
      <c r="BW25" s="35">
        <v>-19.719061166429583</v>
      </c>
      <c r="BX25" s="16">
        <v>-11.849390919158367</v>
      </c>
      <c r="BY25" s="16">
        <v>30.7286432160804</v>
      </c>
      <c r="BZ25" s="16">
        <f t="shared" ref="BZ25:BZ33" si="13">AL25/AK25*100-100</f>
        <v>8.8970958536175999</v>
      </c>
      <c r="CA25" s="16">
        <f t="shared" si="8"/>
        <v>-29.166024356405117</v>
      </c>
      <c r="CB25" s="16">
        <f t="shared" si="9"/>
        <v>-19.129488574537547</v>
      </c>
      <c r="CC25" s="16">
        <f t="shared" si="10"/>
        <v>126.18406889128093</v>
      </c>
      <c r="CD25" s="16">
        <f t="shared" si="11"/>
        <v>26.020226055919096</v>
      </c>
      <c r="CE25" s="16">
        <f t="shared" ref="CE25:CE33" si="14">AQ25/AP25*100-100</f>
        <v>9.7432024169184359</v>
      </c>
      <c r="CF25" s="16"/>
      <c r="CG25" s="34"/>
      <c r="CH25" s="33" t="s">
        <v>18</v>
      </c>
      <c r="CJ25" s="2"/>
      <c r="CK25" s="2"/>
      <c r="CL25" s="2"/>
      <c r="CM25" s="2"/>
      <c r="CN25" s="2"/>
      <c r="CO25" s="2"/>
      <c r="CP25" s="2"/>
    </row>
    <row r="26" spans="1:95" ht="17.25" customHeight="1" x14ac:dyDescent="0.3">
      <c r="A26" s="37" t="s">
        <v>17</v>
      </c>
      <c r="B26" s="36">
        <v>169</v>
      </c>
      <c r="C26" s="36">
        <v>337</v>
      </c>
      <c r="D26" s="36">
        <v>284</v>
      </c>
      <c r="E26" s="36">
        <v>378</v>
      </c>
      <c r="F26" s="36">
        <v>632.69999999999993</v>
      </c>
      <c r="G26" s="36">
        <v>650.70000000000005</v>
      </c>
      <c r="H26" s="36">
        <v>993</v>
      </c>
      <c r="I26" s="36">
        <v>626</v>
      </c>
      <c r="J26" s="36">
        <v>1008</v>
      </c>
      <c r="K26" s="36">
        <v>1135</v>
      </c>
      <c r="L26" s="36">
        <v>1030</v>
      </c>
      <c r="M26" s="36">
        <v>1199</v>
      </c>
      <c r="N26" s="36">
        <v>1301</v>
      </c>
      <c r="O26" s="36">
        <v>1822</v>
      </c>
      <c r="P26" s="36">
        <v>1946</v>
      </c>
      <c r="Q26" s="36">
        <v>1283</v>
      </c>
      <c r="R26" s="36">
        <v>0</v>
      </c>
      <c r="S26" s="36">
        <v>1819</v>
      </c>
      <c r="T26" s="36">
        <v>2119</v>
      </c>
      <c r="U26" s="36">
        <v>2105</v>
      </c>
      <c r="V26" s="36">
        <v>2416</v>
      </c>
      <c r="W26" s="36">
        <v>3651</v>
      </c>
      <c r="X26" s="29">
        <v>4255</v>
      </c>
      <c r="Y26" s="29">
        <v>4184</v>
      </c>
      <c r="Z26" s="29">
        <v>4353</v>
      </c>
      <c r="AA26" s="29">
        <v>5837</v>
      </c>
      <c r="AB26" s="29">
        <v>5272</v>
      </c>
      <c r="AC26" s="29">
        <v>5439</v>
      </c>
      <c r="AD26" s="29">
        <v>6756</v>
      </c>
      <c r="AE26" s="29">
        <v>6575</v>
      </c>
      <c r="AF26" s="29">
        <v>8237</v>
      </c>
      <c r="AG26" s="29">
        <v>8583</v>
      </c>
      <c r="AH26" s="29">
        <v>7921</v>
      </c>
      <c r="AI26" s="29">
        <f>SUM(AI$7:$AI11)</f>
        <v>6983</v>
      </c>
      <c r="AJ26" s="29">
        <f>SUM($AJ$7:AJ11)</f>
        <v>6370</v>
      </c>
      <c r="AK26" s="29">
        <f>SUM($AK$7:AK11)</f>
        <v>8394</v>
      </c>
      <c r="AL26" s="29">
        <f>SUM($AL$7:AL11)</f>
        <v>9273</v>
      </c>
      <c r="AM26" s="29">
        <f>SUM($AM$7:AM11)</f>
        <v>4595</v>
      </c>
      <c r="AN26" s="29">
        <f>SUM($AN$7:AN11)</f>
        <v>4585</v>
      </c>
      <c r="AO26" s="29">
        <f>SUM($AO$7:AO11)</f>
        <v>11788</v>
      </c>
      <c r="AP26" s="29">
        <f>SUM($AP$7:AP11)</f>
        <v>14504</v>
      </c>
      <c r="AQ26" s="28">
        <f>SUM(AQ7:AQ11)</f>
        <v>16500</v>
      </c>
      <c r="AS26" s="28">
        <v>-93.014796149124507</v>
      </c>
      <c r="AT26" s="28">
        <v>198.64720108563438</v>
      </c>
      <c r="AU26" s="28">
        <v>338.08452241715406</v>
      </c>
      <c r="AV26" s="28">
        <v>-15.759415738027513</v>
      </c>
      <c r="AW26" s="28">
        <v>241.52094286223044</v>
      </c>
      <c r="AX26" s="16">
        <v>61.022364217252402</v>
      </c>
      <c r="AY26" s="16">
        <v>12.599206349206355</v>
      </c>
      <c r="AZ26" s="16">
        <v>-9.2511013215859066</v>
      </c>
      <c r="BA26" s="16">
        <v>16.407766990291279</v>
      </c>
      <c r="BB26" s="16">
        <v>8.5070892410342083</v>
      </c>
      <c r="BC26" s="16">
        <v>40.046118370484237</v>
      </c>
      <c r="BD26" s="34">
        <v>6.8057080131723353</v>
      </c>
      <c r="BE26" s="34">
        <v>-34.069886947584791</v>
      </c>
      <c r="BF26" s="34">
        <v>41.777084957131734</v>
      </c>
      <c r="BG26" s="34"/>
      <c r="BH26" s="34">
        <v>16.492578339747112</v>
      </c>
      <c r="BI26" s="34">
        <v>-0.66068900424728838</v>
      </c>
      <c r="BJ26" s="34">
        <v>73.444180522565318</v>
      </c>
      <c r="BK26" s="16">
        <v>16.543412763626407</v>
      </c>
      <c r="BL26" s="16">
        <v>-1.6686251468860149</v>
      </c>
      <c r="BM26" s="16">
        <v>4.0391969407265833</v>
      </c>
      <c r="BN26" s="16">
        <v>34.091431196875732</v>
      </c>
      <c r="BO26" s="16">
        <v>-9.6796299468905289</v>
      </c>
      <c r="BP26" s="16">
        <v>3.1676783004552362</v>
      </c>
      <c r="BQ26" s="16">
        <v>24.214009928295638</v>
      </c>
      <c r="BR26" s="16">
        <v>-2.6791000592066325</v>
      </c>
      <c r="BS26" s="16">
        <v>25.277566539923953</v>
      </c>
      <c r="BT26" s="16">
        <v>4.2005584557484497</v>
      </c>
      <c r="BU26" s="16">
        <v>-7.7129208901316559</v>
      </c>
      <c r="BV26" s="16"/>
      <c r="BW26" s="35">
        <v>-23.292513571518754</v>
      </c>
      <c r="BX26" s="16">
        <v>-7.834101382488484</v>
      </c>
      <c r="BY26" s="16">
        <v>29.982142857142833</v>
      </c>
      <c r="BZ26" s="16">
        <f t="shared" si="13"/>
        <v>10.471765546819171</v>
      </c>
      <c r="CA26" s="16">
        <f t="shared" si="8"/>
        <v>-50.447535856788527</v>
      </c>
      <c r="CB26" s="16">
        <f t="shared" si="9"/>
        <v>-0.21762785636560977</v>
      </c>
      <c r="CC26" s="16">
        <f t="shared" si="10"/>
        <v>157.09923664122141</v>
      </c>
      <c r="CD26" s="16">
        <f t="shared" si="11"/>
        <v>23.040380047505948</v>
      </c>
      <c r="CE26" s="16">
        <f t="shared" si="14"/>
        <v>13.761720904578056</v>
      </c>
      <c r="CF26" s="16"/>
      <c r="CG26" s="34"/>
      <c r="CH26" s="33" t="s">
        <v>16</v>
      </c>
      <c r="CJ26" s="2"/>
      <c r="CK26" s="2"/>
      <c r="CL26" s="2"/>
      <c r="CM26" s="2"/>
      <c r="CN26" s="2"/>
      <c r="CO26" s="2"/>
      <c r="CP26" s="2"/>
    </row>
    <row r="27" spans="1:95" ht="17.25" customHeight="1" x14ac:dyDescent="0.3">
      <c r="A27" s="38" t="s">
        <v>15</v>
      </c>
      <c r="B27" s="36">
        <v>213</v>
      </c>
      <c r="C27" s="36">
        <v>444</v>
      </c>
      <c r="D27" s="36">
        <v>377</v>
      </c>
      <c r="E27" s="36">
        <v>522</v>
      </c>
      <c r="F27" s="36">
        <v>892.69999999999993</v>
      </c>
      <c r="G27" s="36">
        <v>933.5</v>
      </c>
      <c r="H27" s="36">
        <v>1289</v>
      </c>
      <c r="I27" s="36">
        <v>876</v>
      </c>
      <c r="J27" s="36">
        <v>1406</v>
      </c>
      <c r="K27" s="36">
        <v>1583</v>
      </c>
      <c r="L27" s="36">
        <v>1439</v>
      </c>
      <c r="M27" s="36">
        <v>1758</v>
      </c>
      <c r="N27" s="36">
        <v>1988</v>
      </c>
      <c r="O27" s="36">
        <v>2616</v>
      </c>
      <c r="P27" s="36">
        <v>2815</v>
      </c>
      <c r="Q27" s="36">
        <v>1792</v>
      </c>
      <c r="R27" s="36">
        <v>0</v>
      </c>
      <c r="S27" s="36">
        <v>2568</v>
      </c>
      <c r="T27" s="36">
        <v>3102</v>
      </c>
      <c r="U27" s="36">
        <v>2982</v>
      </c>
      <c r="V27" s="36">
        <v>3460</v>
      </c>
      <c r="W27" s="36">
        <v>4983</v>
      </c>
      <c r="X27" s="29">
        <v>5755</v>
      </c>
      <c r="Y27" s="29">
        <v>5695</v>
      </c>
      <c r="Z27" s="29">
        <v>5890</v>
      </c>
      <c r="AA27" s="29">
        <v>7955</v>
      </c>
      <c r="AB27" s="29">
        <v>7239</v>
      </c>
      <c r="AC27" s="29">
        <v>7551</v>
      </c>
      <c r="AD27" s="29">
        <v>9166</v>
      </c>
      <c r="AE27" s="29">
        <v>9148</v>
      </c>
      <c r="AF27" s="29">
        <v>11200</v>
      </c>
      <c r="AG27" s="29">
        <v>11813</v>
      </c>
      <c r="AH27" s="29">
        <v>10586</v>
      </c>
      <c r="AI27" s="29">
        <f>SUM(AI$7:$AI12)</f>
        <v>8757</v>
      </c>
      <c r="AJ27" s="29">
        <f>SUM($AJ$7:AJ12)</f>
        <v>8492</v>
      </c>
      <c r="AK27" s="29">
        <f>SUM($AK$7:AK12)</f>
        <v>11246</v>
      </c>
      <c r="AL27" s="29">
        <f>SUM($AL$7:AL12)</f>
        <v>12814</v>
      </c>
      <c r="AM27" s="29">
        <f>SUM($AM$7:AM12)</f>
        <v>5465</v>
      </c>
      <c r="AN27" s="29">
        <f>SUM($AN$7:AN12)</f>
        <v>6154</v>
      </c>
      <c r="AO27" s="29">
        <f>SUM($AO$7:AO12)</f>
        <v>15955</v>
      </c>
      <c r="AP27" s="29">
        <f>SUM($AP$7:AP12)</f>
        <v>19549</v>
      </c>
      <c r="AQ27" s="28">
        <f>SUM(AQ7:AQ12)</f>
        <v>22028</v>
      </c>
      <c r="AS27" s="28">
        <v>-106.09890829865722</v>
      </c>
      <c r="AT27" s="28">
        <v>253.48591076305374</v>
      </c>
      <c r="AU27" s="28">
        <v>418.64007797270961</v>
      </c>
      <c r="AV27" s="28">
        <v>-6.9901849687967399</v>
      </c>
      <c r="AW27" s="28">
        <v>246.18855248033509</v>
      </c>
      <c r="AX27" s="16">
        <v>60.502283105022826</v>
      </c>
      <c r="AY27" s="16">
        <v>12.588904694167852</v>
      </c>
      <c r="AZ27" s="16">
        <v>-9.0966519267214068</v>
      </c>
      <c r="BA27" s="16">
        <v>22.168172341904096</v>
      </c>
      <c r="BB27" s="16">
        <v>13.0830489192264</v>
      </c>
      <c r="BC27" s="16">
        <v>31.589537223340045</v>
      </c>
      <c r="BD27" s="34">
        <v>7.6070336391437223</v>
      </c>
      <c r="BE27" s="34">
        <v>-36.341030195381883</v>
      </c>
      <c r="BF27" s="34">
        <v>43.303571428571416</v>
      </c>
      <c r="BG27" s="34"/>
      <c r="BH27" s="34">
        <v>20.794392523364479</v>
      </c>
      <c r="BI27" s="34">
        <v>-3.8684719535783358</v>
      </c>
      <c r="BJ27" s="34">
        <v>67.102615694164967</v>
      </c>
      <c r="BK27" s="16">
        <v>15.492675095324103</v>
      </c>
      <c r="BL27" s="16">
        <v>-1.0425716768027797</v>
      </c>
      <c r="BM27" s="16">
        <v>3.4240561896400408</v>
      </c>
      <c r="BN27" s="16">
        <v>35.059422750424432</v>
      </c>
      <c r="BO27" s="16">
        <v>-9.0006285355122628</v>
      </c>
      <c r="BP27" s="16">
        <v>4.3099875673435548</v>
      </c>
      <c r="BQ27" s="16">
        <v>21.387895642961197</v>
      </c>
      <c r="BR27" s="16">
        <v>-0.19637791839406304</v>
      </c>
      <c r="BS27" s="16">
        <v>22.431132487975532</v>
      </c>
      <c r="BT27" s="16">
        <v>5.4732142857142776</v>
      </c>
      <c r="BU27" s="16">
        <v>-10.386861931770085</v>
      </c>
      <c r="BV27" s="16"/>
      <c r="BW27" s="35">
        <v>-28.216512374834693</v>
      </c>
      <c r="BX27" s="16">
        <v>-2.2897749703908516</v>
      </c>
      <c r="BY27" s="16">
        <v>30.57239057239056</v>
      </c>
      <c r="BZ27" s="16">
        <f t="shared" si="13"/>
        <v>13.942735194735903</v>
      </c>
      <c r="CA27" s="16">
        <f t="shared" si="8"/>
        <v>-57.351334477914776</v>
      </c>
      <c r="CB27" s="16">
        <f t="shared" si="9"/>
        <v>12.607502287282713</v>
      </c>
      <c r="CC27" s="16">
        <f t="shared" si="10"/>
        <v>159.26226844328892</v>
      </c>
      <c r="CD27" s="16">
        <f t="shared" si="11"/>
        <v>22.525853964274518</v>
      </c>
      <c r="CE27" s="16">
        <f t="shared" si="14"/>
        <v>12.680955547598344</v>
      </c>
      <c r="CF27" s="16"/>
      <c r="CG27" s="34"/>
      <c r="CH27" s="33" t="s">
        <v>14</v>
      </c>
      <c r="CJ27" s="2"/>
      <c r="CK27" s="2"/>
      <c r="CL27" s="2"/>
      <c r="CM27" s="2"/>
      <c r="CN27" s="2"/>
      <c r="CO27" s="2"/>
      <c r="CP27" s="2"/>
    </row>
    <row r="28" spans="1:95" ht="18.75" customHeight="1" x14ac:dyDescent="0.3">
      <c r="A28" s="37" t="s">
        <v>13</v>
      </c>
      <c r="B28" s="36">
        <v>261</v>
      </c>
      <c r="C28" s="36">
        <v>598</v>
      </c>
      <c r="D28" s="36">
        <v>512</v>
      </c>
      <c r="E28" s="36">
        <v>696</v>
      </c>
      <c r="F28" s="36">
        <v>1178.5</v>
      </c>
      <c r="G28" s="36">
        <v>1249.0999999999999</v>
      </c>
      <c r="H28" s="36">
        <v>1609</v>
      </c>
      <c r="I28" s="36">
        <v>1196</v>
      </c>
      <c r="J28" s="36">
        <v>1871</v>
      </c>
      <c r="K28" s="36">
        <v>2052</v>
      </c>
      <c r="L28" s="36">
        <v>1936</v>
      </c>
      <c r="M28" s="36">
        <v>2390</v>
      </c>
      <c r="N28" s="36">
        <v>2692</v>
      </c>
      <c r="O28" s="36">
        <v>3470</v>
      </c>
      <c r="P28" s="36">
        <v>3544</v>
      </c>
      <c r="Q28" s="36">
        <v>2410</v>
      </c>
      <c r="R28" s="36">
        <v>0</v>
      </c>
      <c r="S28" s="36">
        <v>3622</v>
      </c>
      <c r="T28" s="36">
        <v>4215</v>
      </c>
      <c r="U28" s="36">
        <v>4108</v>
      </c>
      <c r="V28" s="36">
        <v>5271</v>
      </c>
      <c r="W28" s="36">
        <v>7138</v>
      </c>
      <c r="X28" s="29">
        <v>8357</v>
      </c>
      <c r="Y28" s="29">
        <v>8051</v>
      </c>
      <c r="Z28" s="29">
        <v>8473</v>
      </c>
      <c r="AA28" s="29">
        <v>11209</v>
      </c>
      <c r="AB28" s="29">
        <v>10360</v>
      </c>
      <c r="AC28" s="29">
        <v>10521</v>
      </c>
      <c r="AD28" s="29">
        <v>12537</v>
      </c>
      <c r="AE28" s="29">
        <v>12261</v>
      </c>
      <c r="AF28" s="29">
        <v>14222</v>
      </c>
      <c r="AG28" s="29">
        <v>15055</v>
      </c>
      <c r="AH28" s="29">
        <v>13743</v>
      </c>
      <c r="AI28" s="29">
        <f>SUM(AI$7:$AI13)</f>
        <v>11712</v>
      </c>
      <c r="AJ28" s="29">
        <f>SUM($AJ$7:AJ13)</f>
        <v>12631</v>
      </c>
      <c r="AK28" s="29">
        <f>SUM($AK$7:AK13)</f>
        <v>15646</v>
      </c>
      <c r="AL28" s="29">
        <f>SUM($AL$7:AL13)</f>
        <v>18304</v>
      </c>
      <c r="AM28" s="29">
        <f>SUM($AM$7:AM13)</f>
        <v>6133</v>
      </c>
      <c r="AN28" s="29">
        <f>SUM($AN$7:AN13)</f>
        <v>9992</v>
      </c>
      <c r="AO28" s="29">
        <f>SUM($AO$7:AO13)</f>
        <v>21802</v>
      </c>
      <c r="AP28" s="29">
        <f>SUM($AP$7:AP13)</f>
        <v>25698</v>
      </c>
      <c r="AQ28" s="28">
        <f>SUM(AQ7:AQ13)</f>
        <v>28925</v>
      </c>
      <c r="AS28" s="28">
        <v>-118.43657063631956</v>
      </c>
      <c r="AT28" s="28">
        <v>282.37479965194262</v>
      </c>
      <c r="AU28" s="28">
        <v>482.89295153592798</v>
      </c>
      <c r="AV28" s="28">
        <v>3.4366869696217321</v>
      </c>
      <c r="AW28" s="28">
        <v>247.58272231556955</v>
      </c>
      <c r="AX28" s="16">
        <v>56.438127090301009</v>
      </c>
      <c r="AY28" s="16">
        <v>9.6739711384286551</v>
      </c>
      <c r="AZ28" s="16">
        <v>-5.6530214424951311</v>
      </c>
      <c r="BA28" s="16">
        <v>23.450413223140501</v>
      </c>
      <c r="BB28" s="16">
        <v>12.63598326359832</v>
      </c>
      <c r="BC28" s="16">
        <v>28.90044576523033</v>
      </c>
      <c r="BD28" s="34">
        <v>2.1325648414985494</v>
      </c>
      <c r="BE28" s="34">
        <v>-31.997742663656879</v>
      </c>
      <c r="BF28" s="34">
        <v>50.290456431535262</v>
      </c>
      <c r="BG28" s="34"/>
      <c r="BH28" s="34">
        <v>16.372170071783557</v>
      </c>
      <c r="BI28" s="34">
        <v>-2.5385527876631073</v>
      </c>
      <c r="BJ28" s="34">
        <v>73.758519961051604</v>
      </c>
      <c r="BK28" s="16">
        <v>17.077612776688156</v>
      </c>
      <c r="BL28" s="16">
        <v>-3.6616010530094627</v>
      </c>
      <c r="BM28" s="16">
        <v>5.2415848962861702</v>
      </c>
      <c r="BN28" s="16">
        <v>32.290806089932744</v>
      </c>
      <c r="BO28" s="16">
        <v>-7.5742706753501636</v>
      </c>
      <c r="BP28" s="16">
        <v>1.5540540540540491</v>
      </c>
      <c r="BQ28" s="16">
        <v>19.161676646706582</v>
      </c>
      <c r="BR28" s="16">
        <v>-2.2014836085187852</v>
      </c>
      <c r="BS28" s="16">
        <v>15.993801484381365</v>
      </c>
      <c r="BT28" s="16">
        <v>5.8571227675432453</v>
      </c>
      <c r="BU28" s="16">
        <v>-8.7147127200265686</v>
      </c>
      <c r="BV28" s="16"/>
      <c r="BW28" s="35">
        <v>-29.877028305319072</v>
      </c>
      <c r="BX28" s="16">
        <v>8.2183252049393047</v>
      </c>
      <c r="BY28" s="16">
        <v>22.399079489883974</v>
      </c>
      <c r="BZ28" s="16">
        <f t="shared" si="13"/>
        <v>16.98836763390004</v>
      </c>
      <c r="CA28" s="16">
        <f t="shared" si="8"/>
        <v>-66.493662587412587</v>
      </c>
      <c r="CB28" s="16">
        <f t="shared" si="9"/>
        <v>62.921897929235286</v>
      </c>
      <c r="CC28" s="16">
        <f t="shared" si="10"/>
        <v>118.19455564451559</v>
      </c>
      <c r="CD28" s="16">
        <f t="shared" si="11"/>
        <v>17.869920190808173</v>
      </c>
      <c r="CE28" s="16">
        <f t="shared" si="14"/>
        <v>12.557397462837571</v>
      </c>
      <c r="CF28" s="16"/>
      <c r="CG28" s="34"/>
      <c r="CH28" s="33" t="s">
        <v>12</v>
      </c>
      <c r="CJ28" s="2"/>
      <c r="CK28" s="2"/>
      <c r="CL28" s="2"/>
      <c r="CM28" s="2"/>
      <c r="CN28" s="2"/>
      <c r="CO28" s="2"/>
      <c r="CP28" s="2"/>
    </row>
    <row r="29" spans="1:95" ht="18.75" customHeight="1" x14ac:dyDescent="0.3">
      <c r="A29" s="38" t="s">
        <v>11</v>
      </c>
      <c r="B29" s="36">
        <v>347</v>
      </c>
      <c r="C29" s="36">
        <v>751</v>
      </c>
      <c r="D29" s="36">
        <v>647</v>
      </c>
      <c r="E29" s="36">
        <v>951</v>
      </c>
      <c r="F29" s="36">
        <v>1538.7</v>
      </c>
      <c r="G29" s="36">
        <v>1636.3999999999999</v>
      </c>
      <c r="H29" s="36">
        <v>2108</v>
      </c>
      <c r="I29" s="36">
        <v>1630</v>
      </c>
      <c r="J29" s="36">
        <v>2449</v>
      </c>
      <c r="K29" s="36">
        <v>2579</v>
      </c>
      <c r="L29" s="36">
        <v>2609</v>
      </c>
      <c r="M29" s="36">
        <v>3227</v>
      </c>
      <c r="N29" s="36">
        <v>3578</v>
      </c>
      <c r="O29" s="36">
        <v>4639</v>
      </c>
      <c r="P29" s="36">
        <v>4713</v>
      </c>
      <c r="Q29" s="36">
        <v>3273</v>
      </c>
      <c r="R29" s="36">
        <v>0</v>
      </c>
      <c r="S29" s="36">
        <v>4829</v>
      </c>
      <c r="T29" s="36">
        <v>5530</v>
      </c>
      <c r="U29" s="36">
        <v>5558</v>
      </c>
      <c r="V29" s="36">
        <v>8151</v>
      </c>
      <c r="W29" s="36">
        <v>10162</v>
      </c>
      <c r="X29" s="29">
        <v>11810</v>
      </c>
      <c r="Y29" s="29">
        <v>11214</v>
      </c>
      <c r="Z29" s="29">
        <v>11877</v>
      </c>
      <c r="AA29" s="29">
        <v>15448</v>
      </c>
      <c r="AB29" s="29">
        <v>14439</v>
      </c>
      <c r="AC29" s="29">
        <v>13977</v>
      </c>
      <c r="AD29" s="29">
        <v>16024</v>
      </c>
      <c r="AE29" s="29">
        <v>15607</v>
      </c>
      <c r="AF29" s="29">
        <v>17891</v>
      </c>
      <c r="AG29" s="29">
        <v>19383</v>
      </c>
      <c r="AH29" s="29">
        <v>17812</v>
      </c>
      <c r="AI29" s="29">
        <f>SUM(AI$7:$AI14)</f>
        <v>15593</v>
      </c>
      <c r="AJ29" s="29">
        <f>SUM($AJ$7:AJ14)</f>
        <v>17790</v>
      </c>
      <c r="AK29" s="29">
        <f>SUM($AK$7:AK14)</f>
        <v>21034</v>
      </c>
      <c r="AL29" s="29">
        <f>SUM($AL$7:AL14)</f>
        <v>24956</v>
      </c>
      <c r="AM29" s="29">
        <f>SUM($AM$7:AM14)</f>
        <v>8113</v>
      </c>
      <c r="AN29" s="29">
        <f>SUM($AN$7:AN14)</f>
        <v>15642</v>
      </c>
      <c r="AO29" s="29">
        <f>SUM($AO$7:AO14)</f>
        <v>29080</v>
      </c>
      <c r="AP29" s="29">
        <f>SUM($AP$7:AP14)</f>
        <v>33217</v>
      </c>
      <c r="AQ29" s="28">
        <f>SUM(AQ7:AQ14)</f>
        <v>37002</v>
      </c>
      <c r="AS29" s="28">
        <v>-130.2012765186725</v>
      </c>
      <c r="AT29" s="28">
        <v>371.26368854083148</v>
      </c>
      <c r="AU29" s="28">
        <v>524.14785349671229</v>
      </c>
      <c r="AV29" s="28">
        <v>10.960284970732246</v>
      </c>
      <c r="AW29" s="28">
        <v>276.42341428561861</v>
      </c>
      <c r="AX29" s="16">
        <v>50.245398773006144</v>
      </c>
      <c r="AY29" s="16">
        <v>5.3082890975908441</v>
      </c>
      <c r="AZ29" s="16">
        <v>1.1632415664986553</v>
      </c>
      <c r="BA29" s="16">
        <v>23.68723648907627</v>
      </c>
      <c r="BB29" s="16">
        <v>10.87697551905795</v>
      </c>
      <c r="BC29" s="16">
        <v>29.653437674678571</v>
      </c>
      <c r="BD29" s="34">
        <v>1.595171373140758</v>
      </c>
      <c r="BE29" s="34">
        <v>-30.553787396562697</v>
      </c>
      <c r="BF29" s="34">
        <v>47.540482737549638</v>
      </c>
      <c r="BG29" s="34"/>
      <c r="BH29" s="34">
        <v>14.51646303582524</v>
      </c>
      <c r="BI29" s="34">
        <v>0.50632911392405333</v>
      </c>
      <c r="BJ29" s="34">
        <v>82.83555235696295</v>
      </c>
      <c r="BK29" s="16">
        <v>16.217280062979739</v>
      </c>
      <c r="BL29" s="16">
        <v>-5.0465707027942415</v>
      </c>
      <c r="BM29" s="16">
        <v>5.9122525414660316</v>
      </c>
      <c r="BN29" s="16">
        <v>30.066515113244066</v>
      </c>
      <c r="BO29" s="16">
        <v>-6.5315898498187437</v>
      </c>
      <c r="BP29" s="16">
        <v>-3.1996675670060313</v>
      </c>
      <c r="BQ29" s="16">
        <v>14.645489017671892</v>
      </c>
      <c r="BR29" s="16">
        <v>-2.6023464802795786</v>
      </c>
      <c r="BS29" s="16">
        <v>14.634458896648937</v>
      </c>
      <c r="BT29" s="16">
        <v>8.3393885193672901</v>
      </c>
      <c r="BU29" s="16">
        <v>-8.105040499406698</v>
      </c>
      <c r="BV29" s="16"/>
      <c r="BW29" s="35">
        <v>-31.035257130024704</v>
      </c>
      <c r="BX29" s="16">
        <v>15.04395962227288</v>
      </c>
      <c r="BY29" s="16">
        <v>16.699688649872641</v>
      </c>
      <c r="BZ29" s="16">
        <f t="shared" si="13"/>
        <v>18.646001711514685</v>
      </c>
      <c r="CA29" s="16">
        <f t="shared" si="8"/>
        <v>-67.490783779451831</v>
      </c>
      <c r="CB29" s="16">
        <f t="shared" si="9"/>
        <v>92.801676321952414</v>
      </c>
      <c r="CC29" s="16">
        <f t="shared" si="10"/>
        <v>85.909730213527666</v>
      </c>
      <c r="CD29" s="16">
        <f t="shared" si="11"/>
        <v>14.226272352132057</v>
      </c>
      <c r="CE29" s="16">
        <f t="shared" si="14"/>
        <v>11.394767739410554</v>
      </c>
      <c r="CF29" s="16"/>
      <c r="CG29" s="34"/>
      <c r="CH29" s="33" t="s">
        <v>10</v>
      </c>
      <c r="CJ29" s="2"/>
      <c r="CK29" s="2"/>
      <c r="CL29" s="2"/>
      <c r="CM29" s="2"/>
      <c r="CN29" s="2"/>
      <c r="CO29" s="2"/>
      <c r="CP29" s="2"/>
    </row>
    <row r="30" spans="1:95" ht="17.25" customHeight="1" x14ac:dyDescent="0.3">
      <c r="A30" s="37" t="s">
        <v>9</v>
      </c>
      <c r="B30" s="36">
        <v>401</v>
      </c>
      <c r="C30" s="36">
        <v>877</v>
      </c>
      <c r="D30" s="36">
        <v>752</v>
      </c>
      <c r="E30" s="36">
        <v>1152</v>
      </c>
      <c r="F30" s="36">
        <v>1860.3000000000002</v>
      </c>
      <c r="G30" s="36">
        <v>2004.5</v>
      </c>
      <c r="H30" s="36">
        <v>2543</v>
      </c>
      <c r="I30" s="36">
        <v>2014</v>
      </c>
      <c r="J30" s="36">
        <v>2951</v>
      </c>
      <c r="K30" s="36">
        <v>3042</v>
      </c>
      <c r="L30" s="36">
        <v>3241</v>
      </c>
      <c r="M30" s="36">
        <v>3961</v>
      </c>
      <c r="N30" s="36">
        <v>4378</v>
      </c>
      <c r="O30" s="36">
        <v>5693</v>
      </c>
      <c r="P30" s="36">
        <v>5754</v>
      </c>
      <c r="Q30" s="36">
        <v>3969</v>
      </c>
      <c r="R30" s="36">
        <v>0</v>
      </c>
      <c r="S30" s="36">
        <v>5885</v>
      </c>
      <c r="T30" s="36">
        <v>6657</v>
      </c>
      <c r="U30" s="36">
        <v>6795</v>
      </c>
      <c r="V30" s="36">
        <v>10492</v>
      </c>
      <c r="W30" s="36">
        <v>12645</v>
      </c>
      <c r="X30" s="29">
        <v>14572</v>
      </c>
      <c r="Y30" s="29">
        <v>13733</v>
      </c>
      <c r="Z30" s="29">
        <v>14622</v>
      </c>
      <c r="AA30" s="29">
        <v>18576</v>
      </c>
      <c r="AB30" s="29">
        <v>17447</v>
      </c>
      <c r="AC30" s="29">
        <v>16830</v>
      </c>
      <c r="AD30" s="29">
        <v>19332</v>
      </c>
      <c r="AE30" s="29">
        <v>18836</v>
      </c>
      <c r="AF30" s="29">
        <v>21282</v>
      </c>
      <c r="AG30" s="29">
        <v>23036</v>
      </c>
      <c r="AH30" s="29">
        <v>21109</v>
      </c>
      <c r="AI30" s="29">
        <f>SUM(AI$7:$AI15)</f>
        <v>19010</v>
      </c>
      <c r="AJ30" s="29">
        <f>SUM($AJ$7:AJ15)</f>
        <v>22091</v>
      </c>
      <c r="AK30" s="29">
        <f>SUM($AK$7:AK15)</f>
        <v>25653</v>
      </c>
      <c r="AL30" s="29">
        <f>SUM($AL$7:AL15)</f>
        <v>30469</v>
      </c>
      <c r="AM30" s="29">
        <f>SUM($AM$7:AM15)</f>
        <v>10485</v>
      </c>
      <c r="AN30" s="29">
        <f>SUM($AN$7:AN15)</f>
        <v>20158</v>
      </c>
      <c r="AO30" s="29">
        <f>SUM($AO$7:AO15)</f>
        <v>35126</v>
      </c>
      <c r="AP30" s="29">
        <f>SUM($AP$7:AP15)</f>
        <v>39431</v>
      </c>
      <c r="AQ30" s="28">
        <f>SUM(AQ7:AQ15)</f>
        <v>43560</v>
      </c>
      <c r="AS30" s="28">
        <v>-146.86794318533916</v>
      </c>
      <c r="AT30" s="28">
        <v>462.69225996940293</v>
      </c>
      <c r="AU30" s="28">
        <v>584.14785349671229</v>
      </c>
      <c r="AV30" s="28">
        <v>25.41924019461284</v>
      </c>
      <c r="AW30" s="28">
        <v>294.597823413573</v>
      </c>
      <c r="AX30" s="16">
        <v>46.524329692154907</v>
      </c>
      <c r="AY30" s="16">
        <v>3.0837004405286308</v>
      </c>
      <c r="AZ30" s="16">
        <v>6.5417488494411629</v>
      </c>
      <c r="BA30" s="16">
        <v>22.215365627892638</v>
      </c>
      <c r="BB30" s="16">
        <v>10.527644534208534</v>
      </c>
      <c r="BC30" s="16">
        <v>30.036546368204654</v>
      </c>
      <c r="BD30" s="34">
        <v>1.0714913051115502</v>
      </c>
      <c r="BE30" s="34">
        <v>-31.021897810218974</v>
      </c>
      <c r="BF30" s="34">
        <v>48.274124464600675</v>
      </c>
      <c r="BG30" s="34"/>
      <c r="BH30" s="34">
        <v>13.11809685641461</v>
      </c>
      <c r="BI30" s="34">
        <v>2.0730058584948097</v>
      </c>
      <c r="BJ30" s="34">
        <v>86.092715231788077</v>
      </c>
      <c r="BK30" s="16">
        <v>15.239224990114678</v>
      </c>
      <c r="BL30" s="16">
        <v>-5.7576173483392807</v>
      </c>
      <c r="BM30" s="16">
        <v>6.4734580936430604</v>
      </c>
      <c r="BN30" s="16">
        <v>27.041444398851056</v>
      </c>
      <c r="BO30" s="16">
        <v>-6.0777347114556335</v>
      </c>
      <c r="BP30" s="16">
        <v>-3.5364246002177993</v>
      </c>
      <c r="BQ30" s="16">
        <v>14.866310160427815</v>
      </c>
      <c r="BR30" s="16">
        <v>-2.5656941858059241</v>
      </c>
      <c r="BS30" s="16">
        <v>12.985771926098948</v>
      </c>
      <c r="BT30" s="16">
        <v>8.2417066065219444</v>
      </c>
      <c r="BU30" s="16">
        <v>-8.3651675638131593</v>
      </c>
      <c r="BV30" s="16"/>
      <c r="BW30" s="35">
        <v>-30.584111042683219</v>
      </c>
      <c r="BX30" s="16">
        <v>17.921244796287453</v>
      </c>
      <c r="BY30" s="16">
        <v>13.918629550321199</v>
      </c>
      <c r="BZ30" s="16">
        <f t="shared" si="13"/>
        <v>18.773632713522787</v>
      </c>
      <c r="CA30" s="16">
        <f t="shared" si="8"/>
        <v>-65.587974662771998</v>
      </c>
      <c r="CB30" s="16">
        <f t="shared" si="9"/>
        <v>92.255603242727716</v>
      </c>
      <c r="CC30" s="16">
        <f t="shared" si="10"/>
        <v>74.253398154578832</v>
      </c>
      <c r="CD30" s="16">
        <f t="shared" si="11"/>
        <v>12.255878836189723</v>
      </c>
      <c r="CE30" s="16">
        <f t="shared" si="14"/>
        <v>10.471456468261024</v>
      </c>
      <c r="CF30" s="16"/>
      <c r="CG30" s="34"/>
      <c r="CH30" s="33" t="s">
        <v>8</v>
      </c>
      <c r="CJ30" s="2"/>
      <c r="CK30" s="2"/>
      <c r="CL30" s="2"/>
      <c r="CM30" s="2"/>
      <c r="CN30" s="2"/>
      <c r="CO30" s="2"/>
      <c r="CP30" s="2"/>
    </row>
    <row r="31" spans="1:95" ht="17.25" customHeight="1" x14ac:dyDescent="0.3">
      <c r="A31" s="38" t="s">
        <v>7</v>
      </c>
      <c r="B31" s="36">
        <v>457</v>
      </c>
      <c r="C31" s="36">
        <v>978</v>
      </c>
      <c r="D31" s="36">
        <v>844</v>
      </c>
      <c r="E31" s="36">
        <v>1324</v>
      </c>
      <c r="F31" s="36">
        <v>2135.9</v>
      </c>
      <c r="G31" s="36">
        <v>2338</v>
      </c>
      <c r="H31" s="36">
        <v>2882</v>
      </c>
      <c r="I31" s="36">
        <v>2322</v>
      </c>
      <c r="J31" s="36">
        <v>3369</v>
      </c>
      <c r="K31" s="36">
        <v>3562</v>
      </c>
      <c r="L31" s="36">
        <v>3842</v>
      </c>
      <c r="M31" s="36">
        <v>4556</v>
      </c>
      <c r="N31" s="36">
        <v>5083</v>
      </c>
      <c r="O31" s="36">
        <v>6408</v>
      </c>
      <c r="P31" s="36">
        <v>6581</v>
      </c>
      <c r="Q31" s="36">
        <v>4665</v>
      </c>
      <c r="R31" s="36">
        <v>0</v>
      </c>
      <c r="S31" s="36">
        <v>6869</v>
      </c>
      <c r="T31" s="36">
        <v>7482</v>
      </c>
      <c r="U31" s="36">
        <v>7773</v>
      </c>
      <c r="V31" s="36">
        <v>11946</v>
      </c>
      <c r="W31" s="36">
        <v>14374</v>
      </c>
      <c r="X31" s="29">
        <v>16471</v>
      </c>
      <c r="Y31" s="29">
        <v>15183</v>
      </c>
      <c r="Z31" s="29">
        <v>16477</v>
      </c>
      <c r="AA31" s="29">
        <v>21012</v>
      </c>
      <c r="AB31" s="29">
        <v>20206</v>
      </c>
      <c r="AC31" s="29">
        <v>19809</v>
      </c>
      <c r="AD31" s="29">
        <v>22316</v>
      </c>
      <c r="AE31" s="29">
        <v>22212</v>
      </c>
      <c r="AF31" s="29">
        <v>24825</v>
      </c>
      <c r="AG31" s="29">
        <v>26409</v>
      </c>
      <c r="AH31" s="29">
        <v>23954</v>
      </c>
      <c r="AI31" s="29">
        <f>SUM(AI$7:$AI16)</f>
        <v>21266</v>
      </c>
      <c r="AJ31" s="29">
        <f>SUM($AJ$7:AJ16)</f>
        <v>25016</v>
      </c>
      <c r="AK31" s="29">
        <f>SUM($AK$7:AK16)</f>
        <v>28874</v>
      </c>
      <c r="AL31" s="29">
        <f>SUM($AL$7:AL16)</f>
        <v>34797</v>
      </c>
      <c r="AM31" s="29">
        <f>SUM($AM$7:AM16)</f>
        <v>12506</v>
      </c>
      <c r="AN31" s="29">
        <f>SUM($AN$7:AN16)</f>
        <v>24152</v>
      </c>
      <c r="AO31" s="29">
        <f>SUM($AO$7:AO16)</f>
        <v>40400</v>
      </c>
      <c r="AP31" s="29">
        <f>SUM($AP$7:AP16)</f>
        <v>44687</v>
      </c>
      <c r="AQ31" s="28">
        <f>SUM(AQ7:AQ16)</f>
        <v>49762</v>
      </c>
      <c r="AS31" s="28">
        <v>-13.701431492842531</v>
      </c>
      <c r="AT31" s="28">
        <v>56.872037914691958</v>
      </c>
      <c r="AU31" s="28">
        <v>61.321752265861022</v>
      </c>
      <c r="AV31" s="28">
        <v>9.4620534669225975</v>
      </c>
      <c r="AW31" s="28">
        <v>23.267750213858008</v>
      </c>
      <c r="AX31" s="16">
        <v>45.090439276485796</v>
      </c>
      <c r="AY31" s="16">
        <v>5.7287028791926531</v>
      </c>
      <c r="AZ31" s="16">
        <v>7.8607523862998363</v>
      </c>
      <c r="BA31" s="16">
        <v>18.584070796460182</v>
      </c>
      <c r="BB31" s="16">
        <v>11.567164179104481</v>
      </c>
      <c r="BC31" s="16">
        <v>26.067283100531185</v>
      </c>
      <c r="BD31" s="34">
        <v>2.6997503121098703</v>
      </c>
      <c r="BE31" s="34">
        <v>-29.114116395684547</v>
      </c>
      <c r="BF31" s="34">
        <v>47.24544480171491</v>
      </c>
      <c r="BG31" s="34"/>
      <c r="BH31" s="34">
        <v>8.9241519871888073</v>
      </c>
      <c r="BI31" s="34">
        <v>3.8893344025661634</v>
      </c>
      <c r="BJ31" s="34">
        <v>84.922166473690964</v>
      </c>
      <c r="BK31" s="16">
        <v>14.588840962849588</v>
      </c>
      <c r="BL31" s="16">
        <v>-7.8198045048873723</v>
      </c>
      <c r="BM31" s="16">
        <v>8.5226898504906785</v>
      </c>
      <c r="BN31" s="16">
        <v>27.523214177338119</v>
      </c>
      <c r="BO31" s="16">
        <v>-3.8359032933561821</v>
      </c>
      <c r="BP31" s="16">
        <v>-1.964762941700485</v>
      </c>
      <c r="BQ31" s="16">
        <v>12.655863496390538</v>
      </c>
      <c r="BR31" s="16">
        <v>-0.46603333930812596</v>
      </c>
      <c r="BS31" s="16">
        <v>11.763911399243639</v>
      </c>
      <c r="BT31" s="16">
        <v>6.3806646525679724</v>
      </c>
      <c r="BU31" s="16">
        <v>-9.2960733083418603</v>
      </c>
      <c r="BV31" s="16"/>
      <c r="BW31" s="35">
        <v>-30.550221257410044</v>
      </c>
      <c r="BX31" s="16">
        <v>19.379658571772069</v>
      </c>
      <c r="BY31" s="16">
        <v>13.323262839879149</v>
      </c>
      <c r="BZ31" s="16">
        <f t="shared" si="13"/>
        <v>20.513264528641685</v>
      </c>
      <c r="CA31" s="16">
        <f t="shared" si="8"/>
        <v>-64.060120125298155</v>
      </c>
      <c r="CB31" s="16">
        <f t="shared" si="9"/>
        <v>93.123300815608502</v>
      </c>
      <c r="CC31" s="16">
        <f t="shared" si="10"/>
        <v>67.273931765485258</v>
      </c>
      <c r="CD31" s="16">
        <f t="shared" si="11"/>
        <v>10.611386138613852</v>
      </c>
      <c r="CE31" s="16">
        <f t="shared" si="14"/>
        <v>11.356770425403354</v>
      </c>
      <c r="CF31" s="16"/>
      <c r="CG31" s="34"/>
      <c r="CH31" s="33" t="s">
        <v>6</v>
      </c>
      <c r="CJ31" s="2"/>
      <c r="CK31" s="2"/>
      <c r="CL31" s="2"/>
      <c r="CM31" s="2"/>
      <c r="CN31" s="2"/>
      <c r="CO31" s="2"/>
      <c r="CP31" s="2"/>
    </row>
    <row r="32" spans="1:95" ht="18.75" customHeight="1" x14ac:dyDescent="0.3">
      <c r="A32" s="37" t="s">
        <v>5</v>
      </c>
      <c r="B32" s="36">
        <v>498</v>
      </c>
      <c r="C32" s="36">
        <v>1042</v>
      </c>
      <c r="D32" s="36">
        <v>904</v>
      </c>
      <c r="E32" s="36">
        <v>1414</v>
      </c>
      <c r="F32" s="36">
        <v>2260.6</v>
      </c>
      <c r="G32" s="36">
        <v>2472.6</v>
      </c>
      <c r="H32" s="36">
        <v>3066</v>
      </c>
      <c r="I32" s="36">
        <v>2523</v>
      </c>
      <c r="J32" s="36">
        <v>3528</v>
      </c>
      <c r="K32" s="36">
        <v>3801</v>
      </c>
      <c r="L32" s="36">
        <v>4136</v>
      </c>
      <c r="M32" s="36">
        <v>4781</v>
      </c>
      <c r="N32" s="36">
        <v>5412</v>
      </c>
      <c r="O32" s="36">
        <v>6766</v>
      </c>
      <c r="P32" s="36">
        <v>6938</v>
      </c>
      <c r="Q32" s="36">
        <v>4978</v>
      </c>
      <c r="R32" s="36">
        <v>0</v>
      </c>
      <c r="S32" s="36">
        <v>7345</v>
      </c>
      <c r="T32" s="36">
        <v>7866</v>
      </c>
      <c r="U32" s="36">
        <v>8208</v>
      </c>
      <c r="V32" s="36">
        <v>12713</v>
      </c>
      <c r="W32" s="36">
        <v>15230</v>
      </c>
      <c r="X32" s="29">
        <v>17415</v>
      </c>
      <c r="Y32" s="29">
        <v>16071</v>
      </c>
      <c r="Z32" s="29">
        <v>17612</v>
      </c>
      <c r="AA32" s="29">
        <v>22357</v>
      </c>
      <c r="AB32" s="29">
        <v>21781</v>
      </c>
      <c r="AC32" s="29">
        <v>21449</v>
      </c>
      <c r="AD32" s="29">
        <v>23956</v>
      </c>
      <c r="AE32" s="29">
        <v>24071</v>
      </c>
      <c r="AF32" s="29">
        <v>26666</v>
      </c>
      <c r="AG32" s="29">
        <v>28191</v>
      </c>
      <c r="AH32" s="29">
        <v>25458</v>
      </c>
      <c r="AI32" s="29">
        <f>SUM(AI$7:$AI17)</f>
        <v>22616</v>
      </c>
      <c r="AJ32" s="29">
        <f>SUM($AJ$7:AJ17)</f>
        <v>26664</v>
      </c>
      <c r="AK32" s="29">
        <f>SUM($AK$7:AK17)</f>
        <v>30650</v>
      </c>
      <c r="AL32" s="29">
        <f>SUM($AL$7:AL17)</f>
        <v>37036</v>
      </c>
      <c r="AM32" s="29">
        <f>SUM($AM$7:AM17)</f>
        <v>13551</v>
      </c>
      <c r="AN32" s="29">
        <f>SUM($AN$7:AN17)</f>
        <v>26290</v>
      </c>
      <c r="AO32" s="29">
        <f>SUM($AO$7:AO17)</f>
        <v>43472</v>
      </c>
      <c r="AP32" s="29">
        <f>SUM($AP$7:AP17)</f>
        <v>47664</v>
      </c>
      <c r="AQ32" s="28">
        <f>SUM(AQ7:AQ17)</f>
        <v>53448</v>
      </c>
      <c r="AS32" s="28">
        <v>-13.243761996161226</v>
      </c>
      <c r="AT32" s="28">
        <v>56.415929203539804</v>
      </c>
      <c r="AU32" s="28">
        <v>59.872701555869867</v>
      </c>
      <c r="AV32" s="28">
        <v>9.3780412279925685</v>
      </c>
      <c r="AW32" s="28">
        <v>23.999029361805398</v>
      </c>
      <c r="AX32" s="16">
        <v>39.778129952456425</v>
      </c>
      <c r="AY32" s="16">
        <v>7.7380952380952266</v>
      </c>
      <c r="AZ32" s="16">
        <v>8.813470139436987</v>
      </c>
      <c r="BA32" s="16">
        <v>15.594777562862674</v>
      </c>
      <c r="BB32" s="16">
        <v>13.198075716377318</v>
      </c>
      <c r="BC32" s="16">
        <v>25.018477457501859</v>
      </c>
      <c r="BD32" s="34">
        <v>2.5421223765888215</v>
      </c>
      <c r="BE32" s="34">
        <v>-28.250216200634199</v>
      </c>
      <c r="BF32" s="34">
        <v>47.549216552832462</v>
      </c>
      <c r="BG32" s="34"/>
      <c r="BH32" s="34">
        <v>7.0932607215792984</v>
      </c>
      <c r="BI32" s="34">
        <v>4.3478260869565162</v>
      </c>
      <c r="BJ32" s="34">
        <v>85.550682261208578</v>
      </c>
      <c r="BK32" s="16">
        <v>14.346684175968491</v>
      </c>
      <c r="BL32" s="16">
        <v>-7.7174849267872503</v>
      </c>
      <c r="BM32" s="16">
        <v>9.5887001431149201</v>
      </c>
      <c r="BN32" s="16">
        <v>26.941857824210771</v>
      </c>
      <c r="BO32" s="16">
        <v>-2.5763742899315645</v>
      </c>
      <c r="BP32" s="16">
        <v>-1.5242642670217066</v>
      </c>
      <c r="BQ32" s="16">
        <v>11.688190591635973</v>
      </c>
      <c r="BR32" s="16">
        <v>0.48004675237936567</v>
      </c>
      <c r="BS32" s="16">
        <v>10.780607369864143</v>
      </c>
      <c r="BT32" s="16">
        <v>5.718892972324312</v>
      </c>
      <c r="BU32" s="16">
        <v>-9.6945833776737231</v>
      </c>
      <c r="BV32" s="16"/>
      <c r="BW32" s="35">
        <v>-30.194830701547644</v>
      </c>
      <c r="BX32" s="16">
        <v>19.695008722075301</v>
      </c>
      <c r="BY32" s="16">
        <v>12.92369893281932</v>
      </c>
      <c r="BZ32" s="16">
        <f t="shared" si="13"/>
        <v>20.83523654159869</v>
      </c>
      <c r="CA32" s="16">
        <f t="shared" si="8"/>
        <v>-63.411275515714436</v>
      </c>
      <c r="CB32" s="16">
        <f t="shared" si="9"/>
        <v>94.007822300937192</v>
      </c>
      <c r="CC32" s="16">
        <f t="shared" si="10"/>
        <v>65.355648535564853</v>
      </c>
      <c r="CD32" s="16">
        <f t="shared" si="11"/>
        <v>9.6429885903570209</v>
      </c>
      <c r="CE32" s="16">
        <f t="shared" si="14"/>
        <v>12.134944612285992</v>
      </c>
      <c r="CF32" s="16"/>
      <c r="CG32" s="34"/>
      <c r="CH32" s="33" t="s">
        <v>4</v>
      </c>
      <c r="CJ32" s="2"/>
      <c r="CK32" s="2"/>
      <c r="CL32" s="2"/>
      <c r="CM32" s="2"/>
      <c r="CN32" s="2"/>
      <c r="CO32" s="2"/>
      <c r="CP32" s="2"/>
    </row>
    <row r="33" spans="1:94" ht="18.75" customHeight="1" x14ac:dyDescent="0.3">
      <c r="A33" s="32" t="s">
        <v>3</v>
      </c>
      <c r="B33" s="31">
        <v>548</v>
      </c>
      <c r="C33" s="31">
        <v>1094</v>
      </c>
      <c r="D33" s="31">
        <v>950</v>
      </c>
      <c r="E33" s="31">
        <v>1476</v>
      </c>
      <c r="F33" s="31">
        <v>2355.4</v>
      </c>
      <c r="G33" s="31">
        <v>2556.5</v>
      </c>
      <c r="H33" s="31">
        <v>3225</v>
      </c>
      <c r="I33" s="31">
        <v>2654</v>
      </c>
      <c r="J33" s="31">
        <v>3639</v>
      </c>
      <c r="K33" s="31">
        <v>3959</v>
      </c>
      <c r="L33" s="31">
        <v>4321</v>
      </c>
      <c r="M33" s="31">
        <v>4955</v>
      </c>
      <c r="N33" s="31">
        <v>5650</v>
      </c>
      <c r="O33" s="31">
        <v>7002</v>
      </c>
      <c r="P33" s="31">
        <v>7177</v>
      </c>
      <c r="Q33" s="31">
        <v>5203</v>
      </c>
      <c r="R33" s="31">
        <v>0</v>
      </c>
      <c r="S33" s="31">
        <v>7636</v>
      </c>
      <c r="T33" s="31">
        <v>8090</v>
      </c>
      <c r="U33" s="31">
        <v>8479</v>
      </c>
      <c r="V33" s="31">
        <v>13203</v>
      </c>
      <c r="W33" s="31">
        <v>15888</v>
      </c>
      <c r="X33" s="30">
        <v>18152</v>
      </c>
      <c r="Y33" s="30">
        <v>16853</v>
      </c>
      <c r="Z33" s="30">
        <v>18487</v>
      </c>
      <c r="AA33" s="30">
        <v>23365</v>
      </c>
      <c r="AB33" s="30">
        <v>22980</v>
      </c>
      <c r="AC33" s="30">
        <v>22585</v>
      </c>
      <c r="AD33" s="30">
        <v>25054</v>
      </c>
      <c r="AE33" s="29">
        <v>25345</v>
      </c>
      <c r="AF33" s="29">
        <v>27997</v>
      </c>
      <c r="AG33" s="29">
        <v>29552</v>
      </c>
      <c r="AH33" s="29">
        <v>26616</v>
      </c>
      <c r="AI33" s="29">
        <f>SUM(AI$7:$AI18)</f>
        <v>23795</v>
      </c>
      <c r="AJ33" s="29">
        <f>SUM($AJ$7:AJ18)</f>
        <v>28112</v>
      </c>
      <c r="AK33" s="29">
        <f>SUM($AK$7:AK18)</f>
        <v>32063</v>
      </c>
      <c r="AL33" s="29">
        <f>SUM($AL$7:AL18)</f>
        <v>38753</v>
      </c>
      <c r="AM33" s="29">
        <f>SUM($AM$7:AM18)</f>
        <v>14347</v>
      </c>
      <c r="AN33" s="29">
        <f>SUM($AN$7:AN18)</f>
        <v>28133</v>
      </c>
      <c r="AO33" s="29">
        <f>SUM($AO$7:AO18)</f>
        <v>45829</v>
      </c>
      <c r="AP33" s="29">
        <f>SUM($AP$7:AP18)</f>
        <v>50063</v>
      </c>
      <c r="AQ33" s="28">
        <f>SUM(AQ7:AQ18)</f>
        <v>56311</v>
      </c>
      <c r="AS33" s="27">
        <v>-13.162705667276057</v>
      </c>
      <c r="AT33" s="27">
        <v>55.368421052631589</v>
      </c>
      <c r="AU33" s="27">
        <v>59.579945799457988</v>
      </c>
      <c r="AV33" s="27">
        <v>8.537827969771584</v>
      </c>
      <c r="AW33" s="27">
        <v>26.149031879522781</v>
      </c>
      <c r="AX33" s="26">
        <v>37.113790504898276</v>
      </c>
      <c r="AY33" s="26">
        <v>8.7936246221489398</v>
      </c>
      <c r="AZ33" s="26">
        <v>9.1437231624147444</v>
      </c>
      <c r="BA33" s="26">
        <v>14.718815089099735</v>
      </c>
      <c r="BB33" s="26">
        <v>13.980229977809159</v>
      </c>
      <c r="BC33" s="26">
        <v>23.929203539823021</v>
      </c>
      <c r="BD33" s="23">
        <v>2.4992859183090559</v>
      </c>
      <c r="BE33" s="23">
        <v>-27.504528354465648</v>
      </c>
      <c r="BF33" s="23">
        <v>46.761483759369582</v>
      </c>
      <c r="BG33" s="23"/>
      <c r="BH33" s="23">
        <v>5.9455212152959689</v>
      </c>
      <c r="BI33" s="23">
        <v>4.8084054388133524</v>
      </c>
      <c r="BJ33" s="23">
        <v>87.380587333411967</v>
      </c>
      <c r="BK33" s="26">
        <v>14.249748237663653</v>
      </c>
      <c r="BL33" s="26">
        <v>-7.1562362274129612</v>
      </c>
      <c r="BM33" s="26">
        <v>9.6956031567080174</v>
      </c>
      <c r="BN33" s="26">
        <v>26.386109157786564</v>
      </c>
      <c r="BO33" s="26">
        <v>-1.647763749197523</v>
      </c>
      <c r="BP33" s="26">
        <v>-1.718885987815483</v>
      </c>
      <c r="BQ33" s="26">
        <v>10.932034536196596</v>
      </c>
      <c r="BR33" s="16">
        <v>1.1614911790532432</v>
      </c>
      <c r="BS33" s="16">
        <v>10.463602288419807</v>
      </c>
      <c r="BT33" s="16">
        <v>5.5541665178411961</v>
      </c>
      <c r="BU33" s="16">
        <v>-9.9350297780184178</v>
      </c>
      <c r="BV33" s="16"/>
      <c r="BW33" s="25">
        <v>-29.579951908626384</v>
      </c>
      <c r="BX33" s="16">
        <v>19.927439577442257</v>
      </c>
      <c r="BY33" s="16">
        <v>12.198594180976954</v>
      </c>
      <c r="BZ33" s="16">
        <f t="shared" si="13"/>
        <v>20.865171693228945</v>
      </c>
      <c r="CA33" s="16">
        <f t="shared" si="8"/>
        <v>-62.978350063220908</v>
      </c>
      <c r="CB33" s="16">
        <f t="shared" si="9"/>
        <v>96.089774865825603</v>
      </c>
      <c r="CC33" s="16">
        <f t="shared" si="10"/>
        <v>62.901219208758391</v>
      </c>
      <c r="CD33" s="24">
        <f t="shared" si="11"/>
        <v>9.2386916581204162</v>
      </c>
      <c r="CE33" s="24">
        <f t="shared" si="14"/>
        <v>12.48027485368435</v>
      </c>
      <c r="CF33" s="24"/>
      <c r="CG33" s="23"/>
      <c r="CH33" s="22" t="s">
        <v>2</v>
      </c>
      <c r="CJ33" s="2"/>
      <c r="CK33" s="2"/>
      <c r="CL33" s="2"/>
      <c r="CM33" s="2"/>
      <c r="CN33" s="2"/>
      <c r="CO33" s="2"/>
      <c r="CP33" s="2"/>
    </row>
    <row r="34" spans="1:94" ht="17.100000000000001" customHeight="1" x14ac:dyDescent="0.3">
      <c r="A34" s="20" t="s">
        <v>1</v>
      </c>
      <c r="B34" s="20"/>
      <c r="C34" s="21"/>
      <c r="D34" s="21"/>
      <c r="E34" s="21"/>
      <c r="F34" s="20"/>
      <c r="G34" s="20"/>
      <c r="H34" s="18"/>
      <c r="I34" s="19"/>
      <c r="J34" s="19"/>
      <c r="K34" s="18"/>
      <c r="L34" s="18"/>
      <c r="M34" s="18"/>
      <c r="N34" s="18"/>
      <c r="O34" s="18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8"/>
      <c r="AX34" s="17"/>
      <c r="AY34" s="17"/>
      <c r="AZ34" s="17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6"/>
      <c r="CE34" s="16"/>
      <c r="CF34" s="16"/>
      <c r="CG34" s="15"/>
      <c r="CH34" s="14" t="s">
        <v>0</v>
      </c>
      <c r="CI34" s="13"/>
      <c r="CK34" s="2"/>
      <c r="CL34" s="2"/>
      <c r="CM34" s="2"/>
      <c r="CN34" s="2"/>
      <c r="CO34" s="2"/>
      <c r="CP34" s="2"/>
    </row>
    <row r="35" spans="1:94" ht="17.100000000000001" customHeight="1" x14ac:dyDescent="0.3">
      <c r="A35" s="12"/>
      <c r="B35" s="11"/>
      <c r="C35" s="10"/>
      <c r="D35" s="10"/>
      <c r="E35" s="10"/>
      <c r="F35" s="9"/>
      <c r="G35" s="9"/>
      <c r="H35" s="9"/>
      <c r="I35" s="10"/>
      <c r="J35" s="10"/>
      <c r="K35" s="9"/>
      <c r="L35" s="9"/>
      <c r="M35" s="9"/>
      <c r="N35" s="9"/>
      <c r="O35" s="9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9"/>
      <c r="CH35" s="6"/>
      <c r="CI35" s="8"/>
      <c r="CK35" s="2"/>
      <c r="CL35" s="2"/>
      <c r="CM35" s="2"/>
      <c r="CN35" s="2"/>
      <c r="CO35" s="2"/>
      <c r="CP35" s="2"/>
    </row>
    <row r="36" spans="1:94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K36" s="2"/>
      <c r="CL36" s="2"/>
      <c r="CM36" s="2"/>
      <c r="CN36" s="2"/>
      <c r="CO36" s="2"/>
      <c r="CP36" s="2"/>
    </row>
    <row r="37" spans="1:94" ht="17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CK37" s="2"/>
      <c r="CL37" s="2"/>
      <c r="CM37" s="2"/>
      <c r="CN37" s="2"/>
      <c r="CO37" s="2"/>
      <c r="CP37" s="2"/>
    </row>
    <row r="38" spans="1:94" ht="19.5" customHeight="1" x14ac:dyDescent="0.4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K38" s="4"/>
      <c r="CL38" s="4"/>
      <c r="CM38" s="4"/>
      <c r="CN38" s="4"/>
    </row>
    <row r="39" spans="1:94" x14ac:dyDescent="0.25">
      <c r="C39" s="2"/>
      <c r="D39" s="2"/>
      <c r="E39" s="2"/>
      <c r="J39" s="2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94" x14ac:dyDescent="0.25">
      <c r="C40" s="2"/>
      <c r="D40" s="2"/>
      <c r="E40" s="2"/>
      <c r="J40" s="2"/>
    </row>
  </sheetData>
  <mergeCells count="9">
    <mergeCell ref="BF20:CE20"/>
    <mergeCell ref="Z19:AX19"/>
    <mergeCell ref="Z20:AX20"/>
    <mergeCell ref="A38:CH38"/>
    <mergeCell ref="Z4:AY4"/>
    <mergeCell ref="Z5:AY5"/>
    <mergeCell ref="BN4:CE4"/>
    <mergeCell ref="BN5:CE5"/>
    <mergeCell ref="BF19:CE19"/>
  </mergeCells>
  <printOptions horizontalCentered="1" verticalCentered="1"/>
  <pageMargins left="0.39370078740157483" right="0.39370078740157483" top="0" bottom="0" header="0" footer="0"/>
  <pageSetup paperSize="9"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 5.20</vt:lpstr>
      <vt:lpstr>'T 5.20'!Print_Area_MI</vt:lpstr>
      <vt:lpstr>'T 5.20'!Yazdırma_Alanı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2025-03-17T20:13:12Z</dcterms:created>
  <dcterms:modified xsi:type="dcterms:W3CDTF">2025-06-29T21:35:49Z</dcterms:modified>
</cp:coreProperties>
</file>