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zdamarlar\Desktop\Yeni klasör (2)\"/>
    </mc:Choice>
  </mc:AlternateContent>
  <xr:revisionPtr revIDLastSave="0" documentId="8_{3D15C451-E20B-4AD6-92CC-2951D4AF0D08}" xr6:coauthVersionLast="36" xr6:coauthVersionMax="36" xr10:uidLastSave="{00000000-0000-0000-0000-000000000000}"/>
  <bookViews>
    <workbookView xWindow="0" yWindow="0" windowWidth="28800" windowHeight="11340" xr2:uid="{C62BF5A9-18F1-4BED-85C0-D694426F6D6C}"/>
  </bookViews>
  <sheets>
    <sheet name="T 5.2" sheetId="2" r:id="rId1"/>
  </sheets>
  <definedNames>
    <definedName name="altı">'T 5.2'!$S$7:$S$18</definedName>
    <definedName name="sekiz">'T 5.2'!$U$7:$U$15</definedName>
    <definedName name="_xlnm.Print_Area" localSheetId="0">'T 5.2'!$C$2:$BT$34</definedName>
    <definedName name="yedi">'T 5.2'!$T$7:$T$18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24" i="2" l="1"/>
  <c r="AR31" i="2" l="1"/>
  <c r="AQ31" i="2"/>
  <c r="BQ9" i="2"/>
  <c r="BQ24" i="2"/>
  <c r="AV23" i="2"/>
  <c r="BQ23" i="2" s="1"/>
  <c r="AV22" i="2"/>
  <c r="BQ22" i="2" s="1"/>
  <c r="BQ7" i="2"/>
  <c r="BQ8" i="2"/>
  <c r="AU33" i="2"/>
  <c r="AU32" i="2"/>
  <c r="AU31" i="2"/>
  <c r="AU30" i="2"/>
  <c r="AU29" i="2"/>
  <c r="AU28" i="2"/>
  <c r="AU27" i="2"/>
  <c r="AU26" i="2"/>
  <c r="AU25" i="2"/>
  <c r="AU24" i="2"/>
  <c r="AU23" i="2"/>
  <c r="AU22" i="2"/>
  <c r="BF7" i="2" l="1"/>
  <c r="BG7" i="2"/>
  <c r="BH7" i="2"/>
  <c r="BI7" i="2"/>
  <c r="BJ7" i="2"/>
  <c r="BK7" i="2"/>
  <c r="BL7" i="2"/>
  <c r="BM7" i="2"/>
  <c r="BN7" i="2"/>
  <c r="BO7" i="2"/>
  <c r="BP7" i="2"/>
  <c r="BR7" i="2"/>
  <c r="BF8" i="2"/>
  <c r="BG8" i="2"/>
  <c r="BH8" i="2"/>
  <c r="BI8" i="2"/>
  <c r="BJ8" i="2"/>
  <c r="BK8" i="2"/>
  <c r="BL8" i="2"/>
  <c r="BM8" i="2"/>
  <c r="BN8" i="2"/>
  <c r="BO8" i="2"/>
  <c r="BP8" i="2"/>
  <c r="BF9" i="2"/>
  <c r="BG9" i="2"/>
  <c r="BH9" i="2"/>
  <c r="BI9" i="2"/>
  <c r="BJ9" i="2"/>
  <c r="BK9" i="2"/>
  <c r="BL9" i="2"/>
  <c r="BM9" i="2"/>
  <c r="BN9" i="2"/>
  <c r="BO9" i="2"/>
  <c r="BP9" i="2"/>
  <c r="BF10" i="2"/>
  <c r="BG10" i="2"/>
  <c r="BH10" i="2"/>
  <c r="BI10" i="2"/>
  <c r="BJ10" i="2"/>
  <c r="BK10" i="2"/>
  <c r="BL10" i="2"/>
  <c r="BM10" i="2"/>
  <c r="BN10" i="2"/>
  <c r="BO10" i="2"/>
  <c r="BP10" i="2"/>
  <c r="BF11" i="2"/>
  <c r="BG11" i="2"/>
  <c r="BH11" i="2"/>
  <c r="BI11" i="2"/>
  <c r="BJ11" i="2"/>
  <c r="BK11" i="2"/>
  <c r="BL11" i="2"/>
  <c r="BM11" i="2"/>
  <c r="BN11" i="2"/>
  <c r="BO11" i="2"/>
  <c r="BP11" i="2"/>
  <c r="BF12" i="2"/>
  <c r="BG12" i="2"/>
  <c r="BH12" i="2"/>
  <c r="BI12" i="2"/>
  <c r="BJ12" i="2"/>
  <c r="BK12" i="2"/>
  <c r="BL12" i="2"/>
  <c r="BM12" i="2"/>
  <c r="BN12" i="2"/>
  <c r="BO12" i="2"/>
  <c r="BP12" i="2"/>
  <c r="BF13" i="2"/>
  <c r="BG13" i="2"/>
  <c r="BH13" i="2"/>
  <c r="BI13" i="2"/>
  <c r="BJ13" i="2"/>
  <c r="BK13" i="2"/>
  <c r="BL13" i="2"/>
  <c r="BM13" i="2"/>
  <c r="BN13" i="2"/>
  <c r="BO13" i="2"/>
  <c r="BP13" i="2"/>
  <c r="BF14" i="2"/>
  <c r="BG14" i="2"/>
  <c r="BH14" i="2"/>
  <c r="BI14" i="2"/>
  <c r="BJ14" i="2"/>
  <c r="BK14" i="2"/>
  <c r="BL14" i="2"/>
  <c r="BM14" i="2"/>
  <c r="BN14" i="2"/>
  <c r="BO14" i="2"/>
  <c r="BP14" i="2"/>
  <c r="BF15" i="2"/>
  <c r="BG15" i="2"/>
  <c r="BH15" i="2"/>
  <c r="BI15" i="2"/>
  <c r="BJ15" i="2"/>
  <c r="BK15" i="2"/>
  <c r="BL15" i="2"/>
  <c r="BM15" i="2"/>
  <c r="BN15" i="2"/>
  <c r="BO15" i="2"/>
  <c r="BP15" i="2"/>
  <c r="BF16" i="2"/>
  <c r="BG16" i="2"/>
  <c r="BH16" i="2"/>
  <c r="BI16" i="2"/>
  <c r="BJ16" i="2"/>
  <c r="BK16" i="2"/>
  <c r="BL16" i="2"/>
  <c r="BM16" i="2"/>
  <c r="BN16" i="2"/>
  <c r="BO16" i="2"/>
  <c r="BP16" i="2"/>
  <c r="BF17" i="2"/>
  <c r="BG17" i="2"/>
  <c r="BH17" i="2"/>
  <c r="BI17" i="2"/>
  <c r="BJ17" i="2"/>
  <c r="BK17" i="2"/>
  <c r="BL17" i="2"/>
  <c r="BM17" i="2"/>
  <c r="BN17" i="2"/>
  <c r="BO17" i="2"/>
  <c r="BP17" i="2"/>
  <c r="BF18" i="2"/>
  <c r="BG18" i="2"/>
  <c r="BH18" i="2"/>
  <c r="BI18" i="2"/>
  <c r="BJ18" i="2"/>
  <c r="BK18" i="2"/>
  <c r="BL18" i="2"/>
  <c r="BM18" i="2"/>
  <c r="BN18" i="2"/>
  <c r="BO18" i="2"/>
  <c r="BP18" i="2"/>
  <c r="AQ21" i="2"/>
  <c r="AR22" i="2"/>
  <c r="AS22" i="2"/>
  <c r="BN22" i="2" s="1"/>
  <c r="AT22" i="2"/>
  <c r="BP22" i="2" s="1"/>
  <c r="BL22" i="2"/>
  <c r="BM22" i="2"/>
  <c r="AJ23" i="2"/>
  <c r="AK23" i="2"/>
  <c r="AL23" i="2"/>
  <c r="AM23" i="2"/>
  <c r="AN23" i="2"/>
  <c r="AO23" i="2"/>
  <c r="AP23" i="2"/>
  <c r="AQ23" i="2"/>
  <c r="AR23" i="2"/>
  <c r="BM23" i="2" s="1"/>
  <c r="AS23" i="2"/>
  <c r="BN23" i="2" s="1"/>
  <c r="AT23" i="2"/>
  <c r="BO23" i="2" s="1"/>
  <c r="AJ24" i="2"/>
  <c r="AK24" i="2"/>
  <c r="AL24" i="2"/>
  <c r="AM24" i="2"/>
  <c r="AN24" i="2"/>
  <c r="AO24" i="2"/>
  <c r="AP24" i="2"/>
  <c r="AQ24" i="2"/>
  <c r="BL24" i="2" s="1"/>
  <c r="AR24" i="2"/>
  <c r="BM24" i="2" s="1"/>
  <c r="AS24" i="2"/>
  <c r="BN24" i="2" s="1"/>
  <c r="AT24" i="2"/>
  <c r="BP24" i="2" s="1"/>
  <c r="AJ25" i="2"/>
  <c r="AK25" i="2"/>
  <c r="AL25" i="2"/>
  <c r="AM25" i="2"/>
  <c r="AN25" i="2"/>
  <c r="AO25" i="2"/>
  <c r="AP25" i="2"/>
  <c r="AQ25" i="2"/>
  <c r="BL25" i="2" s="1"/>
  <c r="AR25" i="2"/>
  <c r="BM25" i="2" s="1"/>
  <c r="AS25" i="2"/>
  <c r="AT25" i="2"/>
  <c r="BP25" i="2" s="1"/>
  <c r="AJ26" i="2"/>
  <c r="AK26" i="2"/>
  <c r="AL26" i="2"/>
  <c r="AM26" i="2"/>
  <c r="AN26" i="2"/>
  <c r="AO26" i="2"/>
  <c r="AP26" i="2"/>
  <c r="AQ26" i="2"/>
  <c r="BL26" i="2" s="1"/>
  <c r="AR26" i="2"/>
  <c r="AS26" i="2"/>
  <c r="AT26" i="2"/>
  <c r="BO26" i="2" s="1"/>
  <c r="AJ27" i="2"/>
  <c r="AK27" i="2"/>
  <c r="AL27" i="2"/>
  <c r="AM27" i="2"/>
  <c r="AN27" i="2"/>
  <c r="AO27" i="2"/>
  <c r="AP27" i="2"/>
  <c r="AQ27" i="2"/>
  <c r="AR27" i="2"/>
  <c r="AS27" i="2"/>
  <c r="BO27" i="2" s="1"/>
  <c r="AT27" i="2"/>
  <c r="AJ28" i="2"/>
  <c r="AK28" i="2"/>
  <c r="AL28" i="2"/>
  <c r="AM28" i="2"/>
  <c r="AN28" i="2"/>
  <c r="AO28" i="2"/>
  <c r="AP28" i="2"/>
  <c r="AQ28" i="2"/>
  <c r="AR28" i="2"/>
  <c r="AS28" i="2"/>
  <c r="BN28" i="2" s="1"/>
  <c r="AT28" i="2"/>
  <c r="BM28" i="2"/>
  <c r="AJ29" i="2"/>
  <c r="AK29" i="2"/>
  <c r="AL29" i="2"/>
  <c r="AM29" i="2"/>
  <c r="AN29" i="2"/>
  <c r="AO29" i="2"/>
  <c r="AP29" i="2"/>
  <c r="AQ29" i="2"/>
  <c r="AR29" i="2"/>
  <c r="AS29" i="2"/>
  <c r="BN29" i="2" s="1"/>
  <c r="AT29" i="2"/>
  <c r="BO29" i="2" s="1"/>
  <c r="BL29" i="2"/>
  <c r="BM29" i="2"/>
  <c r="AJ30" i="2"/>
  <c r="AK30" i="2"/>
  <c r="AL30" i="2"/>
  <c r="AM30" i="2"/>
  <c r="AN30" i="2"/>
  <c r="AO30" i="2"/>
  <c r="AP30" i="2"/>
  <c r="AQ30" i="2"/>
  <c r="AR30" i="2"/>
  <c r="BM30" i="2" s="1"/>
  <c r="AS30" i="2"/>
  <c r="BN30" i="2" s="1"/>
  <c r="AT30" i="2"/>
  <c r="BP30" i="2"/>
  <c r="BL30" i="2"/>
  <c r="AJ31" i="2"/>
  <c r="AK31" i="2"/>
  <c r="AL31" i="2"/>
  <c r="AM31" i="2"/>
  <c r="AN31" i="2"/>
  <c r="AO31" i="2"/>
  <c r="AP31" i="2"/>
  <c r="BL31" i="2"/>
  <c r="BM31" i="2"/>
  <c r="AS31" i="2"/>
  <c r="BN31" i="2" s="1"/>
  <c r="AT31" i="2"/>
  <c r="BP31" i="2"/>
  <c r="AJ32" i="2"/>
  <c r="AK32" i="2"/>
  <c r="AL32" i="2"/>
  <c r="AM32" i="2"/>
  <c r="AN32" i="2"/>
  <c r="AO32" i="2"/>
  <c r="AP32" i="2"/>
  <c r="AQ32" i="2"/>
  <c r="BL32" i="2" s="1"/>
  <c r="AR32" i="2"/>
  <c r="BM32" i="2" s="1"/>
  <c r="AS32" i="2"/>
  <c r="BN32" i="2" s="1"/>
  <c r="AT32" i="2"/>
  <c r="AJ33" i="2"/>
  <c r="AK33" i="2"/>
  <c r="AL33" i="2"/>
  <c r="AM33" i="2"/>
  <c r="AN33" i="2"/>
  <c r="AO33" i="2"/>
  <c r="AP33" i="2"/>
  <c r="AQ33" i="2"/>
  <c r="AR33" i="2"/>
  <c r="BM33" i="2" s="1"/>
  <c r="AS33" i="2"/>
  <c r="AT33" i="2"/>
  <c r="BP33" i="2"/>
  <c r="BO30" i="2" l="1"/>
  <c r="BP23" i="2"/>
  <c r="BO32" i="2"/>
  <c r="BO31" i="2"/>
  <c r="BO28" i="2"/>
  <c r="BP27" i="2"/>
  <c r="BN27" i="2"/>
  <c r="BL28" i="2"/>
  <c r="BP29" i="2"/>
  <c r="BM27" i="2"/>
  <c r="BO25" i="2"/>
  <c r="BL33" i="2"/>
  <c r="BP26" i="2"/>
  <c r="BN26" i="2"/>
  <c r="BO33" i="2"/>
  <c r="BL23" i="2"/>
  <c r="BP28" i="2"/>
  <c r="BM26" i="2"/>
  <c r="BN25" i="2"/>
  <c r="BN33" i="2"/>
  <c r="BO22" i="2"/>
  <c r="BL27" i="2"/>
  <c r="BO24" i="2"/>
  <c r="BP32" i="2"/>
</calcChain>
</file>

<file path=xl/sharedStrings.xml><?xml version="1.0" encoding="utf-8"?>
<sst xmlns="http://schemas.openxmlformats.org/spreadsheetml/2006/main" count="113" uniqueCount="65">
  <si>
    <t>Source: TURKSTAT</t>
  </si>
  <si>
    <t>Kaynak: TÜİK</t>
  </si>
  <si>
    <t xml:space="preserve"> December</t>
  </si>
  <si>
    <t>Aralık</t>
  </si>
  <si>
    <t xml:space="preserve"> November</t>
  </si>
  <si>
    <t>Kasım</t>
  </si>
  <si>
    <t xml:space="preserve"> October</t>
  </si>
  <si>
    <t>Ekim</t>
  </si>
  <si>
    <t xml:space="preserve"> September</t>
  </si>
  <si>
    <t>Eylül</t>
  </si>
  <si>
    <t xml:space="preserve"> August</t>
  </si>
  <si>
    <t>Ağustos</t>
  </si>
  <si>
    <t xml:space="preserve"> July</t>
  </si>
  <si>
    <t>Temmuz</t>
  </si>
  <si>
    <t xml:space="preserve"> June</t>
  </si>
  <si>
    <t>Haziran</t>
  </si>
  <si>
    <t xml:space="preserve"> May</t>
  </si>
  <si>
    <t>Mayıs</t>
  </si>
  <si>
    <t xml:space="preserve"> April</t>
  </si>
  <si>
    <t>Nisan</t>
  </si>
  <si>
    <t xml:space="preserve"> March</t>
  </si>
  <si>
    <t>Mart</t>
  </si>
  <si>
    <t xml:space="preserve"> February</t>
  </si>
  <si>
    <t>Şubat</t>
  </si>
  <si>
    <t xml:space="preserve"> January</t>
  </si>
  <si>
    <t>Ocak</t>
  </si>
  <si>
    <t>24/23</t>
  </si>
  <si>
    <t>23/22</t>
  </si>
  <si>
    <t>22/21</t>
  </si>
  <si>
    <t>21/20</t>
  </si>
  <si>
    <t>20/19</t>
  </si>
  <si>
    <t>19/18</t>
  </si>
  <si>
    <t>18/17</t>
  </si>
  <si>
    <t>17/16</t>
  </si>
  <si>
    <t>16/15</t>
  </si>
  <si>
    <t>15/14</t>
  </si>
  <si>
    <t>14/13</t>
  </si>
  <si>
    <t>13/12</t>
  </si>
  <si>
    <t>12/11</t>
  </si>
  <si>
    <t>11/10</t>
  </si>
  <si>
    <t>10/09</t>
  </si>
  <si>
    <t>09/08</t>
  </si>
  <si>
    <t>08/07</t>
  </si>
  <si>
    <t>07/06</t>
  </si>
  <si>
    <t>06/05</t>
  </si>
  <si>
    <t>05/04</t>
  </si>
  <si>
    <t>1995</t>
  </si>
  <si>
    <t>1994</t>
  </si>
  <si>
    <t>1993</t>
  </si>
  <si>
    <t>Cumulative percent. Change</t>
  </si>
  <si>
    <t>Percentage Change</t>
  </si>
  <si>
    <t>Cumulative</t>
  </si>
  <si>
    <t>C u m u l a t i v e</t>
  </si>
  <si>
    <t>Kümülatif Yüzde Değişim</t>
  </si>
  <si>
    <t>Kümülatif</t>
  </si>
  <si>
    <t>K ü m ü l a t i f</t>
  </si>
  <si>
    <t>Percentage change</t>
  </si>
  <si>
    <t>M o n t h l y</t>
  </si>
  <si>
    <t>Yüzde değişim</t>
  </si>
  <si>
    <t>A y l ı k</t>
  </si>
  <si>
    <t>(In Millions of Dollars)</t>
  </si>
  <si>
    <t>Table: V.2- Imports</t>
  </si>
  <si>
    <t>(Milyon Dolar)</t>
  </si>
  <si>
    <t>Tablo: V.2- İthalat</t>
  </si>
  <si>
    <t>25/24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</si>
</sst>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_)"/>
    <numFmt numFmtId="165" formatCode="#,##0.0_);\(#,##0.0\)"/>
    <numFmt numFmtId="166" formatCode="0_)"/>
    <numFmt numFmtId="167" formatCode="#,##0.0"/>
    <numFmt numFmtId="168" formatCode="#\ ###\ ##0"/>
  </numFmts>
  <fonts count="13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name val="Arial TUR"/>
      <family val="2"/>
      <charset val="162"/>
    </font>
    <font>
      <sz val="11"/>
      <name val="Arial"/>
      <family val="2"/>
      <charset val="162"/>
    </font>
    <font>
      <sz val="10"/>
      <name val="Arial Tur"/>
      <family val="2"/>
      <charset val="162"/>
    </font>
    <font>
      <sz val="18"/>
      <name val="Arial"/>
      <family val="2"/>
      <charset val="162"/>
    </font>
    <font>
      <b/>
      <sz val="12"/>
      <name val="Arial TUR"/>
      <family val="2"/>
      <charset val="162"/>
    </font>
    <font>
      <sz val="13"/>
      <name val="Arial Tur"/>
      <family val="2"/>
      <charset val="162"/>
    </font>
    <font>
      <b/>
      <sz val="13"/>
      <name val="Arial Tur"/>
      <family val="2"/>
      <charset val="162"/>
    </font>
    <font>
      <sz val="13"/>
      <name val="Arial"/>
      <family val="2"/>
      <charset val="162"/>
    </font>
    <font>
      <sz val="8"/>
      <name val="Arial"/>
      <family val="2"/>
    </font>
    <font>
      <b/>
      <sz val="8"/>
      <name val="Arial"/>
      <family val="2"/>
    </font>
    <font>
      <b/>
      <sz val="16"/>
      <name val="Arial Tur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165" fontId="2" fillId="0" borderId="0" xfId="1" applyNumberFormat="1" applyFont="1" applyProtection="1"/>
    <xf numFmtId="164" fontId="2" fillId="0" borderId="0" xfId="1" applyNumberFormat="1" applyFont="1" applyProtection="1"/>
    <xf numFmtId="0" fontId="2" fillId="0" borderId="0" xfId="1" quotePrefix="1" applyFont="1" applyAlignment="1">
      <alignment horizontal="left"/>
    </xf>
    <xf numFmtId="0" fontId="2" fillId="0" borderId="0" xfId="1" applyFont="1" applyAlignment="1">
      <alignment horizontal="right"/>
    </xf>
    <xf numFmtId="166" fontId="2" fillId="0" borderId="0" xfId="1" applyNumberFormat="1" applyFont="1" applyProtection="1"/>
    <xf numFmtId="0" fontId="3" fillId="0" borderId="0" xfId="1" applyFont="1"/>
    <xf numFmtId="164" fontId="4" fillId="0" borderId="0" xfId="1" applyNumberFormat="1" applyFont="1" applyProtection="1"/>
    <xf numFmtId="0" fontId="1" fillId="0" borderId="0" xfId="1" applyFont="1"/>
    <xf numFmtId="165" fontId="4" fillId="0" borderId="0" xfId="1" applyNumberFormat="1" applyFont="1" applyProtection="1"/>
    <xf numFmtId="0" fontId="4" fillId="0" borderId="0" xfId="1" applyFont="1" applyAlignment="1">
      <alignment horizontal="right"/>
    </xf>
    <xf numFmtId="164" fontId="2" fillId="2" borderId="0" xfId="1" applyNumberFormat="1" applyFont="1" applyFill="1" applyProtection="1"/>
    <xf numFmtId="0" fontId="4" fillId="0" borderId="0" xfId="1" quotePrefix="1" applyFont="1" applyAlignment="1">
      <alignment horizontal="left"/>
    </xf>
    <xf numFmtId="0" fontId="6" fillId="0" borderId="0" xfId="1" applyFont="1" applyAlignment="1">
      <alignment horizontal="right"/>
    </xf>
    <xf numFmtId="0" fontId="4" fillId="0" borderId="0" xfId="1" applyFont="1"/>
    <xf numFmtId="0" fontId="6" fillId="0" borderId="0" xfId="1" applyFont="1"/>
    <xf numFmtId="164" fontId="6" fillId="0" borderId="0" xfId="1" applyNumberFormat="1" applyFont="1" applyProtection="1"/>
    <xf numFmtId="0" fontId="6" fillId="0" borderId="0" xfId="1" quotePrefix="1" applyFont="1" applyAlignment="1">
      <alignment horizontal="left"/>
    </xf>
    <xf numFmtId="0" fontId="6" fillId="0" borderId="1" xfId="1" applyFont="1" applyBorder="1"/>
    <xf numFmtId="0" fontId="6" fillId="0" borderId="2" xfId="1" applyFont="1" applyBorder="1"/>
    <xf numFmtId="164" fontId="7" fillId="0" borderId="1" xfId="1" applyNumberFormat="1" applyFont="1" applyBorder="1" applyProtection="1"/>
    <xf numFmtId="164" fontId="7" fillId="0" borderId="3" xfId="1" applyNumberFormat="1" applyFont="1" applyBorder="1" applyProtection="1"/>
    <xf numFmtId="164" fontId="7" fillId="0" borderId="2" xfId="1" applyNumberFormat="1" applyFont="1" applyBorder="1" applyProtection="1"/>
    <xf numFmtId="167" fontId="7" fillId="0" borderId="1" xfId="1" applyNumberFormat="1" applyFont="1" applyBorder="1" applyProtection="1"/>
    <xf numFmtId="167" fontId="7" fillId="0" borderId="3" xfId="1" applyNumberFormat="1" applyFont="1" applyBorder="1" applyProtection="1"/>
    <xf numFmtId="167" fontId="2" fillId="0" borderId="3" xfId="1" applyNumberFormat="1" applyFont="1" applyBorder="1" applyProtection="1"/>
    <xf numFmtId="0" fontId="6" fillId="0" borderId="4" xfId="1" applyFont="1" applyBorder="1"/>
    <xf numFmtId="0" fontId="6" fillId="0" borderId="5" xfId="1" applyFont="1" applyBorder="1"/>
    <xf numFmtId="0" fontId="6" fillId="0" borderId="6" xfId="1" applyFont="1" applyBorder="1"/>
    <xf numFmtId="164" fontId="7" fillId="0" borderId="5" xfId="1" applyNumberFormat="1" applyFont="1" applyBorder="1" applyProtection="1"/>
    <xf numFmtId="164" fontId="7" fillId="0" borderId="0" xfId="1" applyNumberFormat="1" applyFont="1" applyBorder="1" applyProtection="1"/>
    <xf numFmtId="164" fontId="7" fillId="0" borderId="6" xfId="1" applyNumberFormat="1" applyFont="1" applyBorder="1" applyProtection="1"/>
    <xf numFmtId="167" fontId="7" fillId="0" borderId="5" xfId="1" applyNumberFormat="1" applyFont="1" applyBorder="1" applyProtection="1"/>
    <xf numFmtId="167" fontId="7" fillId="0" borderId="0" xfId="1" applyNumberFormat="1" applyFont="1" applyBorder="1" applyProtection="1"/>
    <xf numFmtId="167" fontId="2" fillId="0" borderId="0" xfId="1" applyNumberFormat="1" applyFont="1" applyBorder="1" applyProtection="1"/>
    <xf numFmtId="0" fontId="6" fillId="0" borderId="7" xfId="1" applyFont="1" applyBorder="1"/>
    <xf numFmtId="0" fontId="6" fillId="0" borderId="7" xfId="1" quotePrefix="1" applyFont="1" applyBorder="1" applyAlignment="1">
      <alignment horizontal="left"/>
    </xf>
    <xf numFmtId="0" fontId="6" fillId="0" borderId="8" xfId="1" applyFont="1" applyBorder="1"/>
    <xf numFmtId="0" fontId="6" fillId="0" borderId="9" xfId="1" applyFont="1" applyBorder="1"/>
    <xf numFmtId="164" fontId="7" fillId="0" borderId="8" xfId="1" applyNumberFormat="1" applyFont="1" applyBorder="1" applyProtection="1"/>
    <xf numFmtId="164" fontId="7" fillId="0" borderId="10" xfId="1" applyNumberFormat="1" applyFont="1" applyBorder="1" applyProtection="1"/>
    <xf numFmtId="164" fontId="7" fillId="0" borderId="9" xfId="1" applyNumberFormat="1" applyFont="1" applyBorder="1" applyProtection="1"/>
    <xf numFmtId="167" fontId="7" fillId="0" borderId="8" xfId="1" applyNumberFormat="1" applyFont="1" applyBorder="1" applyProtection="1"/>
    <xf numFmtId="167" fontId="7" fillId="0" borderId="10" xfId="1" applyNumberFormat="1" applyFont="1" applyBorder="1" applyProtection="1"/>
    <xf numFmtId="167" fontId="2" fillId="0" borderId="10" xfId="1" applyNumberFormat="1" applyFont="1" applyBorder="1" applyProtection="1"/>
    <xf numFmtId="0" fontId="6" fillId="0" borderId="11" xfId="1" applyFont="1" applyBorder="1"/>
    <xf numFmtId="49" fontId="8" fillId="0" borderId="5" xfId="1" applyNumberFormat="1" applyFont="1" applyBorder="1" applyAlignment="1">
      <alignment horizontal="right"/>
    </xf>
    <xf numFmtId="49" fontId="8" fillId="0" borderId="12" xfId="1" applyNumberFormat="1" applyFont="1" applyBorder="1" applyAlignment="1">
      <alignment horizontal="right"/>
    </xf>
    <xf numFmtId="49" fontId="8" fillId="0" borderId="0" xfId="1" applyNumberFormat="1" applyFont="1" applyBorder="1" applyAlignment="1">
      <alignment horizontal="right"/>
    </xf>
    <xf numFmtId="49" fontId="8" fillId="0" borderId="6" xfId="1" applyNumberFormat="1" applyFont="1" applyBorder="1" applyAlignment="1">
      <alignment horizontal="right"/>
    </xf>
    <xf numFmtId="0" fontId="8" fillId="0" borderId="0" xfId="1" applyFont="1" applyFill="1" applyBorder="1" applyAlignment="1">
      <alignment horizontal="right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0" fontId="8" fillId="0" borderId="10" xfId="1" applyFont="1" applyBorder="1" applyAlignment="1">
      <alignment horizontal="right"/>
    </xf>
    <xf numFmtId="0" fontId="6" fillId="0" borderId="0" xfId="1" applyFont="1" applyBorder="1" applyAlignment="1">
      <alignment horizontal="right"/>
    </xf>
    <xf numFmtId="0" fontId="6" fillId="0" borderId="0" xfId="1" applyFont="1" applyBorder="1"/>
    <xf numFmtId="0" fontId="1" fillId="0" borderId="1" xfId="1" applyBorder="1" applyAlignment="1">
      <alignment wrapText="1"/>
    </xf>
    <xf numFmtId="0" fontId="1" fillId="0" borderId="3" xfId="1" applyBorder="1" applyAlignment="1">
      <alignment wrapText="1"/>
    </xf>
    <xf numFmtId="164" fontId="8" fillId="0" borderId="3" xfId="1" applyNumberFormat="1" applyFont="1" applyBorder="1" applyAlignment="1" applyProtection="1">
      <alignment horizontal="center" wrapText="1"/>
    </xf>
    <xf numFmtId="164" fontId="8" fillId="0" borderId="3" xfId="1" applyNumberFormat="1" applyFont="1" applyBorder="1" applyAlignment="1" applyProtection="1">
      <alignment wrapText="1"/>
    </xf>
    <xf numFmtId="0" fontId="8" fillId="0" borderId="13" xfId="1" applyFont="1" applyBorder="1"/>
    <xf numFmtId="0" fontId="1" fillId="0" borderId="3" xfId="1" applyBorder="1"/>
    <xf numFmtId="164" fontId="8" fillId="0" borderId="13" xfId="1" applyNumberFormat="1" applyFont="1" applyBorder="1" applyProtection="1"/>
    <xf numFmtId="0" fontId="9" fillId="0" borderId="3" xfId="1" applyFont="1" applyBorder="1"/>
    <xf numFmtId="164" fontId="6" fillId="0" borderId="13" xfId="1" applyNumberFormat="1" applyFont="1" applyBorder="1" applyProtection="1"/>
    <xf numFmtId="168" fontId="10" fillId="0" borderId="0" xfId="1" applyNumberFormat="1" applyFont="1" applyAlignment="1">
      <alignment vertical="justify"/>
    </xf>
    <xf numFmtId="0" fontId="1" fillId="0" borderId="10" xfId="1" applyBorder="1" applyAlignment="1">
      <alignment wrapText="1"/>
    </xf>
    <xf numFmtId="164" fontId="8" fillId="0" borderId="10" xfId="1" applyNumberFormat="1" applyFont="1" applyBorder="1" applyAlignment="1" applyProtection="1">
      <alignment horizontal="center" wrapText="1"/>
    </xf>
    <xf numFmtId="164" fontId="8" fillId="0" borderId="10" xfId="1" applyNumberFormat="1" applyFont="1" applyBorder="1" applyAlignment="1" applyProtection="1">
      <alignment wrapText="1"/>
    </xf>
    <xf numFmtId="0" fontId="8" fillId="0" borderId="10" xfId="1" applyFont="1" applyBorder="1"/>
    <xf numFmtId="0" fontId="1" fillId="0" borderId="10" xfId="1" applyBorder="1"/>
    <xf numFmtId="164" fontId="8" fillId="0" borderId="10" xfId="1" applyNumberFormat="1" applyFont="1" applyBorder="1" applyProtection="1"/>
    <xf numFmtId="0" fontId="9" fillId="0" borderId="10" xfId="1" applyFont="1" applyBorder="1"/>
    <xf numFmtId="164" fontId="6" fillId="0" borderId="10" xfId="1" quotePrefix="1" applyNumberFormat="1" applyFont="1" applyBorder="1" applyAlignment="1" applyProtection="1">
      <alignment horizontal="left"/>
    </xf>
    <xf numFmtId="164" fontId="6" fillId="0" borderId="10" xfId="1" applyNumberFormat="1" applyFont="1" applyBorder="1" applyProtection="1"/>
    <xf numFmtId="3" fontId="1" fillId="0" borderId="0" xfId="2" applyNumberFormat="1" applyFill="1"/>
    <xf numFmtId="167" fontId="7" fillId="0" borderId="5" xfId="1" applyNumberFormat="1" applyFont="1" applyBorder="1"/>
    <xf numFmtId="167" fontId="7" fillId="0" borderId="0" xfId="1" applyNumberFormat="1" applyFont="1" applyBorder="1"/>
    <xf numFmtId="167" fontId="7" fillId="0" borderId="0" xfId="1" applyNumberFormat="1" applyFont="1" applyBorder="1" applyAlignment="1" applyProtection="1">
      <alignment horizontal="right"/>
    </xf>
    <xf numFmtId="3" fontId="11" fillId="0" borderId="0" xfId="1" applyNumberFormat="1" applyFont="1"/>
    <xf numFmtId="167" fontId="7" fillId="0" borderId="10" xfId="1" applyNumberFormat="1" applyFont="1" applyBorder="1"/>
    <xf numFmtId="167" fontId="7" fillId="0" borderId="10" xfId="1" quotePrefix="1" applyNumberFormat="1" applyFont="1" applyBorder="1" applyAlignment="1" applyProtection="1">
      <alignment horizontal="right"/>
    </xf>
    <xf numFmtId="0" fontId="6" fillId="0" borderId="8" xfId="1" applyFont="1" applyBorder="1" applyAlignment="1">
      <alignment horizontal="right"/>
    </xf>
    <xf numFmtId="49" fontId="8" fillId="0" borderId="10" xfId="1" applyNumberFormat="1" applyFont="1" applyBorder="1" applyAlignment="1">
      <alignment horizontal="right"/>
    </xf>
    <xf numFmtId="49" fontId="8" fillId="0" borderId="9" xfId="1" applyNumberFormat="1" applyFont="1" applyBorder="1" applyAlignment="1">
      <alignment horizontal="right"/>
    </xf>
    <xf numFmtId="0" fontId="8" fillId="0" borderId="12" xfId="1" applyFont="1" applyFill="1" applyBorder="1" applyAlignment="1">
      <alignment horizontal="right"/>
    </xf>
    <xf numFmtId="0" fontId="6" fillId="0" borderId="14" xfId="1" applyFont="1" applyBorder="1" applyAlignment="1">
      <alignment horizontal="right"/>
    </xf>
    <xf numFmtId="0" fontId="6" fillId="0" borderId="3" xfId="1" applyFont="1" applyBorder="1" applyAlignment="1">
      <alignment wrapText="1"/>
    </xf>
    <xf numFmtId="0" fontId="6" fillId="0" borderId="13" xfId="1" applyFont="1" applyBorder="1"/>
    <xf numFmtId="0" fontId="2" fillId="0" borderId="13" xfId="1" applyFont="1" applyBorder="1"/>
    <xf numFmtId="0" fontId="6" fillId="0" borderId="10" xfId="1" applyFont="1" applyBorder="1"/>
    <xf numFmtId="0" fontId="6" fillId="0" borderId="10" xfId="1" applyFont="1" applyBorder="1" applyAlignment="1">
      <alignment wrapText="1"/>
    </xf>
    <xf numFmtId="167" fontId="6" fillId="0" borderId="10" xfId="1" applyNumberFormat="1" applyFont="1" applyBorder="1"/>
    <xf numFmtId="0" fontId="6" fillId="0" borderId="10" xfId="1" quotePrefix="1" applyFont="1" applyBorder="1" applyAlignment="1">
      <alignment horizontal="left"/>
    </xf>
    <xf numFmtId="0" fontId="2" fillId="0" borderId="10" xfId="1" applyFont="1" applyBorder="1"/>
    <xf numFmtId="165" fontId="6" fillId="0" borderId="0" xfId="1" applyNumberFormat="1" applyFont="1" applyBorder="1"/>
    <xf numFmtId="165" fontId="6" fillId="0" borderId="0" xfId="1" applyNumberFormat="1" applyFont="1"/>
    <xf numFmtId="0" fontId="12" fillId="0" borderId="0" xfId="1" quotePrefix="1" applyFont="1" applyAlignment="1">
      <alignment horizontal="left"/>
    </xf>
    <xf numFmtId="167" fontId="6" fillId="0" borderId="0" xfId="1" applyNumberFormat="1" applyFont="1"/>
    <xf numFmtId="0" fontId="5" fillId="0" borderId="0" xfId="1" applyFont="1" applyAlignment="1">
      <alignment horizontal="left" vertical="center" textRotation="180"/>
    </xf>
    <xf numFmtId="164" fontId="8" fillId="0" borderId="10" xfId="1" applyNumberFormat="1" applyFont="1" applyBorder="1" applyAlignment="1" applyProtection="1">
      <alignment horizontal="center" wrapText="1"/>
    </xf>
    <xf numFmtId="164" fontId="8" fillId="0" borderId="3" xfId="1" applyNumberFormat="1" applyFont="1" applyBorder="1" applyAlignment="1" applyProtection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3" xfId="1" applyFont="1" applyBorder="1" applyAlignment="1">
      <alignment horizontal="center" wrapText="1"/>
    </xf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164" fontId="8" fillId="0" borderId="8" xfId="1" applyNumberFormat="1" applyFont="1" applyBorder="1" applyAlignment="1" applyProtection="1">
      <alignment horizontal="center" wrapText="1"/>
    </xf>
    <xf numFmtId="0" fontId="6" fillId="0" borderId="9" xfId="1" applyFont="1" applyBorder="1" applyAlignment="1">
      <alignment horizontal="center" wrapText="1"/>
    </xf>
    <xf numFmtId="0" fontId="6" fillId="0" borderId="8" xfId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0" fontId="6" fillId="0" borderId="3" xfId="1" applyFont="1" applyBorder="1" applyAlignment="1">
      <alignment horizontal="center" vertical="center" wrapText="1"/>
    </xf>
  </cellXfs>
  <cellStyles count="3">
    <cellStyle name="Normal" xfId="0" builtinId="0"/>
    <cellStyle name="Normal 2" xfId="1" xr:uid="{05ADE672-EA5F-4DED-98EF-532955A5F410}"/>
    <cellStyle name="Normal_DIŞ TİCARET yıllıklandırılmış" xfId="2" xr:uid="{B6BF3D79-1C22-4523-9AA9-FF1909E52C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B2513-662D-4E18-BBCE-B99ED216B0D1}">
  <sheetPr>
    <pageSetUpPr fitToPage="1"/>
  </sheetPr>
  <dimension ref="A1:BX176"/>
  <sheetViews>
    <sheetView showGridLines="0" tabSelected="1" view="pageBreakPreview" zoomScale="75" zoomScaleNormal="70" zoomScaleSheetLayoutView="75" workbookViewId="0">
      <selection activeCell="AV9" sqref="AV9"/>
    </sheetView>
  </sheetViews>
  <sheetFormatPr defaultColWidth="9.109375" defaultRowHeight="13.2" x14ac:dyDescent="0.25"/>
  <cols>
    <col min="1" max="1" width="10.44140625" style="1" customWidth="1"/>
    <col min="2" max="2" width="8.5546875" style="1" customWidth="1"/>
    <col min="3" max="3" width="14" style="1" customWidth="1"/>
    <col min="4" max="20" width="12.44140625" style="1" hidden="1" customWidth="1"/>
    <col min="21" max="22" width="13" style="1" hidden="1" customWidth="1"/>
    <col min="23" max="24" width="19" style="1" hidden="1" customWidth="1"/>
    <col min="25" max="26" width="18.88671875" style="1" hidden="1" customWidth="1"/>
    <col min="27" max="27" width="20" style="1" hidden="1" customWidth="1"/>
    <col min="28" max="28" width="19.109375" style="1" hidden="1" customWidth="1"/>
    <col min="29" max="40" width="13.44140625" style="1" hidden="1" customWidth="1"/>
    <col min="41" max="41" width="16.88671875" style="1" hidden="1" customWidth="1"/>
    <col min="42" max="42" width="13.44140625" style="1" customWidth="1"/>
    <col min="43" max="45" width="18.109375" style="1" customWidth="1"/>
    <col min="46" max="46" width="13.33203125" style="1" bestFit="1" customWidth="1"/>
    <col min="47" max="47" width="13.33203125" style="1" customWidth="1"/>
    <col min="48" max="48" width="14.6640625" style="1" customWidth="1"/>
    <col min="49" max="50" width="16.5546875" style="1" hidden="1" customWidth="1"/>
    <col min="51" max="60" width="8" style="1" hidden="1" customWidth="1"/>
    <col min="61" max="62" width="9.44140625" style="1" hidden="1" customWidth="1"/>
    <col min="63" max="63" width="0.109375" style="1" customWidth="1"/>
    <col min="64" max="64" width="8" style="1" bestFit="1" customWidth="1"/>
    <col min="65" max="66" width="8" style="1" customWidth="1"/>
    <col min="67" max="68" width="8.5546875" style="1" customWidth="1"/>
    <col min="69" max="69" width="8.44140625" style="1" customWidth="1"/>
    <col min="70" max="70" width="35.88671875" style="1" hidden="1" customWidth="1"/>
    <col min="71" max="71" width="15.109375" style="1" bestFit="1" customWidth="1"/>
    <col min="72" max="72" width="2.44140625" style="1" customWidth="1"/>
    <col min="73" max="73" width="10.5546875" style="1" bestFit="1" customWidth="1"/>
    <col min="74" max="16384" width="9.109375" style="1"/>
  </cols>
  <sheetData>
    <row r="1" spans="1:75" ht="15.6" x14ac:dyDescent="0.3">
      <c r="P1" s="18"/>
      <c r="Q1" s="18"/>
      <c r="R1" s="18"/>
      <c r="S1" s="18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</row>
    <row r="2" spans="1:75" ht="21" x14ac:dyDescent="0.4">
      <c r="A2" s="102"/>
      <c r="C2" s="100" t="s">
        <v>63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6" t="s">
        <v>62</v>
      </c>
    </row>
    <row r="3" spans="1:75" ht="21" x14ac:dyDescent="0.4">
      <c r="A3" s="102"/>
      <c r="C3" s="100" t="s">
        <v>61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58"/>
      <c r="R3" s="18"/>
      <c r="S3" s="98"/>
      <c r="T3" s="99"/>
      <c r="U3" s="98"/>
      <c r="V3" s="98"/>
      <c r="W3" s="99"/>
      <c r="X3" s="99"/>
      <c r="Y3" s="98"/>
      <c r="Z3" s="98"/>
      <c r="AA3" s="98"/>
      <c r="AB3" s="98"/>
      <c r="AC3" s="98"/>
      <c r="AD3" s="98"/>
      <c r="AE3" s="9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16" t="s">
        <v>60</v>
      </c>
    </row>
    <row r="4" spans="1:75" ht="15.75" customHeight="1" x14ac:dyDescent="0.3">
      <c r="A4" s="102"/>
      <c r="C4" s="41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6"/>
      <c r="Q4" s="73"/>
      <c r="R4" s="93"/>
      <c r="S4" s="73"/>
      <c r="T4" s="95"/>
      <c r="U4" s="94"/>
      <c r="V4" s="94"/>
      <c r="W4" s="94"/>
      <c r="X4" s="94"/>
      <c r="Y4" s="94"/>
      <c r="Z4" s="94"/>
      <c r="AA4" s="94"/>
      <c r="AB4" s="94"/>
      <c r="AC4" s="105" t="s">
        <v>59</v>
      </c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69"/>
      <c r="AX4" s="69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 t="s">
        <v>58</v>
      </c>
      <c r="BK4" s="105"/>
      <c r="BL4" s="105"/>
      <c r="BM4" s="105"/>
      <c r="BN4" s="105"/>
      <c r="BO4" s="105"/>
      <c r="BP4" s="105"/>
      <c r="BQ4" s="105"/>
      <c r="BR4" s="69"/>
      <c r="BS4" s="93"/>
      <c r="BT4" s="40"/>
    </row>
    <row r="5" spans="1:75" ht="15.75" customHeight="1" x14ac:dyDescent="0.3">
      <c r="A5" s="102"/>
      <c r="C5" s="31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1"/>
      <c r="Q5" s="64"/>
      <c r="R5" s="91"/>
      <c r="S5" s="64"/>
      <c r="T5" s="91"/>
      <c r="U5" s="90"/>
      <c r="V5" s="90"/>
      <c r="W5" s="90"/>
      <c r="X5" s="90"/>
      <c r="Y5" s="90"/>
      <c r="Z5" s="90"/>
      <c r="AA5" s="90"/>
      <c r="AB5" s="90"/>
      <c r="AC5" s="106" t="s">
        <v>57</v>
      </c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60"/>
      <c r="AX5" s="60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 t="s">
        <v>56</v>
      </c>
      <c r="BK5" s="106"/>
      <c r="BL5" s="106"/>
      <c r="BM5" s="106"/>
      <c r="BN5" s="106"/>
      <c r="BO5" s="106"/>
      <c r="BP5" s="106"/>
      <c r="BQ5" s="106"/>
      <c r="BR5" s="60"/>
      <c r="BS5" s="58"/>
      <c r="BT5" s="30"/>
    </row>
    <row r="6" spans="1:75" ht="18.75" customHeight="1" x14ac:dyDescent="0.3">
      <c r="A6" s="102"/>
      <c r="C6" s="31"/>
      <c r="D6" s="58">
        <v>1981</v>
      </c>
      <c r="E6" s="58">
        <v>1982</v>
      </c>
      <c r="F6" s="58">
        <v>1983</v>
      </c>
      <c r="G6" s="58">
        <v>1984</v>
      </c>
      <c r="H6" s="58">
        <v>1985</v>
      </c>
      <c r="I6" s="58">
        <v>1986</v>
      </c>
      <c r="J6" s="58">
        <v>1987</v>
      </c>
      <c r="K6" s="58">
        <v>1988</v>
      </c>
      <c r="L6" s="58">
        <v>1989</v>
      </c>
      <c r="M6" s="58">
        <v>1990</v>
      </c>
      <c r="N6" s="58">
        <v>1991</v>
      </c>
      <c r="O6" s="58">
        <v>1992</v>
      </c>
      <c r="P6" s="57" t="s">
        <v>48</v>
      </c>
      <c r="Q6" s="57" t="s">
        <v>47</v>
      </c>
      <c r="R6" s="57" t="s">
        <v>46</v>
      </c>
      <c r="S6" s="57">
        <v>1996</v>
      </c>
      <c r="T6" s="89">
        <v>1997</v>
      </c>
      <c r="U6" s="55">
        <v>1998</v>
      </c>
      <c r="V6" s="55">
        <v>1999</v>
      </c>
      <c r="W6" s="55">
        <v>2000</v>
      </c>
      <c r="X6" s="55">
        <v>2001</v>
      </c>
      <c r="Y6" s="55">
        <v>2002</v>
      </c>
      <c r="Z6" s="56">
        <v>2003</v>
      </c>
      <c r="AA6" s="55">
        <v>2004</v>
      </c>
      <c r="AB6" s="55">
        <v>2005</v>
      </c>
      <c r="AC6" s="55">
        <v>2006</v>
      </c>
      <c r="AD6" s="55">
        <v>2007</v>
      </c>
      <c r="AE6" s="55">
        <v>2008</v>
      </c>
      <c r="AF6" s="55">
        <v>2009</v>
      </c>
      <c r="AG6" s="55">
        <v>2010</v>
      </c>
      <c r="AH6" s="55">
        <v>2011</v>
      </c>
      <c r="AI6" s="88">
        <v>2012</v>
      </c>
      <c r="AJ6" s="53">
        <v>2013</v>
      </c>
      <c r="AK6" s="53">
        <v>2014</v>
      </c>
      <c r="AL6" s="53">
        <v>2015</v>
      </c>
      <c r="AM6" s="53">
        <v>2016</v>
      </c>
      <c r="AN6" s="53">
        <v>2017</v>
      </c>
      <c r="AO6" s="53">
        <v>2018</v>
      </c>
      <c r="AP6" s="53">
        <v>2019</v>
      </c>
      <c r="AQ6" s="53">
        <v>2020</v>
      </c>
      <c r="AR6" s="53">
        <v>2021</v>
      </c>
      <c r="AS6" s="53">
        <v>2022</v>
      </c>
      <c r="AT6" s="88">
        <v>2023</v>
      </c>
      <c r="AU6" s="88">
        <v>2024</v>
      </c>
      <c r="AV6" s="88">
        <v>2025</v>
      </c>
      <c r="AW6" s="51" t="s">
        <v>45</v>
      </c>
      <c r="AX6" s="51" t="s">
        <v>44</v>
      </c>
      <c r="AY6" s="87" t="s">
        <v>43</v>
      </c>
      <c r="AZ6" s="86" t="s">
        <v>42</v>
      </c>
      <c r="BA6" s="86" t="s">
        <v>41</v>
      </c>
      <c r="BB6" s="86" t="s">
        <v>40</v>
      </c>
      <c r="BC6" s="86" t="s">
        <v>39</v>
      </c>
      <c r="BD6" s="86" t="s">
        <v>38</v>
      </c>
      <c r="BE6" s="86" t="s">
        <v>37</v>
      </c>
      <c r="BF6" s="86" t="s">
        <v>36</v>
      </c>
      <c r="BG6" s="86" t="s">
        <v>35</v>
      </c>
      <c r="BH6" s="86" t="s">
        <v>34</v>
      </c>
      <c r="BI6" s="86" t="s">
        <v>33</v>
      </c>
      <c r="BJ6" s="86" t="s">
        <v>32</v>
      </c>
      <c r="BK6" s="86" t="s">
        <v>31</v>
      </c>
      <c r="BL6" s="86" t="s">
        <v>30</v>
      </c>
      <c r="BM6" s="50" t="s">
        <v>29</v>
      </c>
      <c r="BN6" s="50" t="s">
        <v>28</v>
      </c>
      <c r="BO6" s="50" t="s">
        <v>27</v>
      </c>
      <c r="BP6" s="50" t="s">
        <v>26</v>
      </c>
      <c r="BQ6" s="50" t="s">
        <v>64</v>
      </c>
      <c r="BR6" s="85"/>
      <c r="BS6" s="58"/>
      <c r="BT6" s="30"/>
    </row>
    <row r="7" spans="1:75" ht="24.9" customHeight="1" x14ac:dyDescent="0.3">
      <c r="A7" s="102"/>
      <c r="C7" s="48" t="s">
        <v>25</v>
      </c>
      <c r="D7" s="47">
        <v>781.9</v>
      </c>
      <c r="E7" s="47">
        <v>608</v>
      </c>
      <c r="F7" s="47">
        <v>739.7</v>
      </c>
      <c r="G7" s="47">
        <v>664.3</v>
      </c>
      <c r="H7" s="47">
        <v>822.2</v>
      </c>
      <c r="I7" s="47">
        <v>1012.1</v>
      </c>
      <c r="J7" s="47">
        <v>860.4</v>
      </c>
      <c r="K7" s="47">
        <v>1046.5</v>
      </c>
      <c r="L7" s="47">
        <v>1063.338</v>
      </c>
      <c r="M7" s="47">
        <v>1501.3710000000001</v>
      </c>
      <c r="N7" s="47">
        <v>1675.5119999999999</v>
      </c>
      <c r="O7" s="47">
        <v>1637.2</v>
      </c>
      <c r="P7" s="47">
        <v>1792.827</v>
      </c>
      <c r="Q7" s="46">
        <v>2153.7379999999998</v>
      </c>
      <c r="R7" s="46">
        <v>2097.1019999999999</v>
      </c>
      <c r="S7" s="46">
        <v>3154.58</v>
      </c>
      <c r="T7" s="46">
        <v>3613.5830000000001</v>
      </c>
      <c r="U7" s="84">
        <v>3105.6019999999999</v>
      </c>
      <c r="V7" s="84">
        <v>2226.5</v>
      </c>
      <c r="W7" s="46">
        <v>3229.066558</v>
      </c>
      <c r="X7" s="84">
        <v>4425.5560409999998</v>
      </c>
      <c r="Y7" s="84">
        <v>3432.1881469999998</v>
      </c>
      <c r="Z7" s="84">
        <v>3229.067</v>
      </c>
      <c r="AA7" s="84">
        <v>6329.9569670000001</v>
      </c>
      <c r="AB7" s="46">
        <v>7219.679862</v>
      </c>
      <c r="AC7" s="46">
        <v>8145.5348480000002</v>
      </c>
      <c r="AD7" s="46">
        <v>10591.885801999999</v>
      </c>
      <c r="AE7" s="46">
        <v>16338.588949000005</v>
      </c>
      <c r="AF7" s="46">
        <v>9281.1376490000002</v>
      </c>
      <c r="AG7" s="46">
        <v>11691.248394</v>
      </c>
      <c r="AH7" s="46">
        <v>16905.384742999999</v>
      </c>
      <c r="AI7" s="46">
        <v>17468.975946999999</v>
      </c>
      <c r="AJ7" s="46">
        <v>19564.482490999999</v>
      </c>
      <c r="AK7" s="46">
        <v>20139.261172999999</v>
      </c>
      <c r="AL7" s="46">
        <v>17055.167311999998</v>
      </c>
      <c r="AM7" s="46">
        <v>13635.978706</v>
      </c>
      <c r="AN7" s="46">
        <v>16090.78241</v>
      </c>
      <c r="AO7" s="46">
        <v>22177.186457</v>
      </c>
      <c r="AP7" s="46">
        <v>16164.882391000001</v>
      </c>
      <c r="AQ7" s="83">
        <v>19214.491624000002</v>
      </c>
      <c r="AR7" s="83">
        <v>18084.547796999999</v>
      </c>
      <c r="AS7" s="83">
        <v>27843.689974000001</v>
      </c>
      <c r="AT7" s="80">
        <v>33621.845869000004</v>
      </c>
      <c r="AU7" s="80">
        <v>26186.038203</v>
      </c>
      <c r="AV7" s="79">
        <v>28671.495136999998</v>
      </c>
      <c r="AW7" s="43">
        <v>14.055749504118225</v>
      </c>
      <c r="AX7" s="43">
        <v>12.824044884221777</v>
      </c>
      <c r="AY7" s="44">
        <v>30.0330303614214</v>
      </c>
      <c r="AZ7" s="43">
        <v>54.255712858185206</v>
      </c>
      <c r="BA7" s="43">
        <v>-43.194986556240842</v>
      </c>
      <c r="BB7" s="43">
        <v>25.967837523233797</v>
      </c>
      <c r="BC7" s="43">
        <v>44.59862773658898</v>
      </c>
      <c r="BD7" s="43">
        <v>3.3337969680540311</v>
      </c>
      <c r="BE7" s="43">
        <v>7.6340591803781503</v>
      </c>
      <c r="BF7" s="43">
        <f t="shared" ref="BF7:BF18" si="0">AK7/AJ7*100-100</f>
        <v>2.9378680589400119</v>
      </c>
      <c r="BG7" s="43">
        <f t="shared" ref="BG7:BG18" si="1">AL7/AK7*100-100</f>
        <v>-15.313838151792467</v>
      </c>
      <c r="BH7" s="43">
        <f t="shared" ref="BH7:BH18" si="2">AM7/AL7*100-100</f>
        <v>-20.047816262665805</v>
      </c>
      <c r="BI7" s="43">
        <f t="shared" ref="BI7:BI18" si="3">AN7/AM7*100-100</f>
        <v>18.002402005217675</v>
      </c>
      <c r="BJ7" s="43">
        <f t="shared" ref="BJ7:BJ18" si="4">AO7/AN7*100-100</f>
        <v>37.825407689420103</v>
      </c>
      <c r="BK7" s="43">
        <f t="shared" ref="BK7:BK18" si="5">AP7/AO7*100-100</f>
        <v>-27.110310307655269</v>
      </c>
      <c r="BL7" s="43">
        <f t="shared" ref="BL7:BL18" si="6">AQ7/AP7*100-100</f>
        <v>18.865644421254245</v>
      </c>
      <c r="BM7" s="33">
        <f t="shared" ref="BM7:BM18" si="7">AR7/AQ7*100-100</f>
        <v>-5.8806855216957103</v>
      </c>
      <c r="BN7" s="33">
        <f t="shared" ref="BN7:BN18" si="8">AS7/AR7*100-100</f>
        <v>53.963982326497103</v>
      </c>
      <c r="BO7" s="33">
        <f t="shared" ref="BO7:BO18" si="9">AT7/AS7*100-100</f>
        <v>20.7521197815216</v>
      </c>
      <c r="BP7" s="33">
        <f t="shared" ref="BP7:BQ9" si="10">AU7/AT7*100-100</f>
        <v>-22.116000694821949</v>
      </c>
      <c r="BQ7" s="33">
        <f t="shared" si="10"/>
        <v>9.4915348199379395</v>
      </c>
      <c r="BR7" s="42">
        <f>AU7/AR7*100-100</f>
        <v>44.797860012534755</v>
      </c>
      <c r="BS7" s="41" t="s">
        <v>24</v>
      </c>
      <c r="BT7" s="40"/>
      <c r="BV7" s="82"/>
    </row>
    <row r="8" spans="1:75" ht="24.9" customHeight="1" x14ac:dyDescent="0.3">
      <c r="A8" s="102"/>
      <c r="C8" s="39" t="s">
        <v>23</v>
      </c>
      <c r="D8" s="37">
        <v>843.7</v>
      </c>
      <c r="E8" s="37">
        <v>667.5</v>
      </c>
      <c r="F8" s="37">
        <v>750</v>
      </c>
      <c r="G8" s="37">
        <v>694.5</v>
      </c>
      <c r="H8" s="37">
        <v>685.3</v>
      </c>
      <c r="I8" s="37">
        <v>857.8</v>
      </c>
      <c r="J8" s="37">
        <v>998.8</v>
      </c>
      <c r="K8" s="37">
        <v>1128.7090000000001</v>
      </c>
      <c r="L8" s="37">
        <v>1045.521</v>
      </c>
      <c r="M8" s="37">
        <v>1491.068</v>
      </c>
      <c r="N8" s="37">
        <v>1419.4739999999999</v>
      </c>
      <c r="O8" s="37">
        <v>1553.53</v>
      </c>
      <c r="P8" s="37">
        <v>2004.288</v>
      </c>
      <c r="Q8" s="36">
        <v>1751.886</v>
      </c>
      <c r="R8" s="36">
        <v>2282.6610000000001</v>
      </c>
      <c r="S8" s="36">
        <v>2860.5230000000001</v>
      </c>
      <c r="T8" s="36">
        <v>3100.0810000000001</v>
      </c>
      <c r="U8" s="36">
        <v>3875.0140000000001</v>
      </c>
      <c r="V8" s="36">
        <v>2788.1019999999999</v>
      </c>
      <c r="W8" s="36">
        <v>3931.4954869999992</v>
      </c>
      <c r="X8" s="36">
        <v>4186.0231069999991</v>
      </c>
      <c r="Y8" s="36">
        <v>3038.170509</v>
      </c>
      <c r="Z8" s="36">
        <v>3931.4949999999999</v>
      </c>
      <c r="AA8" s="36">
        <v>6139.4418399999995</v>
      </c>
      <c r="AB8" s="36">
        <v>8323.7367969999996</v>
      </c>
      <c r="AC8" s="36">
        <v>9796.220249</v>
      </c>
      <c r="AD8" s="36">
        <v>11383.177908</v>
      </c>
      <c r="AE8" s="36">
        <v>16026.520648000002</v>
      </c>
      <c r="AF8" s="36">
        <v>9074.6637540000011</v>
      </c>
      <c r="AG8" s="36">
        <v>11781.611175</v>
      </c>
      <c r="AH8" s="36">
        <v>17520.186312000002</v>
      </c>
      <c r="AI8" s="36">
        <v>17787.292745999996</v>
      </c>
      <c r="AJ8" s="36">
        <v>20345.69627</v>
      </c>
      <c r="AK8" s="36">
        <v>18829.030616</v>
      </c>
      <c r="AL8" s="36">
        <v>17781.871289999999</v>
      </c>
      <c r="AM8" s="36">
        <v>16112.878420999999</v>
      </c>
      <c r="AN8" s="36">
        <v>16266.371712999999</v>
      </c>
      <c r="AO8" s="36">
        <v>19877.242640999997</v>
      </c>
      <c r="AP8" s="36">
        <v>16056.513586999999</v>
      </c>
      <c r="AQ8" s="80">
        <v>17643.937424</v>
      </c>
      <c r="AR8" s="80">
        <v>19303.416140999998</v>
      </c>
      <c r="AS8" s="80">
        <v>27884.541008</v>
      </c>
      <c r="AT8" s="80">
        <v>30695.901973</v>
      </c>
      <c r="AU8" s="80">
        <v>27859.429763999997</v>
      </c>
      <c r="AV8" s="79">
        <v>28526.519747000002</v>
      </c>
      <c r="AW8" s="33">
        <v>35.578070676861415</v>
      </c>
      <c r="AX8" s="33">
        <v>17.690173150726068</v>
      </c>
      <c r="AY8" s="34">
        <v>16.199693541618743</v>
      </c>
      <c r="AZ8" s="33">
        <v>40.79126916514852</v>
      </c>
      <c r="BA8" s="33">
        <v>-43.377206111593182</v>
      </c>
      <c r="BB8" s="33">
        <v>29.829726967093507</v>
      </c>
      <c r="BC8" s="33">
        <v>48.707897856763225</v>
      </c>
      <c r="BD8" s="33">
        <v>1.5245638901513701</v>
      </c>
      <c r="BE8" s="33">
        <v>9.0391548335065295</v>
      </c>
      <c r="BF8" s="33">
        <f t="shared" si="0"/>
        <v>-7.4544789909025866</v>
      </c>
      <c r="BG8" s="33">
        <f t="shared" si="1"/>
        <v>-5.5614085895116432</v>
      </c>
      <c r="BH8" s="33">
        <f t="shared" si="2"/>
        <v>-9.3859236847507361</v>
      </c>
      <c r="BI8" s="33">
        <f t="shared" si="3"/>
        <v>0.95261248790873765</v>
      </c>
      <c r="BJ8" s="33">
        <f t="shared" si="4"/>
        <v>22.198379526235783</v>
      </c>
      <c r="BK8" s="33">
        <f t="shared" si="5"/>
        <v>-19.221625066442229</v>
      </c>
      <c r="BL8" s="33">
        <f t="shared" si="6"/>
        <v>9.8864789569588822</v>
      </c>
      <c r="BM8" s="33">
        <f t="shared" si="7"/>
        <v>9.4053763461136981</v>
      </c>
      <c r="BN8" s="33">
        <f t="shared" si="8"/>
        <v>44.45391843764844</v>
      </c>
      <c r="BO8" s="33">
        <f t="shared" si="9"/>
        <v>10.082148973488316</v>
      </c>
      <c r="BP8" s="33">
        <f t="shared" si="10"/>
        <v>-9.2405566433426714</v>
      </c>
      <c r="BQ8" s="33">
        <f t="shared" si="10"/>
        <v>2.3944854171495678</v>
      </c>
      <c r="BR8" s="32" t="e">
        <v>#REF!</v>
      </c>
      <c r="BS8" s="31" t="s">
        <v>22</v>
      </c>
      <c r="BT8" s="30"/>
      <c r="BU8" s="78"/>
      <c r="BW8" s="82"/>
    </row>
    <row r="9" spans="1:75" ht="24.9" customHeight="1" x14ac:dyDescent="0.3">
      <c r="A9" s="102"/>
      <c r="C9" s="38" t="s">
        <v>21</v>
      </c>
      <c r="D9" s="37">
        <v>677.5</v>
      </c>
      <c r="E9" s="37">
        <v>684.9</v>
      </c>
      <c r="F9" s="37">
        <v>859.6</v>
      </c>
      <c r="G9" s="37">
        <v>821.4</v>
      </c>
      <c r="H9" s="37">
        <v>928.3</v>
      </c>
      <c r="I9" s="37">
        <v>941.8</v>
      </c>
      <c r="J9" s="37">
        <v>981.2</v>
      </c>
      <c r="K9" s="37">
        <v>1318.5</v>
      </c>
      <c r="L9" s="37">
        <v>1210.1869999999999</v>
      </c>
      <c r="M9" s="37">
        <v>1714.1849999999999</v>
      </c>
      <c r="N9" s="37">
        <v>1820.8989999999999</v>
      </c>
      <c r="O9" s="37">
        <v>1751</v>
      </c>
      <c r="P9" s="37">
        <v>2110.9119999999998</v>
      </c>
      <c r="Q9" s="36">
        <v>1981.471</v>
      </c>
      <c r="R9" s="36">
        <v>2473.9859999999999</v>
      </c>
      <c r="S9" s="36">
        <v>3742.74</v>
      </c>
      <c r="T9" s="36">
        <v>3831.4459999999999</v>
      </c>
      <c r="U9" s="36">
        <v>4363.6980000000003</v>
      </c>
      <c r="V9" s="36">
        <v>3045.1489999999999</v>
      </c>
      <c r="W9" s="36">
        <v>4164.0528990000003</v>
      </c>
      <c r="X9" s="36">
        <v>5755.5489400000006</v>
      </c>
      <c r="Y9" s="36">
        <v>3938.696101</v>
      </c>
      <c r="Z9" s="36">
        <v>4164.0529999999999</v>
      </c>
      <c r="AA9" s="36">
        <v>8451.8877080000002</v>
      </c>
      <c r="AB9" s="36">
        <v>10196.352932</v>
      </c>
      <c r="AC9" s="36">
        <v>11605.026095000001</v>
      </c>
      <c r="AD9" s="36">
        <v>13234.192451999999</v>
      </c>
      <c r="AE9" s="36">
        <v>16812.088341999999</v>
      </c>
      <c r="AF9" s="36">
        <v>10522.038240999998</v>
      </c>
      <c r="AG9" s="36">
        <v>15022.223719</v>
      </c>
      <c r="AH9" s="36">
        <v>21643.479940000001</v>
      </c>
      <c r="AI9" s="36">
        <v>20677.495769999994</v>
      </c>
      <c r="AJ9" s="36">
        <v>21322.812000000002</v>
      </c>
      <c r="AK9" s="36">
        <v>21284.960607000001</v>
      </c>
      <c r="AL9" s="36">
        <v>19529.300806000003</v>
      </c>
      <c r="AM9" s="36">
        <v>18252.854116999999</v>
      </c>
      <c r="AN9" s="36">
        <v>19443.396973999999</v>
      </c>
      <c r="AO9" s="36">
        <v>22262.238298</v>
      </c>
      <c r="AP9" s="36">
        <v>18250.476309000001</v>
      </c>
      <c r="AQ9" s="80">
        <v>18822.235049999999</v>
      </c>
      <c r="AR9" s="80">
        <v>23628.398896999999</v>
      </c>
      <c r="AS9" s="80">
        <v>30876.580615999999</v>
      </c>
      <c r="AT9" s="80">
        <v>31938.751767000002</v>
      </c>
      <c r="AU9" s="80">
        <v>29952.228128999999</v>
      </c>
      <c r="AV9" s="79">
        <v>30607.564040000001</v>
      </c>
      <c r="AW9" s="33">
        <v>20.639947953269711</v>
      </c>
      <c r="AX9" s="33">
        <v>13.815461002522312</v>
      </c>
      <c r="AY9" s="34">
        <v>14.038454921716379</v>
      </c>
      <c r="AZ9" s="33">
        <v>27.035241500204222</v>
      </c>
      <c r="BA9" s="33">
        <v>-37.413853490682548</v>
      </c>
      <c r="BB9" s="33">
        <v>42.769142013423334</v>
      </c>
      <c r="BC9" s="33">
        <v>44.076405363511441</v>
      </c>
      <c r="BD9" s="33">
        <v>-4.4631647622189519</v>
      </c>
      <c r="BE9" s="33">
        <v>-0.57135160521423245</v>
      </c>
      <c r="BF9" s="33">
        <f t="shared" si="0"/>
        <v>-0.1775159533367372</v>
      </c>
      <c r="BG9" s="33">
        <f t="shared" si="1"/>
        <v>-8.2483582347933151</v>
      </c>
      <c r="BH9" s="33">
        <f t="shared" si="2"/>
        <v>-6.5360593381194718</v>
      </c>
      <c r="BI9" s="33">
        <f t="shared" si="3"/>
        <v>6.522502450130105</v>
      </c>
      <c r="BJ9" s="33">
        <f t="shared" si="4"/>
        <v>14.497679226368703</v>
      </c>
      <c r="BK9" s="33">
        <f t="shared" si="5"/>
        <v>-18.020479052011623</v>
      </c>
      <c r="BL9" s="33">
        <f t="shared" si="6"/>
        <v>3.1328428437675342</v>
      </c>
      <c r="BM9" s="33">
        <f t="shared" si="7"/>
        <v>25.534501265300065</v>
      </c>
      <c r="BN9" s="33">
        <f t="shared" si="8"/>
        <v>30.675720985564823</v>
      </c>
      <c r="BO9" s="33">
        <f t="shared" si="9"/>
        <v>3.4400543383019482</v>
      </c>
      <c r="BP9" s="33">
        <f t="shared" si="10"/>
        <v>-6.2197910941921464</v>
      </c>
      <c r="BQ9" s="33">
        <f t="shared" si="10"/>
        <v>2.1879370982938582</v>
      </c>
      <c r="BR9" s="32" t="e">
        <v>#REF!</v>
      </c>
      <c r="BS9" s="31" t="s">
        <v>20</v>
      </c>
      <c r="BT9" s="30"/>
      <c r="BU9" s="78"/>
      <c r="BW9" s="82"/>
    </row>
    <row r="10" spans="1:75" ht="24.9" customHeight="1" x14ac:dyDescent="0.3">
      <c r="A10" s="102"/>
      <c r="C10" s="39" t="s">
        <v>19</v>
      </c>
      <c r="D10" s="37">
        <v>652.5</v>
      </c>
      <c r="E10" s="37">
        <v>759.6</v>
      </c>
      <c r="F10" s="37">
        <v>665.2</v>
      </c>
      <c r="G10" s="37">
        <v>924.6</v>
      </c>
      <c r="H10" s="37">
        <v>866.5</v>
      </c>
      <c r="I10" s="37">
        <v>855.69299999999998</v>
      </c>
      <c r="J10" s="37">
        <v>1082.5999999999999</v>
      </c>
      <c r="K10" s="37">
        <v>1331.596</v>
      </c>
      <c r="L10" s="37">
        <v>1274.8309999999999</v>
      </c>
      <c r="M10" s="37">
        <v>1317.5070000000001</v>
      </c>
      <c r="N10" s="37">
        <v>1307.835</v>
      </c>
      <c r="O10" s="37">
        <v>1742</v>
      </c>
      <c r="P10" s="37">
        <v>2879.4929999999999</v>
      </c>
      <c r="Q10" s="36">
        <v>1724.771</v>
      </c>
      <c r="R10" s="36">
        <v>2984.8130000000001</v>
      </c>
      <c r="S10" s="36">
        <v>3663.636</v>
      </c>
      <c r="T10" s="36">
        <v>3503.5120000000002</v>
      </c>
      <c r="U10" s="36">
        <v>3633.694</v>
      </c>
      <c r="V10" s="36">
        <v>3334.0859999999998</v>
      </c>
      <c r="W10" s="36">
        <v>4491.493939</v>
      </c>
      <c r="X10" s="36">
        <v>5211.1020920000001</v>
      </c>
      <c r="Y10" s="36">
        <v>4212.5709269999998</v>
      </c>
      <c r="Z10" s="36">
        <v>4491.4939999999997</v>
      </c>
      <c r="AA10" s="36">
        <v>7932.0342879999998</v>
      </c>
      <c r="AB10" s="36">
        <v>9595.5003029999989</v>
      </c>
      <c r="AC10" s="36">
        <v>11587.101994000001</v>
      </c>
      <c r="AD10" s="36">
        <v>12919.281351</v>
      </c>
      <c r="AE10" s="36">
        <v>17889.469623000001</v>
      </c>
      <c r="AF10" s="36">
        <v>10120.319395999999</v>
      </c>
      <c r="AG10" s="36">
        <v>14943.415664</v>
      </c>
      <c r="AH10" s="36">
        <v>20953.458353000002</v>
      </c>
      <c r="AI10" s="80">
        <v>19272.813948000003</v>
      </c>
      <c r="AJ10" s="80">
        <v>23688.344804</v>
      </c>
      <c r="AK10" s="80">
        <v>21425.915484999998</v>
      </c>
      <c r="AL10" s="80">
        <v>18760.215906000001</v>
      </c>
      <c r="AM10" s="80">
        <v>16396.255048999999</v>
      </c>
      <c r="AN10" s="80">
        <v>17863.642558</v>
      </c>
      <c r="AO10" s="80">
        <v>21203.475429999999</v>
      </c>
      <c r="AP10" s="80">
        <v>18073.147787999998</v>
      </c>
      <c r="AQ10" s="80">
        <v>13559.416622999999</v>
      </c>
      <c r="AR10" s="80">
        <v>21841.014328000001</v>
      </c>
      <c r="AS10" s="80">
        <v>29478.504065000001</v>
      </c>
      <c r="AT10" s="80">
        <v>27988.326005999999</v>
      </c>
      <c r="AU10" s="80">
        <v>29183.794619</v>
      </c>
      <c r="AV10" s="79"/>
      <c r="AW10" s="33">
        <v>20.971492994131125</v>
      </c>
      <c r="AX10" s="33">
        <v>20.755579470695594</v>
      </c>
      <c r="AY10" s="34">
        <v>11.497088380596153</v>
      </c>
      <c r="AZ10" s="33">
        <v>38.471089350610754</v>
      </c>
      <c r="BA10" s="33">
        <v>-43.42862248420947</v>
      </c>
      <c r="BB10" s="33">
        <v>47.657549917903793</v>
      </c>
      <c r="BC10" s="33">
        <v>40.218667700442296</v>
      </c>
      <c r="BD10" s="33">
        <v>-8.0208449444784549</v>
      </c>
      <c r="BE10" s="33">
        <v>18.431806406602263</v>
      </c>
      <c r="BF10" s="33">
        <f t="shared" si="0"/>
        <v>-9.5508121724822672</v>
      </c>
      <c r="BG10" s="33">
        <f t="shared" si="1"/>
        <v>-12.441473415062319</v>
      </c>
      <c r="BH10" s="33">
        <f t="shared" si="2"/>
        <v>-12.60092564416567</v>
      </c>
      <c r="BI10" s="33">
        <f t="shared" si="3"/>
        <v>8.9495284417980372</v>
      </c>
      <c r="BJ10" s="33">
        <f t="shared" si="4"/>
        <v>18.696258958138955</v>
      </c>
      <c r="BK10" s="33">
        <f t="shared" si="5"/>
        <v>-14.7632762012732</v>
      </c>
      <c r="BL10" s="33">
        <f t="shared" si="6"/>
        <v>-24.974792537230144</v>
      </c>
      <c r="BM10" s="33">
        <f t="shared" si="7"/>
        <v>61.07635700899138</v>
      </c>
      <c r="BN10" s="33">
        <f t="shared" si="8"/>
        <v>34.968567037698449</v>
      </c>
      <c r="BO10" s="33">
        <f t="shared" si="9"/>
        <v>-5.0551346015190006</v>
      </c>
      <c r="BP10" s="33">
        <f t="shared" ref="BP10:BP18" si="11">AU10/AT10*100-100</f>
        <v>4.2713115916390336</v>
      </c>
      <c r="BR10" s="32" t="e">
        <v>#REF!</v>
      </c>
      <c r="BS10" s="31" t="s">
        <v>18</v>
      </c>
      <c r="BT10" s="30"/>
      <c r="BU10" s="78"/>
      <c r="BW10" s="82"/>
    </row>
    <row r="11" spans="1:75" ht="24.9" customHeight="1" x14ac:dyDescent="0.3">
      <c r="A11" s="102"/>
      <c r="C11" s="38" t="s">
        <v>17</v>
      </c>
      <c r="D11" s="37">
        <v>759.9</v>
      </c>
      <c r="E11" s="37">
        <v>768.7</v>
      </c>
      <c r="F11" s="37">
        <v>711.4</v>
      </c>
      <c r="G11" s="37">
        <v>876.8</v>
      </c>
      <c r="H11" s="37">
        <v>914.8</v>
      </c>
      <c r="I11" s="37">
        <v>951.25</v>
      </c>
      <c r="J11" s="37">
        <v>971.2</v>
      </c>
      <c r="K11" s="37">
        <v>1187.3889999999999</v>
      </c>
      <c r="L11" s="37">
        <v>1178.164</v>
      </c>
      <c r="M11" s="37">
        <v>1990.34</v>
      </c>
      <c r="N11" s="37">
        <v>1813.92</v>
      </c>
      <c r="O11" s="37">
        <v>1838</v>
      </c>
      <c r="P11" s="37">
        <v>2524.538</v>
      </c>
      <c r="Q11" s="36">
        <v>1448.34</v>
      </c>
      <c r="R11" s="36">
        <v>2584.0230000000001</v>
      </c>
      <c r="S11" s="36">
        <v>3899.7339999999999</v>
      </c>
      <c r="T11" s="36">
        <v>4319.0749999999998</v>
      </c>
      <c r="U11" s="36">
        <v>4174.7610000000004</v>
      </c>
      <c r="V11" s="36">
        <v>3409.3069999999998</v>
      </c>
      <c r="W11" s="36">
        <v>4698.0336410000009</v>
      </c>
      <c r="X11" s="36">
        <v>5531.8546780000006</v>
      </c>
      <c r="Y11" s="36">
        <v>4304.4873499999994</v>
      </c>
      <c r="Z11" s="36">
        <v>4698.0339999999997</v>
      </c>
      <c r="AA11" s="36">
        <v>7990.5533530000002</v>
      </c>
      <c r="AB11" s="36">
        <v>9811.6204560000006</v>
      </c>
      <c r="AC11" s="36">
        <v>12694.201568</v>
      </c>
      <c r="AD11" s="36">
        <v>14935.155041</v>
      </c>
      <c r="AE11" s="36">
        <v>19306.133001999995</v>
      </c>
      <c r="AF11" s="36">
        <v>10867.698194999999</v>
      </c>
      <c r="AG11" s="36">
        <v>14726.092099</v>
      </c>
      <c r="AH11" s="36">
        <v>21107.025645000002</v>
      </c>
      <c r="AI11" s="80">
        <v>21750.448590999993</v>
      </c>
      <c r="AJ11" s="80">
        <v>23838.797456</v>
      </c>
      <c r="AK11" s="80">
        <v>21480.370943000002</v>
      </c>
      <c r="AL11" s="80">
        <v>18319.537272999998</v>
      </c>
      <c r="AM11" s="80">
        <v>17684.751760000003</v>
      </c>
      <c r="AN11" s="80">
        <v>21342.618899999998</v>
      </c>
      <c r="AO11" s="80">
        <v>23190.666032000001</v>
      </c>
      <c r="AP11" s="80">
        <v>18541.035142000001</v>
      </c>
      <c r="AQ11" s="80">
        <v>13393.63335</v>
      </c>
      <c r="AR11" s="80">
        <v>20626.444715000001</v>
      </c>
      <c r="AS11" s="80">
        <v>29588.390296000001</v>
      </c>
      <c r="AT11" s="80">
        <v>34125.637858999995</v>
      </c>
      <c r="AU11" s="80">
        <v>30647.452599</v>
      </c>
      <c r="AV11" s="79"/>
      <c r="AW11" s="33">
        <v>22.790250218607099</v>
      </c>
      <c r="AX11" s="33">
        <v>29.379256208766662</v>
      </c>
      <c r="AY11" s="34">
        <v>17.653362923187515</v>
      </c>
      <c r="AZ11" s="33">
        <v>29.266371517408317</v>
      </c>
      <c r="BA11" s="33">
        <v>-43.708570774508949</v>
      </c>
      <c r="BB11" s="33">
        <v>35.503322182568212</v>
      </c>
      <c r="BC11" s="33">
        <v>43.330800208925154</v>
      </c>
      <c r="BD11" s="33">
        <v>3.0483828314882118</v>
      </c>
      <c r="BE11" s="33">
        <v>6.8727414275885792</v>
      </c>
      <c r="BF11" s="33">
        <f t="shared" si="0"/>
        <v>-9.8932276988930283</v>
      </c>
      <c r="BG11" s="33">
        <f t="shared" si="1"/>
        <v>-14.714986432904468</v>
      </c>
      <c r="BH11" s="33">
        <f t="shared" si="2"/>
        <v>-3.465073945593403</v>
      </c>
      <c r="BI11" s="33">
        <f t="shared" si="3"/>
        <v>20.68373472040183</v>
      </c>
      <c r="BJ11" s="33">
        <f t="shared" si="4"/>
        <v>8.658952027672683</v>
      </c>
      <c r="BK11" s="33">
        <f t="shared" si="5"/>
        <v>-20.049578927936508</v>
      </c>
      <c r="BL11" s="33">
        <f t="shared" si="6"/>
        <v>-27.762213665945055</v>
      </c>
      <c r="BM11" s="33">
        <f t="shared" si="7"/>
        <v>54.001861750232251</v>
      </c>
      <c r="BN11" s="33">
        <f t="shared" si="8"/>
        <v>43.448813912572518</v>
      </c>
      <c r="BO11" s="33">
        <f t="shared" si="9"/>
        <v>15.334553578649306</v>
      </c>
      <c r="BP11" s="33">
        <f t="shared" si="11"/>
        <v>-10.192293765675913</v>
      </c>
      <c r="BR11" s="32" t="e">
        <v>#REF!</v>
      </c>
      <c r="BS11" s="31" t="s">
        <v>16</v>
      </c>
      <c r="BT11" s="30"/>
      <c r="BU11" s="78"/>
      <c r="BW11" s="82"/>
    </row>
    <row r="12" spans="1:75" ht="24.9" customHeight="1" x14ac:dyDescent="0.3">
      <c r="A12" s="102"/>
      <c r="C12" s="39" t="s">
        <v>15</v>
      </c>
      <c r="D12" s="37">
        <v>669.1</v>
      </c>
      <c r="E12" s="37">
        <v>734.7</v>
      </c>
      <c r="F12" s="37">
        <v>724.5</v>
      </c>
      <c r="G12" s="37">
        <v>846</v>
      </c>
      <c r="H12" s="37">
        <v>801.6</v>
      </c>
      <c r="I12" s="37">
        <v>832.99699999999996</v>
      </c>
      <c r="J12" s="37">
        <v>983.8</v>
      </c>
      <c r="K12" s="37">
        <v>1262.472</v>
      </c>
      <c r="L12" s="37">
        <v>1354.268</v>
      </c>
      <c r="M12" s="37">
        <v>1567.433</v>
      </c>
      <c r="N12" s="37">
        <v>1623.8910000000001</v>
      </c>
      <c r="O12" s="37">
        <v>1905.6</v>
      </c>
      <c r="P12" s="37">
        <v>2374.165</v>
      </c>
      <c r="Q12" s="36">
        <v>1780.7760000000001</v>
      </c>
      <c r="R12" s="36">
        <v>3046.489</v>
      </c>
      <c r="S12" s="36">
        <v>3421.9209999999998</v>
      </c>
      <c r="T12" s="36">
        <v>3872.6350000000002</v>
      </c>
      <c r="U12" s="36">
        <v>4167.4610000000002</v>
      </c>
      <c r="V12" s="36">
        <v>3586.5169999999998</v>
      </c>
      <c r="W12" s="36">
        <v>4964.5085819999995</v>
      </c>
      <c r="X12" s="36">
        <v>5727.2441549999994</v>
      </c>
      <c r="Y12" s="36">
        <v>3936.7311559999998</v>
      </c>
      <c r="Z12" s="36">
        <v>4964.509</v>
      </c>
      <c r="AA12" s="36">
        <v>8467.7648920000011</v>
      </c>
      <c r="AB12" s="36">
        <v>9947.4989489999989</v>
      </c>
      <c r="AC12" s="36">
        <v>12465.724882999999</v>
      </c>
      <c r="AD12" s="36">
        <v>14265.94685</v>
      </c>
      <c r="AE12" s="36">
        <v>19476.568081000012</v>
      </c>
      <c r="AF12" s="36">
        <v>12500.590854</v>
      </c>
      <c r="AG12" s="36">
        <v>15233.114061</v>
      </c>
      <c r="AH12" s="36">
        <v>21605.305256</v>
      </c>
      <c r="AI12" s="80">
        <v>20437.938447999994</v>
      </c>
      <c r="AJ12" s="80">
        <v>21694.291366000001</v>
      </c>
      <c r="AK12" s="80">
        <v>21554.236246</v>
      </c>
      <c r="AL12" s="80">
        <v>18734.960923999999</v>
      </c>
      <c r="AM12" s="80">
        <v>19866.846221</v>
      </c>
      <c r="AN12" s="80">
        <v>19570.302006999998</v>
      </c>
      <c r="AO12" s="80">
        <v>19542.776715999997</v>
      </c>
      <c r="AP12" s="80">
        <v>15064.213573000001</v>
      </c>
      <c r="AQ12" s="80">
        <v>16317.886776000001</v>
      </c>
      <c r="AR12" s="80">
        <v>22625.782335</v>
      </c>
      <c r="AS12" s="80">
        <v>31595.085166000001</v>
      </c>
      <c r="AT12" s="80">
        <v>26071.482425999999</v>
      </c>
      <c r="AU12" s="80">
        <v>24904.485944</v>
      </c>
      <c r="AV12" s="79"/>
      <c r="AW12" s="33">
        <v>17.474907202466028</v>
      </c>
      <c r="AX12" s="33">
        <v>25.3151666254074</v>
      </c>
      <c r="AY12" s="34">
        <v>14.441374119005587</v>
      </c>
      <c r="AZ12" s="33">
        <v>36.52488885446823</v>
      </c>
      <c r="BA12" s="33">
        <v>-35.817281555908664</v>
      </c>
      <c r="BB12" s="33">
        <v>21.859152410588933</v>
      </c>
      <c r="BC12" s="33">
        <v>41.831178900669812</v>
      </c>
      <c r="BD12" s="33">
        <v>-5.4031488755560133</v>
      </c>
      <c r="BE12" s="33">
        <v>2.8128890223576377</v>
      </c>
      <c r="BF12" s="33">
        <f t="shared" si="0"/>
        <v>-0.64558513406664986</v>
      </c>
      <c r="BG12" s="33">
        <f t="shared" si="1"/>
        <v>-13.079912875703016</v>
      </c>
      <c r="BH12" s="33">
        <f t="shared" si="2"/>
        <v>6.0415674288918524</v>
      </c>
      <c r="BI12" s="33">
        <f t="shared" si="3"/>
        <v>-1.4926587275163143</v>
      </c>
      <c r="BJ12" s="33">
        <f t="shared" si="4"/>
        <v>-0.14064826894421856</v>
      </c>
      <c r="BK12" s="33">
        <f t="shared" si="5"/>
        <v>-22.916718581414898</v>
      </c>
      <c r="BL12" s="33">
        <f t="shared" si="6"/>
        <v>8.3221948289885717</v>
      </c>
      <c r="BM12" s="33">
        <f t="shared" si="7"/>
        <v>38.656326309835151</v>
      </c>
      <c r="BN12" s="33">
        <f t="shared" si="8"/>
        <v>39.641956676677268</v>
      </c>
      <c r="BO12" s="33">
        <f t="shared" si="9"/>
        <v>-17.482474603183036</v>
      </c>
      <c r="BP12" s="33">
        <f t="shared" si="11"/>
        <v>-4.4761416436995631</v>
      </c>
      <c r="BR12" s="32" t="e">
        <v>#REF!</v>
      </c>
      <c r="BS12" s="31" t="s">
        <v>14</v>
      </c>
      <c r="BT12" s="30"/>
      <c r="BU12" s="78"/>
      <c r="BW12" s="68"/>
    </row>
    <row r="13" spans="1:75" ht="24.9" customHeight="1" x14ac:dyDescent="0.3">
      <c r="A13" s="102"/>
      <c r="C13" s="38" t="s">
        <v>13</v>
      </c>
      <c r="D13" s="37">
        <v>777.1</v>
      </c>
      <c r="E13" s="37">
        <v>678.2</v>
      </c>
      <c r="F13" s="37">
        <v>629.6</v>
      </c>
      <c r="G13" s="37">
        <v>893.7</v>
      </c>
      <c r="H13" s="37">
        <v>940.8</v>
      </c>
      <c r="I13" s="37">
        <v>893.76172100000008</v>
      </c>
      <c r="J13" s="37">
        <v>1222</v>
      </c>
      <c r="K13" s="37">
        <v>981.59299999999996</v>
      </c>
      <c r="L13" s="37">
        <v>1266.5640000000001</v>
      </c>
      <c r="M13" s="37">
        <v>1523.854</v>
      </c>
      <c r="N13" s="37">
        <v>1761.18</v>
      </c>
      <c r="O13" s="37">
        <v>2036.1</v>
      </c>
      <c r="P13" s="37">
        <v>2469.3780000000002</v>
      </c>
      <c r="Q13" s="36">
        <v>1606.377</v>
      </c>
      <c r="R13" s="36">
        <v>2876.39</v>
      </c>
      <c r="S13" s="36">
        <v>3913.3229999999999</v>
      </c>
      <c r="T13" s="36">
        <v>4133.7280000000001</v>
      </c>
      <c r="U13" s="36">
        <v>4192.4620000000004</v>
      </c>
      <c r="V13" s="36">
        <v>3618.067</v>
      </c>
      <c r="W13" s="36">
        <v>4677.5094689999996</v>
      </c>
      <c r="X13" s="36">
        <v>6267.4331629999997</v>
      </c>
      <c r="Y13" s="36">
        <v>4599.9275010000001</v>
      </c>
      <c r="Z13" s="36">
        <v>4677.509</v>
      </c>
      <c r="AA13" s="36">
        <v>8728.4660739999999</v>
      </c>
      <c r="AB13" s="36">
        <v>9596.1230419999993</v>
      </c>
      <c r="AC13" s="36">
        <v>11709.38429</v>
      </c>
      <c r="AD13" s="36">
        <v>15214.033523</v>
      </c>
      <c r="AE13" s="36">
        <v>20557.428101000001</v>
      </c>
      <c r="AF13" s="36">
        <v>12856.285859000001</v>
      </c>
      <c r="AG13" s="36">
        <v>16078.478415</v>
      </c>
      <c r="AH13" s="36">
        <v>21061.308165999999</v>
      </c>
      <c r="AI13" s="80">
        <v>20835.20290800001</v>
      </c>
      <c r="AJ13" s="80">
        <v>23981.807872999998</v>
      </c>
      <c r="AK13" s="80">
        <v>20769.697657000001</v>
      </c>
      <c r="AL13" s="80">
        <v>18976.962901999999</v>
      </c>
      <c r="AM13" s="80">
        <v>15128.604110999999</v>
      </c>
      <c r="AN13" s="80">
        <v>21886.375190999999</v>
      </c>
      <c r="AO13" s="80">
        <v>20957.948646000001</v>
      </c>
      <c r="AP13" s="80">
        <v>19229.16172</v>
      </c>
      <c r="AQ13" s="80">
        <v>17717.764269000003</v>
      </c>
      <c r="AR13" s="80">
        <v>20690.931181</v>
      </c>
      <c r="AS13" s="80">
        <v>29238.595772000001</v>
      </c>
      <c r="AT13" s="80">
        <v>32311.359469999999</v>
      </c>
      <c r="AU13" s="80">
        <v>29780.763328000001</v>
      </c>
      <c r="AV13" s="79"/>
      <c r="AW13" s="33">
        <v>9.940543511815207</v>
      </c>
      <c r="AX13" s="33">
        <v>22.02203159287086</v>
      </c>
      <c r="AY13" s="34">
        <v>29.930260602968048</v>
      </c>
      <c r="AZ13" s="33">
        <v>35.121485501672254</v>
      </c>
      <c r="BA13" s="33">
        <v>-37.461603680011812</v>
      </c>
      <c r="BB13" s="33">
        <v>25.063168253561457</v>
      </c>
      <c r="BC13" s="33">
        <v>30.990679729690072</v>
      </c>
      <c r="BD13" s="33">
        <v>-1.0735575217734947</v>
      </c>
      <c r="BE13" s="33">
        <v>10.226256626384369</v>
      </c>
      <c r="BF13" s="33">
        <f t="shared" si="0"/>
        <v>-13.393945248040964</v>
      </c>
      <c r="BG13" s="33">
        <f t="shared" si="1"/>
        <v>-8.631491823357365</v>
      </c>
      <c r="BH13" s="33">
        <f t="shared" si="2"/>
        <v>-20.279107941947956</v>
      </c>
      <c r="BI13" s="33">
        <f t="shared" si="3"/>
        <v>44.668834152956833</v>
      </c>
      <c r="BJ13" s="33">
        <f t="shared" si="4"/>
        <v>-4.2420297417810104</v>
      </c>
      <c r="BK13" s="33">
        <f t="shared" si="5"/>
        <v>-8.2488365402591768</v>
      </c>
      <c r="BL13" s="33">
        <f t="shared" si="6"/>
        <v>-7.8599237606286891</v>
      </c>
      <c r="BM13" s="33">
        <f t="shared" si="7"/>
        <v>16.780711532560673</v>
      </c>
      <c r="BN13" s="33">
        <f t="shared" si="8"/>
        <v>41.311164375478285</v>
      </c>
      <c r="BO13" s="33">
        <f t="shared" si="9"/>
        <v>10.509272476561947</v>
      </c>
      <c r="BP13" s="33">
        <f t="shared" si="11"/>
        <v>-7.8319086027611178</v>
      </c>
      <c r="BR13" s="32" t="e">
        <v>#REF!</v>
      </c>
      <c r="BS13" s="31" t="s">
        <v>12</v>
      </c>
      <c r="BT13" s="30"/>
      <c r="BU13" s="78"/>
      <c r="BW13" s="68"/>
    </row>
    <row r="14" spans="1:75" ht="24.9" customHeight="1" x14ac:dyDescent="0.3">
      <c r="A14" s="102"/>
      <c r="C14" s="39" t="s">
        <v>11</v>
      </c>
      <c r="D14" s="37">
        <v>663</v>
      </c>
      <c r="E14" s="37">
        <v>654</v>
      </c>
      <c r="F14" s="37">
        <v>764.4</v>
      </c>
      <c r="G14" s="37">
        <v>830.7</v>
      </c>
      <c r="H14" s="37">
        <v>893.2</v>
      </c>
      <c r="I14" s="37">
        <v>810.05600000000004</v>
      </c>
      <c r="J14" s="37">
        <v>999</v>
      </c>
      <c r="K14" s="37">
        <v>1136.5999999999999</v>
      </c>
      <c r="L14" s="37">
        <v>1388.45</v>
      </c>
      <c r="M14" s="37">
        <v>2007.3489999999999</v>
      </c>
      <c r="N14" s="37">
        <v>1737.9380000000001</v>
      </c>
      <c r="O14" s="37">
        <v>1867.6</v>
      </c>
      <c r="P14" s="37">
        <v>2596.4070000000002</v>
      </c>
      <c r="Q14" s="36">
        <v>1890.0340000000001</v>
      </c>
      <c r="R14" s="36">
        <v>3192.027</v>
      </c>
      <c r="S14" s="36">
        <v>3521.377</v>
      </c>
      <c r="T14" s="36">
        <v>4158.7449999999999</v>
      </c>
      <c r="U14" s="36">
        <v>3729.41</v>
      </c>
      <c r="V14" s="36">
        <v>3178.335</v>
      </c>
      <c r="W14" s="36">
        <v>4879.0276029999995</v>
      </c>
      <c r="X14" s="36">
        <v>5974.766858</v>
      </c>
      <c r="Y14" s="36">
        <v>4418.8165470000004</v>
      </c>
      <c r="Z14" s="36">
        <v>4879.0280000000002</v>
      </c>
      <c r="AA14" s="36">
        <v>7883.3617679999998</v>
      </c>
      <c r="AB14" s="36">
        <v>10272.181393999999</v>
      </c>
      <c r="AC14" s="36">
        <v>12276.087577</v>
      </c>
      <c r="AD14" s="36">
        <v>14681.667960000001</v>
      </c>
      <c r="AE14" s="36">
        <v>19251.335340000001</v>
      </c>
      <c r="AF14" s="36">
        <v>12811.165959999997</v>
      </c>
      <c r="AG14" s="36">
        <v>15434.037076000001</v>
      </c>
      <c r="AH14" s="36">
        <v>19679.421257000002</v>
      </c>
      <c r="AI14" s="80">
        <v>18828.47776899999</v>
      </c>
      <c r="AJ14" s="80">
        <v>19104.383074999998</v>
      </c>
      <c r="AK14" s="80">
        <v>20282.406289000002</v>
      </c>
      <c r="AL14" s="80">
        <v>16420.827881999998</v>
      </c>
      <c r="AM14" s="80">
        <v>16859.473730000002</v>
      </c>
      <c r="AN14" s="80">
        <v>19473.137026</v>
      </c>
      <c r="AO14" s="80">
        <v>15566.872960000001</v>
      </c>
      <c r="AP14" s="80">
        <v>15563.706664000001</v>
      </c>
      <c r="AQ14" s="80">
        <v>18756.859122999998</v>
      </c>
      <c r="AR14" s="80">
        <v>23175.038070999999</v>
      </c>
      <c r="AS14" s="80">
        <v>32532.085113000001</v>
      </c>
      <c r="AT14" s="80">
        <v>30268.058793</v>
      </c>
      <c r="AU14" s="80">
        <v>27005.243890000002</v>
      </c>
      <c r="AV14" s="79"/>
      <c r="AW14" s="33">
        <v>30.302042406535918</v>
      </c>
      <c r="AX14" s="33">
        <v>19.508087972146669</v>
      </c>
      <c r="AY14" s="34">
        <v>19.59566000088661</v>
      </c>
      <c r="AZ14" s="33">
        <v>31.124987926780477</v>
      </c>
      <c r="BA14" s="33">
        <v>-33.453104765251069</v>
      </c>
      <c r="BB14" s="33">
        <v>20.473320884214075</v>
      </c>
      <c r="BC14" s="33">
        <v>27.506634590126737</v>
      </c>
      <c r="BD14" s="33">
        <v>-4.3240269969693941</v>
      </c>
      <c r="BE14" s="33">
        <v>-3.346587763124603</v>
      </c>
      <c r="BF14" s="33">
        <f t="shared" si="0"/>
        <v>6.1662457739426628</v>
      </c>
      <c r="BG14" s="33">
        <f t="shared" si="1"/>
        <v>-19.03905459725604</v>
      </c>
      <c r="BH14" s="33">
        <f t="shared" si="2"/>
        <v>2.6712773019248033</v>
      </c>
      <c r="BI14" s="33">
        <f t="shared" si="3"/>
        <v>15.502638681711673</v>
      </c>
      <c r="BJ14" s="33">
        <f t="shared" si="4"/>
        <v>-20.059757504835829</v>
      </c>
      <c r="BK14" s="33">
        <f t="shared" si="5"/>
        <v>-2.0339961713162324E-2</v>
      </c>
      <c r="BL14" s="33">
        <f t="shared" si="6"/>
        <v>20.516657939756698</v>
      </c>
      <c r="BM14" s="33">
        <f t="shared" si="7"/>
        <v>23.55500416688821</v>
      </c>
      <c r="BN14" s="33">
        <f t="shared" si="8"/>
        <v>40.375541189332097</v>
      </c>
      <c r="BO14" s="33">
        <f t="shared" si="9"/>
        <v>-6.9593643079929279</v>
      </c>
      <c r="BP14" s="33">
        <f t="shared" si="11"/>
        <v>-10.77972963285832</v>
      </c>
      <c r="BR14" s="32" t="e">
        <v>#REF!</v>
      </c>
      <c r="BS14" s="31" t="s">
        <v>10</v>
      </c>
      <c r="BT14" s="30"/>
      <c r="BU14" s="78"/>
      <c r="BW14" s="68"/>
    </row>
    <row r="15" spans="1:75" ht="24.9" customHeight="1" x14ac:dyDescent="0.3">
      <c r="A15" s="102"/>
      <c r="C15" s="38" t="s">
        <v>9</v>
      </c>
      <c r="D15" s="37">
        <v>689</v>
      </c>
      <c r="E15" s="37">
        <v>672.3</v>
      </c>
      <c r="F15" s="37">
        <v>683</v>
      </c>
      <c r="G15" s="37">
        <v>942.1</v>
      </c>
      <c r="H15" s="37">
        <v>1039.0999999999999</v>
      </c>
      <c r="I15" s="37">
        <v>943.65200000000004</v>
      </c>
      <c r="J15" s="37">
        <v>1295.8</v>
      </c>
      <c r="K15" s="37">
        <v>1146.8</v>
      </c>
      <c r="L15" s="37">
        <v>1339.3910000000001</v>
      </c>
      <c r="M15" s="37">
        <v>1903.4469999999999</v>
      </c>
      <c r="N15" s="37">
        <v>1744.86</v>
      </c>
      <c r="O15" s="37">
        <v>1952.9</v>
      </c>
      <c r="P15" s="37">
        <v>2400.0830000000001</v>
      </c>
      <c r="Q15" s="36">
        <v>1919.867</v>
      </c>
      <c r="R15" s="36">
        <v>3066.373</v>
      </c>
      <c r="S15" s="36">
        <v>3319.7289999999998</v>
      </c>
      <c r="T15" s="36">
        <v>4357.5709999999999</v>
      </c>
      <c r="U15" s="36">
        <v>3659.8110000000001</v>
      </c>
      <c r="V15" s="36">
        <v>3643.739</v>
      </c>
      <c r="W15" s="36">
        <v>4643.5190980000016</v>
      </c>
      <c r="X15" s="36">
        <v>6205.5284269999993</v>
      </c>
      <c r="Y15" s="36">
        <v>4509.8875669999998</v>
      </c>
      <c r="Z15" s="36">
        <v>4643.5190000000002</v>
      </c>
      <c r="AA15" s="36">
        <v>8486.5516970000008</v>
      </c>
      <c r="AB15" s="36">
        <v>10365.938994</v>
      </c>
      <c r="AC15" s="36">
        <v>12152.978653</v>
      </c>
      <c r="AD15" s="36">
        <v>14459.084061000001</v>
      </c>
      <c r="AE15" s="36">
        <v>17884.56179199999</v>
      </c>
      <c r="AF15" s="36">
        <v>12485.004284999999</v>
      </c>
      <c r="AG15" s="36">
        <v>15643.757883</v>
      </c>
      <c r="AH15" s="36">
        <v>21203.687872999999</v>
      </c>
      <c r="AI15" s="80">
        <v>19924.305445999995</v>
      </c>
      <c r="AJ15" s="80">
        <v>21328.134402</v>
      </c>
      <c r="AK15" s="80">
        <v>21463.952723999999</v>
      </c>
      <c r="AL15" s="80">
        <v>15912.472710999999</v>
      </c>
      <c r="AM15" s="80">
        <v>15644.417046</v>
      </c>
      <c r="AN15" s="80">
        <v>20792.641510000001</v>
      </c>
      <c r="AO15" s="80">
        <v>16931.336456000001</v>
      </c>
      <c r="AP15" s="80">
        <v>16940.636974000001</v>
      </c>
      <c r="AQ15" s="80">
        <v>20846.823009</v>
      </c>
      <c r="AR15" s="80">
        <v>23327.636358</v>
      </c>
      <c r="AS15" s="80">
        <v>32203.936311999998</v>
      </c>
      <c r="AT15" s="80">
        <v>27506.433202</v>
      </c>
      <c r="AU15" s="80">
        <v>27117.090515</v>
      </c>
      <c r="AV15" s="79"/>
      <c r="AW15" s="33">
        <v>22.145476326555141</v>
      </c>
      <c r="AX15" s="33">
        <v>17.239534788255767</v>
      </c>
      <c r="AY15" s="34">
        <v>18.975639420141107</v>
      </c>
      <c r="AZ15" s="33">
        <v>23.690834886556985</v>
      </c>
      <c r="BA15" s="33">
        <v>-30.191164702818085</v>
      </c>
      <c r="BB15" s="33">
        <v>25.300380567710803</v>
      </c>
      <c r="BC15" s="33">
        <v>35.540884943265127</v>
      </c>
      <c r="BD15" s="33">
        <v>-6.0337731561740355</v>
      </c>
      <c r="BE15" s="33">
        <v>3.4958007890801213</v>
      </c>
      <c r="BF15" s="33">
        <f t="shared" si="0"/>
        <v>0.63680357334612836</v>
      </c>
      <c r="BG15" s="33">
        <f t="shared" si="1"/>
        <v>-25.864201642564154</v>
      </c>
      <c r="BH15" s="33">
        <f t="shared" si="2"/>
        <v>-1.6845632345669088</v>
      </c>
      <c r="BI15" s="33">
        <f t="shared" si="3"/>
        <v>32.907742416112001</v>
      </c>
      <c r="BJ15" s="33">
        <f t="shared" si="4"/>
        <v>-18.570536370489279</v>
      </c>
      <c r="BK15" s="33">
        <f t="shared" si="5"/>
        <v>5.4930796657259862E-2</v>
      </c>
      <c r="BL15" s="33">
        <f t="shared" si="6"/>
        <v>23.058082414463527</v>
      </c>
      <c r="BM15" s="33">
        <f t="shared" si="7"/>
        <v>11.900198643836447</v>
      </c>
      <c r="BN15" s="33">
        <f t="shared" si="8"/>
        <v>38.050575796788564</v>
      </c>
      <c r="BO15" s="33">
        <f t="shared" si="9"/>
        <v>-14.586735809217174</v>
      </c>
      <c r="BP15" s="33">
        <f t="shared" si="11"/>
        <v>-1.4154604638877402</v>
      </c>
      <c r="BR15" s="32" t="e">
        <v>#REF!</v>
      </c>
      <c r="BS15" s="31" t="s">
        <v>8</v>
      </c>
      <c r="BT15" s="30"/>
      <c r="BU15" s="78"/>
      <c r="BW15" s="68"/>
    </row>
    <row r="16" spans="1:75" ht="24.9" customHeight="1" x14ac:dyDescent="0.3">
      <c r="A16" s="102"/>
      <c r="C16" s="39" t="s">
        <v>7</v>
      </c>
      <c r="D16" s="37">
        <v>657.2</v>
      </c>
      <c r="E16" s="37">
        <v>747.5</v>
      </c>
      <c r="F16" s="37">
        <v>792</v>
      </c>
      <c r="G16" s="37">
        <v>917.3</v>
      </c>
      <c r="H16" s="37">
        <v>1044.4000000000001</v>
      </c>
      <c r="I16" s="37">
        <v>901.7</v>
      </c>
      <c r="J16" s="37">
        <v>1393.7</v>
      </c>
      <c r="K16" s="37">
        <v>1068.9000000000001</v>
      </c>
      <c r="L16" s="37">
        <v>1546.2159999999999</v>
      </c>
      <c r="M16" s="37">
        <v>2423.7890000000002</v>
      </c>
      <c r="N16" s="37">
        <v>1869.298</v>
      </c>
      <c r="O16" s="37">
        <v>1904.5</v>
      </c>
      <c r="P16" s="37">
        <v>2317.1880000000001</v>
      </c>
      <c r="Q16" s="36">
        <v>2059.5349999999999</v>
      </c>
      <c r="R16" s="36">
        <v>3212.556</v>
      </c>
      <c r="S16" s="36">
        <v>3604.393</v>
      </c>
      <c r="T16" s="36">
        <v>4373.9089999999997</v>
      </c>
      <c r="U16" s="36">
        <v>3637.6660000000002</v>
      </c>
      <c r="V16" s="36">
        <v>3559.0479999999998</v>
      </c>
      <c r="W16" s="36">
        <v>5024.1362280000003</v>
      </c>
      <c r="X16" s="81">
        <v>6575.3875199999984</v>
      </c>
      <c r="Y16" s="36">
        <v>4830.1040419999999</v>
      </c>
      <c r="Z16" s="81">
        <v>5024.1360000000004</v>
      </c>
      <c r="AA16" s="81">
        <v>8087.5919649999996</v>
      </c>
      <c r="AB16" s="36">
        <v>10089.811653000001</v>
      </c>
      <c r="AC16" s="36">
        <v>11199.556782</v>
      </c>
      <c r="AD16" s="36">
        <v>15626.532491</v>
      </c>
      <c r="AE16" s="36">
        <v>14942.454485999999</v>
      </c>
      <c r="AF16" s="36">
        <v>12772.506117000001</v>
      </c>
      <c r="AG16" s="36">
        <v>17296.67973</v>
      </c>
      <c r="AH16" s="36">
        <v>19919.209132</v>
      </c>
      <c r="AI16" s="80">
        <v>18786.696814000003</v>
      </c>
      <c r="AJ16" s="80">
        <v>20443.785390999998</v>
      </c>
      <c r="AK16" s="80">
        <v>20051.056649999999</v>
      </c>
      <c r="AL16" s="80">
        <v>17372.152876</v>
      </c>
      <c r="AM16" s="80">
        <v>17023.966732999997</v>
      </c>
      <c r="AN16" s="80">
        <v>21653.372885000001</v>
      </c>
      <c r="AO16" s="80">
        <v>16402.671365999999</v>
      </c>
      <c r="AP16" s="80">
        <v>18176.463443999997</v>
      </c>
      <c r="AQ16" s="80">
        <v>19714.266716999999</v>
      </c>
      <c r="AR16" s="80">
        <v>22223.341234</v>
      </c>
      <c r="AS16" s="80">
        <v>29202.395004999998</v>
      </c>
      <c r="AT16" s="80">
        <v>29407.654057</v>
      </c>
      <c r="AU16" s="80">
        <v>29411.772267</v>
      </c>
      <c r="AV16" s="79"/>
      <c r="AW16" s="33">
        <v>24.756685261383609</v>
      </c>
      <c r="AX16" s="33">
        <v>10.998670412941138</v>
      </c>
      <c r="AY16" s="34">
        <v>39.528133078579174</v>
      </c>
      <c r="AZ16" s="33">
        <v>-4.3776698726604337</v>
      </c>
      <c r="BA16" s="33">
        <v>-14.522034321958841</v>
      </c>
      <c r="BB16" s="33">
        <v>35.421189636217093</v>
      </c>
      <c r="BC16" s="33">
        <v>15.16203943726488</v>
      </c>
      <c r="BD16" s="33">
        <v>-5.6855285292458149</v>
      </c>
      <c r="BE16" s="33">
        <v>3.7044290962388544</v>
      </c>
      <c r="BF16" s="33">
        <f t="shared" si="0"/>
        <v>-1.9210177248920388</v>
      </c>
      <c r="BG16" s="33">
        <f t="shared" si="1"/>
        <v>-13.360411976094028</v>
      </c>
      <c r="BH16" s="33">
        <f t="shared" si="2"/>
        <v>-2.0042774518812223</v>
      </c>
      <c r="BI16" s="33">
        <f t="shared" si="3"/>
        <v>27.193463336756651</v>
      </c>
      <c r="BJ16" s="33">
        <f t="shared" si="4"/>
        <v>-24.248885136215122</v>
      </c>
      <c r="BK16" s="33">
        <f t="shared" si="5"/>
        <v>10.814043873833711</v>
      </c>
      <c r="BL16" s="33">
        <f t="shared" si="6"/>
        <v>8.4604096816623979</v>
      </c>
      <c r="BM16" s="33">
        <f t="shared" si="7"/>
        <v>12.727201843304556</v>
      </c>
      <c r="BN16" s="33">
        <f t="shared" si="8"/>
        <v>31.404160596348959</v>
      </c>
      <c r="BO16" s="33">
        <f t="shared" si="9"/>
        <v>0.70288430782767364</v>
      </c>
      <c r="BP16" s="33">
        <f t="shared" si="11"/>
        <v>1.4003871209908425E-2</v>
      </c>
      <c r="BR16" s="32" t="e">
        <v>#REF!</v>
      </c>
      <c r="BS16" s="31" t="s">
        <v>6</v>
      </c>
      <c r="BT16" s="30"/>
      <c r="BU16" s="78"/>
      <c r="BW16" s="68"/>
    </row>
    <row r="17" spans="1:76" ht="24.9" customHeight="1" x14ac:dyDescent="0.3">
      <c r="A17" s="102"/>
      <c r="C17" s="38" t="s">
        <v>5</v>
      </c>
      <c r="D17" s="37">
        <v>800.1</v>
      </c>
      <c r="E17" s="37">
        <v>782.7</v>
      </c>
      <c r="F17" s="37">
        <v>825.5</v>
      </c>
      <c r="G17" s="37">
        <v>978.6</v>
      </c>
      <c r="H17" s="37">
        <v>1321.0429999999999</v>
      </c>
      <c r="I17" s="37">
        <v>1022.69</v>
      </c>
      <c r="J17" s="37">
        <v>1591.855</v>
      </c>
      <c r="K17" s="37">
        <v>1223.8</v>
      </c>
      <c r="L17" s="37">
        <v>1542.325</v>
      </c>
      <c r="M17" s="37">
        <v>2409.402</v>
      </c>
      <c r="N17" s="37">
        <v>1913.8589999999999</v>
      </c>
      <c r="O17" s="37">
        <v>2077.6</v>
      </c>
      <c r="P17" s="37">
        <v>2595.3150000000001</v>
      </c>
      <c r="Q17" s="36">
        <v>2248.2240000000002</v>
      </c>
      <c r="R17" s="36">
        <v>3574.0030000000002</v>
      </c>
      <c r="S17" s="36">
        <v>3943.6930000000002</v>
      </c>
      <c r="T17" s="36">
        <v>4353.2780000000002</v>
      </c>
      <c r="U17" s="36">
        <v>3525.2139999999999</v>
      </c>
      <c r="V17" s="36">
        <v>3848.1849999999999</v>
      </c>
      <c r="W17" s="36">
        <v>5362.4795830000003</v>
      </c>
      <c r="X17" s="36">
        <v>5244.9626710000011</v>
      </c>
      <c r="Y17" s="36">
        <v>4962.3048710000003</v>
      </c>
      <c r="Z17" s="36">
        <v>5362.48</v>
      </c>
      <c r="AA17" s="36">
        <v>8568.1397550000002</v>
      </c>
      <c r="AB17" s="36">
        <v>9673.1289309999993</v>
      </c>
      <c r="AC17" s="36">
        <v>12896.57454</v>
      </c>
      <c r="AD17" s="36">
        <v>16631.882814000001</v>
      </c>
      <c r="AE17" s="36">
        <v>12073.504654999997</v>
      </c>
      <c r="AF17" s="36">
        <v>12617.535429999996</v>
      </c>
      <c r="AG17" s="36">
        <v>17134.768305000001</v>
      </c>
      <c r="AH17" s="36">
        <v>18649.309796000001</v>
      </c>
      <c r="AI17" s="80">
        <v>20947.983268000004</v>
      </c>
      <c r="AJ17" s="80">
        <v>21916.511486000003</v>
      </c>
      <c r="AK17" s="80">
        <v>21707.150206999999</v>
      </c>
      <c r="AL17" s="80">
        <v>16256.783239</v>
      </c>
      <c r="AM17" s="80">
        <v>17023.106094999999</v>
      </c>
      <c r="AN17" s="80">
        <v>20984.733452</v>
      </c>
      <c r="AO17" s="80">
        <v>16295.393464999999</v>
      </c>
      <c r="AP17" s="80">
        <v>18228.369717999998</v>
      </c>
      <c r="AQ17" s="80">
        <v>21142.702149999997</v>
      </c>
      <c r="AR17" s="80">
        <v>26901.446712000001</v>
      </c>
      <c r="AS17" s="80">
        <v>30655.219372</v>
      </c>
      <c r="AT17" s="80">
        <v>28973.696535999999</v>
      </c>
      <c r="AU17" s="80">
        <v>29745.296378999999</v>
      </c>
      <c r="AV17" s="79"/>
      <c r="AW17" s="33">
        <v>12.896488708125659</v>
      </c>
      <c r="AX17" s="33">
        <v>33.323711820584236</v>
      </c>
      <c r="AY17" s="34">
        <v>28.963569065681526</v>
      </c>
      <c r="AZ17" s="33">
        <v>-27.4074691962293</v>
      </c>
      <c r="BA17" s="33">
        <v>4.505988861939116</v>
      </c>
      <c r="BB17" s="33">
        <v>35.801229963338443</v>
      </c>
      <c r="BC17" s="33">
        <v>8.8389960345016618</v>
      </c>
      <c r="BD17" s="33">
        <v>12.32578308336663</v>
      </c>
      <c r="BE17" s="33">
        <v>2.225684893076135</v>
      </c>
      <c r="BF17" s="33">
        <f t="shared" si="0"/>
        <v>-0.95526735235095828</v>
      </c>
      <c r="BG17" s="33">
        <f t="shared" si="1"/>
        <v>-25.108625112118105</v>
      </c>
      <c r="BH17" s="33">
        <f t="shared" si="2"/>
        <v>4.7138652507932193</v>
      </c>
      <c r="BI17" s="33">
        <f t="shared" si="3"/>
        <v>23.272059369726918</v>
      </c>
      <c r="BJ17" s="33">
        <f t="shared" si="4"/>
        <v>-22.346435792126158</v>
      </c>
      <c r="BK17" s="33">
        <f t="shared" si="5"/>
        <v>11.862102361331338</v>
      </c>
      <c r="BL17" s="33">
        <f t="shared" si="6"/>
        <v>15.987894019519359</v>
      </c>
      <c r="BM17" s="33">
        <f t="shared" si="7"/>
        <v>27.237505031966805</v>
      </c>
      <c r="BN17" s="33">
        <f t="shared" si="8"/>
        <v>13.953794753817235</v>
      </c>
      <c r="BO17" s="33">
        <f t="shared" si="9"/>
        <v>-5.4852741896731487</v>
      </c>
      <c r="BP17" s="33">
        <f t="shared" si="11"/>
        <v>2.6631045922679704</v>
      </c>
      <c r="BR17" s="32" t="e">
        <v>#REF!</v>
      </c>
      <c r="BS17" s="31" t="s">
        <v>4</v>
      </c>
      <c r="BT17" s="30"/>
      <c r="BU17" s="78"/>
      <c r="BW17" s="68"/>
    </row>
    <row r="18" spans="1:76" ht="24.9" customHeight="1" x14ac:dyDescent="0.3">
      <c r="A18" s="102"/>
      <c r="C18" s="29" t="s">
        <v>3</v>
      </c>
      <c r="D18" s="28">
        <v>962.2</v>
      </c>
      <c r="E18" s="28">
        <v>1084.5999999999999</v>
      </c>
      <c r="F18" s="28">
        <v>1090.0999999999999</v>
      </c>
      <c r="G18" s="28">
        <v>1366.9</v>
      </c>
      <c r="H18" s="28">
        <v>1086.3</v>
      </c>
      <c r="I18" s="28">
        <v>1081.3140000000001</v>
      </c>
      <c r="J18" s="28">
        <v>1777.4549999999999</v>
      </c>
      <c r="K18" s="28">
        <v>1502.5</v>
      </c>
      <c r="L18" s="28">
        <v>1582.8879999999999</v>
      </c>
      <c r="M18" s="28">
        <v>2452.3809999999999</v>
      </c>
      <c r="N18" s="28">
        <v>2358.348</v>
      </c>
      <c r="O18" s="28">
        <v>2604.9</v>
      </c>
      <c r="P18" s="28">
        <v>3363.7759999999998</v>
      </c>
      <c r="Q18" s="27">
        <v>2705.002</v>
      </c>
      <c r="R18" s="27">
        <v>4318.5879999999997</v>
      </c>
      <c r="S18" s="27">
        <v>4581.0410000000002</v>
      </c>
      <c r="T18" s="27">
        <v>4941.1589999999997</v>
      </c>
      <c r="U18" s="27">
        <v>3870.13</v>
      </c>
      <c r="V18" s="27">
        <v>4434.2269999999999</v>
      </c>
      <c r="W18" s="27">
        <v>4437.4974159999992</v>
      </c>
      <c r="X18" s="27">
        <v>8234.2844059999989</v>
      </c>
      <c r="Y18" s="27">
        <v>5369.9126100000003</v>
      </c>
      <c r="Z18" s="27">
        <v>4437.4970000000003</v>
      </c>
      <c r="AA18" s="27">
        <v>10474.015660999999</v>
      </c>
      <c r="AB18" s="27">
        <v>11682.577594</v>
      </c>
      <c r="AC18" s="27">
        <v>13047.782669</v>
      </c>
      <c r="AD18" s="27">
        <v>16119.874248</v>
      </c>
      <c r="AE18" s="27">
        <v>11404.921089999998</v>
      </c>
      <c r="AF18" s="27">
        <v>15019.475471</v>
      </c>
      <c r="AG18" s="27">
        <v>20558.905331000002</v>
      </c>
      <c r="AH18" s="27">
        <v>20593.899801</v>
      </c>
      <c r="AI18" s="80">
        <v>19827.509254000001</v>
      </c>
      <c r="AJ18" s="80">
        <v>23593.756388000002</v>
      </c>
      <c r="AK18" s="80">
        <v>22154.390607999998</v>
      </c>
      <c r="AL18" s="80">
        <v>18498.958333999999</v>
      </c>
      <c r="AM18" s="80">
        <v>18560.10987</v>
      </c>
      <c r="AN18" s="80">
        <v>23347.753285999999</v>
      </c>
      <c r="AO18" s="80">
        <v>16744.674178000001</v>
      </c>
      <c r="AP18" s="80">
        <v>20054.857552999998</v>
      </c>
      <c r="AQ18" s="80">
        <v>22386.790723000002</v>
      </c>
      <c r="AR18" s="80">
        <v>29065.80732</v>
      </c>
      <c r="AS18" s="80">
        <v>32611.552064</v>
      </c>
      <c r="AT18" s="80">
        <v>29057.764809999997</v>
      </c>
      <c r="AU18" s="80">
        <v>32219.120321999999</v>
      </c>
      <c r="AV18" s="79"/>
      <c r="AW18" s="24">
        <v>11.538668378166378</v>
      </c>
      <c r="AX18" s="24">
        <v>11.685820736180247</v>
      </c>
      <c r="AY18" s="25">
        <v>23.544932169194752</v>
      </c>
      <c r="AZ18" s="24">
        <v>-29.249317243185004</v>
      </c>
      <c r="BA18" s="24">
        <v>31.692936342797651</v>
      </c>
      <c r="BB18" s="24">
        <v>36.881646570785222</v>
      </c>
      <c r="BC18" s="24">
        <v>0.17021562887995856</v>
      </c>
      <c r="BD18" s="33">
        <v>-3.7214444782468235</v>
      </c>
      <c r="BE18" s="33">
        <v>16.701650825516239</v>
      </c>
      <c r="BF18" s="33">
        <f t="shared" si="0"/>
        <v>-6.1006215217686872</v>
      </c>
      <c r="BG18" s="33">
        <f t="shared" si="1"/>
        <v>-16.499809625456436</v>
      </c>
      <c r="BH18" s="33">
        <f t="shared" si="2"/>
        <v>0.33056745626379325</v>
      </c>
      <c r="BI18" s="33">
        <f t="shared" si="3"/>
        <v>25.795339841918732</v>
      </c>
      <c r="BJ18" s="33">
        <f t="shared" si="4"/>
        <v>-28.281432594884407</v>
      </c>
      <c r="BK18" s="33">
        <f t="shared" si="5"/>
        <v>19.768574412448615</v>
      </c>
      <c r="BL18" s="33">
        <f t="shared" si="6"/>
        <v>11.62777229325755</v>
      </c>
      <c r="BM18" s="33">
        <f t="shared" si="7"/>
        <v>29.834631857875166</v>
      </c>
      <c r="BN18" s="33">
        <f t="shared" si="8"/>
        <v>12.199023770312394</v>
      </c>
      <c r="BO18" s="33">
        <f t="shared" si="9"/>
        <v>-10.897326343210267</v>
      </c>
      <c r="BP18" s="33">
        <f t="shared" si="11"/>
        <v>10.879555026586374</v>
      </c>
      <c r="BR18" s="23" t="e">
        <v>#REF!</v>
      </c>
      <c r="BS18" s="22" t="s">
        <v>2</v>
      </c>
      <c r="BT18" s="21"/>
      <c r="BU18" s="78"/>
      <c r="BW18" s="68"/>
    </row>
    <row r="19" spans="1:76" ht="16.8" x14ac:dyDescent="0.3">
      <c r="A19" s="102"/>
      <c r="C19" s="48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6"/>
      <c r="Q19" s="75"/>
      <c r="R19" s="74"/>
      <c r="S19" s="73"/>
      <c r="T19" s="72"/>
      <c r="U19" s="71"/>
      <c r="V19" s="71"/>
      <c r="W19" s="71"/>
      <c r="X19" s="71"/>
      <c r="Y19" s="71"/>
      <c r="Z19" s="71"/>
      <c r="AA19" s="71"/>
      <c r="AB19" s="71"/>
      <c r="AC19" s="103" t="s">
        <v>55</v>
      </c>
      <c r="AD19" s="103"/>
      <c r="AE19" s="103"/>
      <c r="AF19" s="103"/>
      <c r="AG19" s="103"/>
      <c r="AH19" s="103"/>
      <c r="AI19" s="103"/>
      <c r="AJ19" s="103"/>
      <c r="AK19" s="103"/>
      <c r="AL19" s="103"/>
      <c r="AM19" s="70"/>
      <c r="AN19" s="103" t="s">
        <v>54</v>
      </c>
      <c r="AO19" s="103"/>
      <c r="AP19" s="103"/>
      <c r="AQ19" s="103"/>
      <c r="AR19" s="103"/>
      <c r="AS19" s="103"/>
      <c r="AT19" s="103"/>
      <c r="AU19" s="103"/>
      <c r="AV19" s="109"/>
      <c r="AW19" s="69"/>
      <c r="AX19" s="69"/>
      <c r="AY19" s="110" t="s">
        <v>53</v>
      </c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11"/>
      <c r="BS19" s="41"/>
      <c r="BT19" s="40"/>
      <c r="BW19" s="68"/>
    </row>
    <row r="20" spans="1:76" ht="16.8" x14ac:dyDescent="0.3">
      <c r="A20" s="102"/>
      <c r="C20" s="38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6"/>
      <c r="R20" s="65"/>
      <c r="S20" s="64"/>
      <c r="T20" s="63"/>
      <c r="U20" s="62"/>
      <c r="V20" s="62"/>
      <c r="W20" s="62"/>
      <c r="X20" s="62"/>
      <c r="Y20" s="62"/>
      <c r="Z20" s="62"/>
      <c r="AA20" s="62"/>
      <c r="AB20" s="62"/>
      <c r="AC20" s="104" t="s">
        <v>52</v>
      </c>
      <c r="AD20" s="104"/>
      <c r="AE20" s="104"/>
      <c r="AF20" s="104"/>
      <c r="AG20" s="104"/>
      <c r="AH20" s="104"/>
      <c r="AI20" s="104"/>
      <c r="AJ20" s="104"/>
      <c r="AK20" s="104"/>
      <c r="AL20" s="104"/>
      <c r="AM20" s="61"/>
      <c r="AN20" s="61"/>
      <c r="AO20" s="107" t="s">
        <v>51</v>
      </c>
      <c r="AP20" s="107"/>
      <c r="AQ20" s="107"/>
      <c r="AR20" s="107"/>
      <c r="AS20" s="107"/>
      <c r="AT20" s="107"/>
      <c r="AU20" s="107"/>
      <c r="AV20" s="108"/>
      <c r="AW20" s="60"/>
      <c r="AX20" s="60"/>
      <c r="AY20" s="112" t="s">
        <v>50</v>
      </c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13" t="s">
        <v>49</v>
      </c>
      <c r="BK20" s="113"/>
      <c r="BL20" s="113"/>
      <c r="BM20" s="113"/>
      <c r="BN20" s="113"/>
      <c r="BO20" s="113"/>
      <c r="BP20" s="113"/>
      <c r="BQ20" s="113"/>
      <c r="BR20" s="59"/>
      <c r="BS20" s="31"/>
      <c r="BT20" s="30"/>
    </row>
    <row r="21" spans="1:76" ht="23.25" customHeight="1" x14ac:dyDescent="0.3">
      <c r="A21" s="102"/>
      <c r="C21" s="38"/>
      <c r="D21" s="58">
        <v>1981</v>
      </c>
      <c r="E21" s="58">
        <v>1982</v>
      </c>
      <c r="F21" s="58">
        <v>1983</v>
      </c>
      <c r="G21" s="58">
        <v>1984</v>
      </c>
      <c r="H21" s="58">
        <v>1985</v>
      </c>
      <c r="I21" s="58">
        <v>1986</v>
      </c>
      <c r="J21" s="58">
        <v>1987</v>
      </c>
      <c r="K21" s="58">
        <v>1988</v>
      </c>
      <c r="L21" s="58">
        <v>1989</v>
      </c>
      <c r="M21" s="58">
        <v>1990</v>
      </c>
      <c r="N21" s="58">
        <v>1991</v>
      </c>
      <c r="O21" s="58">
        <v>1992</v>
      </c>
      <c r="P21" s="57" t="s">
        <v>48</v>
      </c>
      <c r="Q21" s="55" t="s">
        <v>47</v>
      </c>
      <c r="R21" s="55" t="s">
        <v>46</v>
      </c>
      <c r="S21" s="55">
        <v>1996</v>
      </c>
      <c r="T21" s="55">
        <v>1997</v>
      </c>
      <c r="U21" s="55">
        <v>1998</v>
      </c>
      <c r="V21" s="55">
        <v>1999</v>
      </c>
      <c r="W21" s="55">
        <v>2000</v>
      </c>
      <c r="X21" s="55"/>
      <c r="Y21" s="55">
        <v>2002</v>
      </c>
      <c r="Z21" s="56"/>
      <c r="AA21" s="55">
        <v>2004</v>
      </c>
      <c r="AB21" s="55">
        <v>2005</v>
      </c>
      <c r="AC21" s="55">
        <v>2006</v>
      </c>
      <c r="AD21" s="55">
        <v>2007</v>
      </c>
      <c r="AE21" s="55">
        <v>2008</v>
      </c>
      <c r="AF21" s="55">
        <v>2009</v>
      </c>
      <c r="AG21" s="56">
        <v>2010</v>
      </c>
      <c r="AH21" s="55">
        <v>2011</v>
      </c>
      <c r="AI21" s="54">
        <v>2012</v>
      </c>
      <c r="AJ21" s="53">
        <v>2013</v>
      </c>
      <c r="AK21" s="54">
        <v>2014</v>
      </c>
      <c r="AL21" s="53">
        <v>2015</v>
      </c>
      <c r="AM21" s="53">
        <v>2016</v>
      </c>
      <c r="AN21" s="53">
        <v>2017</v>
      </c>
      <c r="AO21" s="53">
        <v>2018</v>
      </c>
      <c r="AP21" s="53">
        <v>2019</v>
      </c>
      <c r="AQ21" s="53">
        <f>AQ6</f>
        <v>2020</v>
      </c>
      <c r="AR21" s="53">
        <v>2021</v>
      </c>
      <c r="AS21" s="53">
        <v>2022</v>
      </c>
      <c r="AT21" s="53">
        <v>2023</v>
      </c>
      <c r="AU21" s="53">
        <v>2024</v>
      </c>
      <c r="AV21" s="88">
        <v>2025</v>
      </c>
      <c r="AW21" s="51" t="s">
        <v>45</v>
      </c>
      <c r="AX21" s="51" t="s">
        <v>44</v>
      </c>
      <c r="AY21" s="52" t="s">
        <v>43</v>
      </c>
      <c r="AZ21" s="51" t="s">
        <v>42</v>
      </c>
      <c r="BA21" s="51" t="s">
        <v>41</v>
      </c>
      <c r="BB21" s="51" t="s">
        <v>40</v>
      </c>
      <c r="BC21" s="51" t="s">
        <v>39</v>
      </c>
      <c r="BD21" s="51" t="s">
        <v>38</v>
      </c>
      <c r="BE21" s="51" t="s">
        <v>37</v>
      </c>
      <c r="BF21" s="51" t="s">
        <v>36</v>
      </c>
      <c r="BG21" s="51" t="s">
        <v>35</v>
      </c>
      <c r="BH21" s="51" t="s">
        <v>34</v>
      </c>
      <c r="BI21" s="51" t="s">
        <v>33</v>
      </c>
      <c r="BJ21" s="51" t="s">
        <v>32</v>
      </c>
      <c r="BK21" s="51" t="s">
        <v>31</v>
      </c>
      <c r="BL21" s="50" t="s">
        <v>30</v>
      </c>
      <c r="BM21" s="50" t="s">
        <v>29</v>
      </c>
      <c r="BN21" s="50" t="s">
        <v>28</v>
      </c>
      <c r="BO21" s="50" t="s">
        <v>27</v>
      </c>
      <c r="BP21" s="50" t="s">
        <v>26</v>
      </c>
      <c r="BQ21" s="50" t="s">
        <v>64</v>
      </c>
      <c r="BR21" s="49"/>
      <c r="BS21" s="31"/>
      <c r="BT21" s="30"/>
    </row>
    <row r="22" spans="1:76" ht="24.9" customHeight="1" x14ac:dyDescent="0.3">
      <c r="A22" s="102"/>
      <c r="C22" s="48" t="s">
        <v>25</v>
      </c>
      <c r="D22" s="47">
        <v>781.9</v>
      </c>
      <c r="E22" s="47">
        <v>608</v>
      </c>
      <c r="F22" s="47">
        <v>739.7</v>
      </c>
      <c r="G22" s="47">
        <v>664.3</v>
      </c>
      <c r="H22" s="47">
        <v>822.2</v>
      </c>
      <c r="I22" s="47">
        <v>1012.1</v>
      </c>
      <c r="J22" s="47">
        <v>860.4</v>
      </c>
      <c r="K22" s="47">
        <v>1046.5</v>
      </c>
      <c r="L22" s="47">
        <v>1063.338</v>
      </c>
      <c r="M22" s="47">
        <v>1501.3710000000001</v>
      </c>
      <c r="N22" s="47">
        <v>1675.5119999999999</v>
      </c>
      <c r="O22" s="47">
        <v>1637.2</v>
      </c>
      <c r="P22" s="47">
        <v>1792.827</v>
      </c>
      <c r="Q22" s="46">
        <v>2153.7379999999998</v>
      </c>
      <c r="R22" s="46">
        <v>2097.1019999999999</v>
      </c>
      <c r="S22" s="46">
        <v>3154.58</v>
      </c>
      <c r="T22" s="46">
        <v>3613.5830000000001</v>
      </c>
      <c r="U22" s="46">
        <v>3105.6019999999999</v>
      </c>
      <c r="V22" s="46">
        <v>2226.5</v>
      </c>
      <c r="W22" s="46">
        <v>3229.067</v>
      </c>
      <c r="X22" s="46">
        <v>4425.5560409999998</v>
      </c>
      <c r="Y22" s="46">
        <v>3432.1881469999998</v>
      </c>
      <c r="Z22" s="46">
        <v>3229.067</v>
      </c>
      <c r="AA22" s="46">
        <v>6329.9569670000001</v>
      </c>
      <c r="AB22" s="46">
        <v>7219.679862</v>
      </c>
      <c r="AC22" s="46">
        <v>8145.5348480000002</v>
      </c>
      <c r="AD22" s="46">
        <v>10591.885801999999</v>
      </c>
      <c r="AE22" s="46">
        <v>16338.588949000005</v>
      </c>
      <c r="AF22" s="46">
        <v>9281.1376490000002</v>
      </c>
      <c r="AG22" s="46">
        <v>11691.248394</v>
      </c>
      <c r="AH22" s="46">
        <v>16905.384742999999</v>
      </c>
      <c r="AI22" s="46">
        <v>17468.975946999999</v>
      </c>
      <c r="AJ22" s="46">
        <v>18802.567909000001</v>
      </c>
      <c r="AK22" s="46">
        <v>18803.567909000001</v>
      </c>
      <c r="AL22" s="46">
        <v>18804.567909000001</v>
      </c>
      <c r="AM22" s="46">
        <v>18805.567909000001</v>
      </c>
      <c r="AN22" s="46">
        <v>16090.78241</v>
      </c>
      <c r="AO22" s="46">
        <v>22177.186457</v>
      </c>
      <c r="AP22" s="46">
        <v>16164.882391000001</v>
      </c>
      <c r="AQ22" s="46">
        <v>19204.104756000001</v>
      </c>
      <c r="AR22" s="46">
        <f>AR7</f>
        <v>18084.547796999999</v>
      </c>
      <c r="AS22" s="46">
        <f>AS7</f>
        <v>27843.689974000001</v>
      </c>
      <c r="AT22" s="46">
        <f>AT7</f>
        <v>33621.845869000004</v>
      </c>
      <c r="AU22" s="46">
        <f>AU7</f>
        <v>26186.038203</v>
      </c>
      <c r="AV22" s="45">
        <f>AV7</f>
        <v>28671.495136999998</v>
      </c>
      <c r="AW22" s="43">
        <v>14.055749504118225</v>
      </c>
      <c r="AX22" s="43">
        <v>12.824044884221777</v>
      </c>
      <c r="AY22" s="44">
        <v>30.033030361421368</v>
      </c>
      <c r="AZ22" s="43">
        <v>54.255712858185206</v>
      </c>
      <c r="BA22" s="43">
        <v>-43.194986556240842</v>
      </c>
      <c r="BB22" s="43">
        <v>25.967837523233797</v>
      </c>
      <c r="BC22" s="43">
        <v>44.59862773658898</v>
      </c>
      <c r="BD22" s="43">
        <v>3.3337969680540311</v>
      </c>
      <c r="BE22" s="43">
        <v>7.634059180378145</v>
      </c>
      <c r="BF22" s="43">
        <v>2.9378680589400119</v>
      </c>
      <c r="BG22" s="43">
        <v>-15.313838151792467</v>
      </c>
      <c r="BH22" s="43">
        <v>-20.047816262665805</v>
      </c>
      <c r="BI22" s="43">
        <v>18.002402005217675</v>
      </c>
      <c r="BJ22" s="43">
        <v>37.825407689420103</v>
      </c>
      <c r="BK22" s="43">
        <v>-27.110310307655269</v>
      </c>
      <c r="BL22" s="33">
        <f t="shared" ref="BL22:BL33" si="12">AQ22/AP22*100-100</f>
        <v>18.801388661461132</v>
      </c>
      <c r="BM22" s="33">
        <f t="shared" ref="BM22:BM33" si="13">AR22/AQ22*100-100</f>
        <v>-5.8297794832129028</v>
      </c>
      <c r="BN22" s="33">
        <f t="shared" ref="BN22:BN33" si="14">AS22/AR22*100-100</f>
        <v>53.963982326497103</v>
      </c>
      <c r="BO22" s="33">
        <f t="shared" ref="BO22:BO33" si="15">AT22/AS22*100-100</f>
        <v>20.7521197815216</v>
      </c>
      <c r="BP22" s="33">
        <f t="shared" ref="BP22:BQ24" si="16">AU22/AT22*100-100</f>
        <v>-22.116000694821949</v>
      </c>
      <c r="BQ22" s="33">
        <f t="shared" si="16"/>
        <v>9.4915348199379395</v>
      </c>
      <c r="BR22" s="42" t="e">
        <v>#REF!</v>
      </c>
      <c r="BS22" s="41" t="s">
        <v>24</v>
      </c>
      <c r="BT22" s="40"/>
    </row>
    <row r="23" spans="1:76" ht="24.9" customHeight="1" x14ac:dyDescent="0.3">
      <c r="A23" s="102"/>
      <c r="C23" s="39" t="s">
        <v>23</v>
      </c>
      <c r="D23" s="37">
        <v>1625.6</v>
      </c>
      <c r="E23" s="37">
        <v>1275.5</v>
      </c>
      <c r="F23" s="37">
        <v>1489.7</v>
      </c>
      <c r="G23" s="37">
        <v>1358.8</v>
      </c>
      <c r="H23" s="37">
        <v>1507.5</v>
      </c>
      <c r="I23" s="37">
        <v>1869.9</v>
      </c>
      <c r="J23" s="37">
        <v>1859.1999999999998</v>
      </c>
      <c r="K23" s="37">
        <v>2175.2089999999998</v>
      </c>
      <c r="L23" s="37">
        <v>2108.8589999999999</v>
      </c>
      <c r="M23" s="37">
        <v>2992.4390000000003</v>
      </c>
      <c r="N23" s="37">
        <v>3094.9859999999999</v>
      </c>
      <c r="O23" s="37">
        <v>3190.73</v>
      </c>
      <c r="P23" s="37">
        <v>3797.1149999999998</v>
      </c>
      <c r="Q23" s="36">
        <v>3905.6239999999998</v>
      </c>
      <c r="R23" s="36">
        <v>4379.7629999999999</v>
      </c>
      <c r="S23" s="36">
        <v>6015.1030000000001</v>
      </c>
      <c r="T23" s="36">
        <v>6713.6640000000007</v>
      </c>
      <c r="U23" s="36">
        <v>6980.616</v>
      </c>
      <c r="V23" s="36">
        <v>5014.6019999999999</v>
      </c>
      <c r="W23" s="36">
        <v>7160.5619999999999</v>
      </c>
      <c r="X23" s="36">
        <v>8611.5791479999989</v>
      </c>
      <c r="Y23" s="36">
        <v>6470.3586560000003</v>
      </c>
      <c r="Z23" s="36">
        <v>7160.5619999999999</v>
      </c>
      <c r="AA23" s="36">
        <v>12469.398807</v>
      </c>
      <c r="AB23" s="36">
        <v>15543.416658999999</v>
      </c>
      <c r="AC23" s="36">
        <v>17941.755097000001</v>
      </c>
      <c r="AD23" s="36">
        <v>21975.063709999999</v>
      </c>
      <c r="AE23" s="36">
        <v>32365.109597000006</v>
      </c>
      <c r="AF23" s="36">
        <v>18355.801403000001</v>
      </c>
      <c r="AG23" s="36">
        <v>23472.859569</v>
      </c>
      <c r="AH23" s="36">
        <v>34425.571055</v>
      </c>
      <c r="AI23" s="36">
        <v>35256.268692999991</v>
      </c>
      <c r="AJ23" s="36">
        <f t="shared" ref="AJ23:AT23" si="17">SUM(AJ7:AJ8)</f>
        <v>39910.178761000003</v>
      </c>
      <c r="AK23" s="36">
        <f t="shared" si="17"/>
        <v>38968.291788999995</v>
      </c>
      <c r="AL23" s="36">
        <f t="shared" si="17"/>
        <v>34837.038602000001</v>
      </c>
      <c r="AM23" s="36">
        <f t="shared" si="17"/>
        <v>29748.857126999999</v>
      </c>
      <c r="AN23" s="36">
        <f t="shared" si="17"/>
        <v>32357.154123</v>
      </c>
      <c r="AO23" s="36">
        <f t="shared" si="17"/>
        <v>42054.429097999993</v>
      </c>
      <c r="AP23" s="36">
        <f t="shared" si="17"/>
        <v>32221.395978</v>
      </c>
      <c r="AQ23" s="36">
        <f t="shared" si="17"/>
        <v>36858.429048000005</v>
      </c>
      <c r="AR23" s="36">
        <f t="shared" si="17"/>
        <v>37387.963938000001</v>
      </c>
      <c r="AS23" s="36">
        <f t="shared" si="17"/>
        <v>55728.230982000001</v>
      </c>
      <c r="AT23" s="36">
        <f t="shared" si="17"/>
        <v>64317.747842000004</v>
      </c>
      <c r="AU23" s="36">
        <f>SUM(AU7:AU8)</f>
        <v>54045.467966999997</v>
      </c>
      <c r="AV23" s="35">
        <f>SUM(AV7:AV8)</f>
        <v>57198.014884000004</v>
      </c>
      <c r="AW23" s="33">
        <v>24.652494475309624</v>
      </c>
      <c r="AX23" s="33">
        <v>15.42993082290765</v>
      </c>
      <c r="AY23" s="34">
        <v>22.480011521695545</v>
      </c>
      <c r="AZ23" s="33">
        <v>47.281072874759872</v>
      </c>
      <c r="BA23" s="33">
        <v>-43.285217842421766</v>
      </c>
      <c r="BB23" s="33">
        <v>27.877062154113787</v>
      </c>
      <c r="BC23" s="33">
        <v>46.661172465177458</v>
      </c>
      <c r="BD23" s="33">
        <v>2.4130250059551059</v>
      </c>
      <c r="BE23" s="33">
        <v>8.3429500711288682</v>
      </c>
      <c r="BF23" s="33">
        <v>-7.4544789909025866</v>
      </c>
      <c r="BG23" s="33">
        <v>-5.5614085895116432</v>
      </c>
      <c r="BH23" s="33">
        <v>-9.3859236847507361</v>
      </c>
      <c r="BI23" s="33">
        <v>0.95261248790873765</v>
      </c>
      <c r="BJ23" s="33">
        <v>22.198379526235783</v>
      </c>
      <c r="BK23" s="33">
        <v>-19.221625066442229</v>
      </c>
      <c r="BL23" s="33">
        <f t="shared" si="12"/>
        <v>14.39116130525835</v>
      </c>
      <c r="BM23" s="33">
        <f t="shared" si="13"/>
        <v>1.4366724347106441</v>
      </c>
      <c r="BN23" s="33">
        <f t="shared" si="14"/>
        <v>49.053933705546086</v>
      </c>
      <c r="BO23" s="33">
        <f t="shared" si="15"/>
        <v>15.413223618697629</v>
      </c>
      <c r="BP23" s="33">
        <f t="shared" si="16"/>
        <v>-15.971143610678681</v>
      </c>
      <c r="BQ23" s="33">
        <f t="shared" si="16"/>
        <v>5.8331383473725111</v>
      </c>
      <c r="BR23" s="32" t="e">
        <v>#REF!</v>
      </c>
      <c r="BS23" s="31" t="s">
        <v>22</v>
      </c>
      <c r="BT23" s="30"/>
    </row>
    <row r="24" spans="1:76" ht="24.9" customHeight="1" x14ac:dyDescent="0.3">
      <c r="A24" s="102"/>
      <c r="C24" s="38" t="s">
        <v>21</v>
      </c>
      <c r="D24" s="37">
        <v>2303.1</v>
      </c>
      <c r="E24" s="37">
        <v>1960.4</v>
      </c>
      <c r="F24" s="37">
        <v>2349.3000000000002</v>
      </c>
      <c r="G24" s="37">
        <v>2180.1999999999998</v>
      </c>
      <c r="H24" s="37">
        <v>2435.8000000000002</v>
      </c>
      <c r="I24" s="37">
        <v>2811.7</v>
      </c>
      <c r="J24" s="37">
        <v>2840.3999999999996</v>
      </c>
      <c r="K24" s="37">
        <v>3493.7089999999998</v>
      </c>
      <c r="L24" s="37">
        <v>3319.0459999999998</v>
      </c>
      <c r="M24" s="37">
        <v>4706.6239999999998</v>
      </c>
      <c r="N24" s="37">
        <v>4915.8850000000002</v>
      </c>
      <c r="O24" s="37">
        <v>4941.7299999999996</v>
      </c>
      <c r="P24" s="37">
        <v>5908.027</v>
      </c>
      <c r="Q24" s="36">
        <v>5887.0949999999993</v>
      </c>
      <c r="R24" s="36">
        <v>6853.7489999999998</v>
      </c>
      <c r="S24" s="36">
        <v>9757.8430000000008</v>
      </c>
      <c r="T24" s="36">
        <v>10545.11</v>
      </c>
      <c r="U24" s="36">
        <v>11344.314</v>
      </c>
      <c r="V24" s="36">
        <v>8059.7510000000002</v>
      </c>
      <c r="W24" s="36">
        <v>11324.615</v>
      </c>
      <c r="X24" s="36">
        <v>14367.128087999999</v>
      </c>
      <c r="Y24" s="36">
        <v>10409.054757</v>
      </c>
      <c r="Z24" s="36">
        <v>11324.615</v>
      </c>
      <c r="AA24" s="36">
        <v>20921.286515</v>
      </c>
      <c r="AB24" s="36">
        <v>25739.769590999997</v>
      </c>
      <c r="AC24" s="36">
        <v>29546.781192000002</v>
      </c>
      <c r="AD24" s="36">
        <v>35209.256161999998</v>
      </c>
      <c r="AE24" s="36">
        <v>49177.197939000005</v>
      </c>
      <c r="AF24" s="36">
        <v>28877.839644</v>
      </c>
      <c r="AG24" s="36">
        <v>38495.083288000002</v>
      </c>
      <c r="AH24" s="36">
        <v>56069.050994999998</v>
      </c>
      <c r="AI24" s="36">
        <v>55933.764462999985</v>
      </c>
      <c r="AJ24" s="36">
        <f t="shared" ref="AJ24:AT24" si="18">SUM(AJ7:AJ9)</f>
        <v>61232.990761000008</v>
      </c>
      <c r="AK24" s="36">
        <f t="shared" si="18"/>
        <v>60253.252395999996</v>
      </c>
      <c r="AL24" s="36">
        <f t="shared" si="18"/>
        <v>54366.339408</v>
      </c>
      <c r="AM24" s="36">
        <f t="shared" si="18"/>
        <v>48001.711243999998</v>
      </c>
      <c r="AN24" s="36">
        <f t="shared" si="18"/>
        <v>51800.551097000003</v>
      </c>
      <c r="AO24" s="36">
        <f t="shared" si="18"/>
        <v>64316.66739599999</v>
      </c>
      <c r="AP24" s="36">
        <f t="shared" si="18"/>
        <v>50471.872287000006</v>
      </c>
      <c r="AQ24" s="36">
        <f t="shared" si="18"/>
        <v>55680.664098000008</v>
      </c>
      <c r="AR24" s="36">
        <f t="shared" si="18"/>
        <v>61016.362835</v>
      </c>
      <c r="AS24" s="36">
        <f t="shared" si="18"/>
        <v>86604.811598</v>
      </c>
      <c r="AT24" s="36">
        <f t="shared" si="18"/>
        <v>96256.499609000006</v>
      </c>
      <c r="AU24" s="36">
        <f>SUM(AU7:AU9)</f>
        <v>83997.696096</v>
      </c>
      <c r="AV24" s="35">
        <f>SUM(AV7:AV9)</f>
        <v>87805.578924000001</v>
      </c>
      <c r="AW24" s="33">
        <v>23.03148552812597</v>
      </c>
      <c r="AX24" s="33">
        <v>14.790387254791668</v>
      </c>
      <c r="AY24" s="34">
        <v>19.164439379045291</v>
      </c>
      <c r="AZ24" s="33">
        <v>39.671220865140214</v>
      </c>
      <c r="BA24" s="33">
        <v>-41.277988876429227</v>
      </c>
      <c r="BB24" s="33">
        <v>33.303196369809456</v>
      </c>
      <c r="BC24" s="33">
        <v>45.652499503691928</v>
      </c>
      <c r="BD24" s="33">
        <v>-0.24128557483892621</v>
      </c>
      <c r="BE24" s="33">
        <v>5.047526690014962</v>
      </c>
      <c r="BF24" s="33">
        <v>-0.1775159533367372</v>
      </c>
      <c r="BG24" s="33">
        <v>-8.2483582347933151</v>
      </c>
      <c r="BH24" s="33">
        <v>-6.5360593381194718</v>
      </c>
      <c r="BI24" s="33">
        <v>6.522502450130105</v>
      </c>
      <c r="BJ24" s="33">
        <v>14.497679226368703</v>
      </c>
      <c r="BK24" s="33">
        <v>-18.020479052011623</v>
      </c>
      <c r="BL24" s="33">
        <f t="shared" si="12"/>
        <v>10.320187413260726</v>
      </c>
      <c r="BM24" s="33">
        <f t="shared" si="13"/>
        <v>9.5826779788562959</v>
      </c>
      <c r="BN24" s="33">
        <f t="shared" si="14"/>
        <v>41.937027338381483</v>
      </c>
      <c r="BO24" s="33">
        <f t="shared" si="15"/>
        <v>11.144517068867927</v>
      </c>
      <c r="BP24" s="33">
        <f t="shared" si="16"/>
        <v>-12.735559222282177</v>
      </c>
      <c r="BQ24" s="33">
        <f t="shared" si="16"/>
        <v>4.5333181801177318</v>
      </c>
      <c r="BR24" s="32" t="e">
        <v>#REF!</v>
      </c>
      <c r="BS24" s="31" t="s">
        <v>20</v>
      </c>
      <c r="BT24" s="30"/>
    </row>
    <row r="25" spans="1:76" ht="24.9" customHeight="1" x14ac:dyDescent="0.3">
      <c r="A25" s="102"/>
      <c r="C25" s="39" t="s">
        <v>19</v>
      </c>
      <c r="D25" s="37">
        <v>2955.6</v>
      </c>
      <c r="E25" s="37">
        <v>2720</v>
      </c>
      <c r="F25" s="37">
        <v>3014.5</v>
      </c>
      <c r="G25" s="37">
        <v>3104.7999999999997</v>
      </c>
      <c r="H25" s="37">
        <v>3302.3</v>
      </c>
      <c r="I25" s="37">
        <v>3667.393</v>
      </c>
      <c r="J25" s="37">
        <v>3922.9999999999995</v>
      </c>
      <c r="K25" s="37">
        <v>4825.3050000000003</v>
      </c>
      <c r="L25" s="37">
        <v>4593.8769999999995</v>
      </c>
      <c r="M25" s="37">
        <v>6024.1309999999994</v>
      </c>
      <c r="N25" s="37">
        <v>6223.72</v>
      </c>
      <c r="O25" s="37">
        <v>6683.73</v>
      </c>
      <c r="P25" s="37">
        <v>8787.52</v>
      </c>
      <c r="Q25" s="36">
        <v>7611.8659999999991</v>
      </c>
      <c r="R25" s="36">
        <v>9838.5619999999999</v>
      </c>
      <c r="S25" s="36">
        <v>13421.479000000001</v>
      </c>
      <c r="T25" s="36">
        <v>14048.622000000001</v>
      </c>
      <c r="U25" s="36">
        <v>14978.008</v>
      </c>
      <c r="V25" s="36">
        <v>11393.837</v>
      </c>
      <c r="W25" s="36">
        <v>15816.109</v>
      </c>
      <c r="X25" s="36">
        <v>19578.230179999999</v>
      </c>
      <c r="Y25" s="36">
        <v>14621.625683999999</v>
      </c>
      <c r="Z25" s="36">
        <v>15816.109</v>
      </c>
      <c r="AA25" s="36">
        <v>28853.320802999999</v>
      </c>
      <c r="AB25" s="36">
        <v>35335.269893999997</v>
      </c>
      <c r="AC25" s="36">
        <v>41133.883186000006</v>
      </c>
      <c r="AD25" s="36">
        <v>48128.537512999996</v>
      </c>
      <c r="AE25" s="36">
        <v>67066.667562000002</v>
      </c>
      <c r="AF25" s="36">
        <v>38998.159039999999</v>
      </c>
      <c r="AG25" s="36">
        <v>53438.498952000002</v>
      </c>
      <c r="AH25" s="36">
        <v>77022.509347999992</v>
      </c>
      <c r="AI25" s="36">
        <v>75206.578410999995</v>
      </c>
      <c r="AJ25" s="36">
        <f t="shared" ref="AJ25:AT25" si="19">SUM(AJ7:AJ10)</f>
        <v>84921.335565000016</v>
      </c>
      <c r="AK25" s="36">
        <f t="shared" si="19"/>
        <v>81679.167881000001</v>
      </c>
      <c r="AL25" s="36">
        <f t="shared" si="19"/>
        <v>73126.555313999997</v>
      </c>
      <c r="AM25" s="36">
        <f t="shared" si="19"/>
        <v>64397.966292999998</v>
      </c>
      <c r="AN25" s="36">
        <f t="shared" si="19"/>
        <v>69664.19365500001</v>
      </c>
      <c r="AO25" s="36">
        <f t="shared" si="19"/>
        <v>85520.142825999996</v>
      </c>
      <c r="AP25" s="36">
        <f t="shared" si="19"/>
        <v>68545.020075000008</v>
      </c>
      <c r="AQ25" s="36">
        <f t="shared" si="19"/>
        <v>69240.080721000006</v>
      </c>
      <c r="AR25" s="36">
        <f t="shared" si="19"/>
        <v>82857.377162999997</v>
      </c>
      <c r="AS25" s="36">
        <f t="shared" si="19"/>
        <v>116083.315663</v>
      </c>
      <c r="AT25" s="36">
        <f t="shared" si="19"/>
        <v>124244.82561500001</v>
      </c>
      <c r="AU25" s="36">
        <f>SUM(AU7:AU10)</f>
        <v>113181.49071499999</v>
      </c>
      <c r="AV25" s="35"/>
      <c r="AW25" s="33">
        <v>22.465175274819813</v>
      </c>
      <c r="AX25" s="33">
        <v>16.410270274982736</v>
      </c>
      <c r="AY25" s="34">
        <v>17.004604927211517</v>
      </c>
      <c r="AZ25" s="33">
        <v>39.349066120873999</v>
      </c>
      <c r="BA25" s="33">
        <v>-41.851652307089772</v>
      </c>
      <c r="BB25" s="33">
        <v>37.028260480677318</v>
      </c>
      <c r="BC25" s="33">
        <v>44.13299560899685</v>
      </c>
      <c r="BD25" s="33">
        <v>-2.3576626526089086</v>
      </c>
      <c r="BE25" s="33">
        <v>8.4774491549897419</v>
      </c>
      <c r="BF25" s="33">
        <v>-9.5508121724822672</v>
      </c>
      <c r="BG25" s="33">
        <v>-12.441473415062319</v>
      </c>
      <c r="BH25" s="33">
        <v>-12.60092564416567</v>
      </c>
      <c r="BI25" s="33">
        <v>8.9495284417980372</v>
      </c>
      <c r="BJ25" s="33">
        <v>18.696258958138955</v>
      </c>
      <c r="BK25" s="33">
        <v>-14.7632762012732</v>
      </c>
      <c r="BL25" s="33">
        <f t="shared" si="12"/>
        <v>1.014020632336937</v>
      </c>
      <c r="BM25" s="33">
        <f t="shared" si="13"/>
        <v>19.666783025384277</v>
      </c>
      <c r="BN25" s="33">
        <f t="shared" si="14"/>
        <v>40.100157207048369</v>
      </c>
      <c r="BO25" s="33">
        <f t="shared" si="15"/>
        <v>7.0307346972183069</v>
      </c>
      <c r="BP25" s="33">
        <f t="shared" ref="BP25:BP33" si="20">AU25/AT25*100-100</f>
        <v>-8.9044633007753617</v>
      </c>
      <c r="BR25" s="32" t="e">
        <v>#REF!</v>
      </c>
      <c r="BS25" s="31" t="s">
        <v>18</v>
      </c>
      <c r="BT25" s="30"/>
      <c r="BX25" s="27"/>
    </row>
    <row r="26" spans="1:76" ht="24.9" customHeight="1" x14ac:dyDescent="0.3">
      <c r="A26" s="102"/>
      <c r="C26" s="38" t="s">
        <v>17</v>
      </c>
      <c r="D26" s="37">
        <v>3715.5</v>
      </c>
      <c r="E26" s="37">
        <v>3488.7</v>
      </c>
      <c r="F26" s="37">
        <v>3725.9</v>
      </c>
      <c r="G26" s="37">
        <v>3981.5999999999995</v>
      </c>
      <c r="H26" s="37">
        <v>4217.1000000000004</v>
      </c>
      <c r="I26" s="37">
        <v>4618.643</v>
      </c>
      <c r="J26" s="37">
        <v>4894.2</v>
      </c>
      <c r="K26" s="37">
        <v>6012.6940000000004</v>
      </c>
      <c r="L26" s="37">
        <v>5772.0409999999993</v>
      </c>
      <c r="M26" s="37">
        <v>8014.4709999999995</v>
      </c>
      <c r="N26" s="37">
        <v>8037.64</v>
      </c>
      <c r="O26" s="37">
        <v>8521.73</v>
      </c>
      <c r="P26" s="37">
        <v>11312.058000000001</v>
      </c>
      <c r="Q26" s="36">
        <v>9060.2059999999983</v>
      </c>
      <c r="R26" s="36">
        <v>12422.584999999999</v>
      </c>
      <c r="S26" s="36">
        <v>17321.213</v>
      </c>
      <c r="T26" s="36">
        <v>18367.697</v>
      </c>
      <c r="U26" s="36">
        <v>19152.769</v>
      </c>
      <c r="V26" s="36">
        <v>14803.144</v>
      </c>
      <c r="W26" s="36">
        <v>20514.143</v>
      </c>
      <c r="X26" s="36">
        <v>25110.084857999998</v>
      </c>
      <c r="Y26" s="36">
        <v>18926.113033999998</v>
      </c>
      <c r="Z26" s="36">
        <v>20514.143</v>
      </c>
      <c r="AA26" s="36">
        <v>36843.874155999998</v>
      </c>
      <c r="AB26" s="36">
        <v>45146.890350000001</v>
      </c>
      <c r="AC26" s="36">
        <v>53828.08475400001</v>
      </c>
      <c r="AD26" s="36">
        <v>63063.692553999994</v>
      </c>
      <c r="AE26" s="36">
        <v>86372.800564000005</v>
      </c>
      <c r="AF26" s="36">
        <v>49865.857234999996</v>
      </c>
      <c r="AG26" s="36">
        <v>68164.591050999996</v>
      </c>
      <c r="AH26" s="36">
        <v>98129.534992999994</v>
      </c>
      <c r="AI26" s="36">
        <v>96957.027001999988</v>
      </c>
      <c r="AJ26" s="36">
        <f t="shared" ref="AJ26:AT26" si="21">SUM(AJ7:AJ11)</f>
        <v>108760.13302100002</v>
      </c>
      <c r="AK26" s="36">
        <f t="shared" si="21"/>
        <v>103159.538824</v>
      </c>
      <c r="AL26" s="36">
        <f t="shared" si="21"/>
        <v>91446.092586999992</v>
      </c>
      <c r="AM26" s="36">
        <f t="shared" si="21"/>
        <v>82082.718053000004</v>
      </c>
      <c r="AN26" s="36">
        <f t="shared" si="21"/>
        <v>91006.812555000011</v>
      </c>
      <c r="AO26" s="36">
        <f t="shared" si="21"/>
        <v>108710.808858</v>
      </c>
      <c r="AP26" s="36">
        <f t="shared" si="21"/>
        <v>87086.055217000016</v>
      </c>
      <c r="AQ26" s="36">
        <f t="shared" si="21"/>
        <v>82633.714071000009</v>
      </c>
      <c r="AR26" s="36">
        <f t="shared" si="21"/>
        <v>103483.821878</v>
      </c>
      <c r="AS26" s="36">
        <f t="shared" si="21"/>
        <v>145671.70595900001</v>
      </c>
      <c r="AT26" s="36">
        <f t="shared" si="21"/>
        <v>158370.46347399999</v>
      </c>
      <c r="AU26" s="36">
        <f>SUM(AU7:AU11)</f>
        <v>143828.943314</v>
      </c>
      <c r="AV26" s="35"/>
      <c r="AW26" s="33">
        <v>22.535676239812204</v>
      </c>
      <c r="AX26" s="33">
        <v>19.228775972606954</v>
      </c>
      <c r="AY26" s="34">
        <v>17.157600613523002</v>
      </c>
      <c r="AZ26" s="33">
        <v>36.961216614521817</v>
      </c>
      <c r="BA26" s="33">
        <v>-42.26671254216113</v>
      </c>
      <c r="BB26" s="33">
        <v>36.695917468669194</v>
      </c>
      <c r="BC26" s="33">
        <v>43.959691505492287</v>
      </c>
      <c r="BD26" s="33">
        <v>-1.1948573801798261</v>
      </c>
      <c r="BE26" s="33">
        <v>8.1174637675695891</v>
      </c>
      <c r="BF26" s="33">
        <v>-9.8932276988930283</v>
      </c>
      <c r="BG26" s="33">
        <v>-14.714986432904468</v>
      </c>
      <c r="BH26" s="33">
        <v>-3.465073945593403</v>
      </c>
      <c r="BI26" s="33">
        <v>20.68373472040183</v>
      </c>
      <c r="BJ26" s="33">
        <v>8.658952027672683</v>
      </c>
      <c r="BK26" s="33">
        <v>-20.049578927936508</v>
      </c>
      <c r="BL26" s="33">
        <f t="shared" si="12"/>
        <v>-5.1125764451102071</v>
      </c>
      <c r="BM26" s="33">
        <f t="shared" si="13"/>
        <v>25.231962572909765</v>
      </c>
      <c r="BN26" s="33">
        <f t="shared" si="14"/>
        <v>40.767613058142075</v>
      </c>
      <c r="BO26" s="33">
        <f t="shared" si="15"/>
        <v>8.7173809295362474</v>
      </c>
      <c r="BP26" s="33">
        <f t="shared" si="20"/>
        <v>-9.1819647685676529</v>
      </c>
      <c r="BR26" s="32" t="e">
        <v>#REF!</v>
      </c>
      <c r="BS26" s="31" t="s">
        <v>16</v>
      </c>
      <c r="BT26" s="30"/>
    </row>
    <row r="27" spans="1:76" ht="24.9" customHeight="1" x14ac:dyDescent="0.3">
      <c r="A27" s="102"/>
      <c r="C27" s="39" t="s">
        <v>15</v>
      </c>
      <c r="D27" s="37">
        <v>4384.6000000000004</v>
      </c>
      <c r="E27" s="37">
        <v>4223.3999999999996</v>
      </c>
      <c r="F27" s="37">
        <v>4450.3999999999996</v>
      </c>
      <c r="G27" s="37">
        <v>4827.5999999999995</v>
      </c>
      <c r="H27" s="37">
        <v>5018.7000000000007</v>
      </c>
      <c r="I27" s="37">
        <v>5451.64</v>
      </c>
      <c r="J27" s="37">
        <v>5878</v>
      </c>
      <c r="K27" s="37">
        <v>7275.1660000000002</v>
      </c>
      <c r="L27" s="37">
        <v>7126.3089999999993</v>
      </c>
      <c r="M27" s="37">
        <v>9581.9039999999986</v>
      </c>
      <c r="N27" s="37">
        <v>9661.5310000000009</v>
      </c>
      <c r="O27" s="37">
        <v>10427.33</v>
      </c>
      <c r="P27" s="37">
        <v>13686.223000000002</v>
      </c>
      <c r="Q27" s="36">
        <v>10840.981999999998</v>
      </c>
      <c r="R27" s="36">
        <v>15469.073999999999</v>
      </c>
      <c r="S27" s="36">
        <v>20743.133999999998</v>
      </c>
      <c r="T27" s="36">
        <v>22240.332000000002</v>
      </c>
      <c r="U27" s="36">
        <v>23320.23</v>
      </c>
      <c r="V27" s="36">
        <v>18389.661</v>
      </c>
      <c r="W27" s="36">
        <v>25478.652000000002</v>
      </c>
      <c r="X27" s="36">
        <v>30837.329012999999</v>
      </c>
      <c r="Y27" s="36">
        <v>22862.844189999996</v>
      </c>
      <c r="Z27" s="36">
        <v>25478.652000000002</v>
      </c>
      <c r="AA27" s="36">
        <v>45311.639047999997</v>
      </c>
      <c r="AB27" s="36">
        <v>55094.389299000002</v>
      </c>
      <c r="AC27" s="36">
        <v>66293.809637000013</v>
      </c>
      <c r="AD27" s="36">
        <v>77329.639403999987</v>
      </c>
      <c r="AE27" s="36">
        <v>105849.36864500001</v>
      </c>
      <c r="AF27" s="36">
        <v>62366.448088999998</v>
      </c>
      <c r="AG27" s="36">
        <v>83397.705111999996</v>
      </c>
      <c r="AH27" s="36">
        <v>119734.840249</v>
      </c>
      <c r="AI27" s="36">
        <v>117394.96544999999</v>
      </c>
      <c r="AJ27" s="36">
        <f t="shared" ref="AJ27:AT27" si="22">SUM(AJ7:AJ12)</f>
        <v>130454.42438700002</v>
      </c>
      <c r="AK27" s="36">
        <f t="shared" si="22"/>
        <v>124713.77507</v>
      </c>
      <c r="AL27" s="36">
        <f t="shared" si="22"/>
        <v>110181.05351099999</v>
      </c>
      <c r="AM27" s="36">
        <f t="shared" si="22"/>
        <v>101949.564274</v>
      </c>
      <c r="AN27" s="36">
        <f t="shared" si="22"/>
        <v>110577.114562</v>
      </c>
      <c r="AO27" s="36">
        <f t="shared" si="22"/>
        <v>128253.585574</v>
      </c>
      <c r="AP27" s="36">
        <f t="shared" si="22"/>
        <v>102150.26879000002</v>
      </c>
      <c r="AQ27" s="36">
        <f t="shared" si="22"/>
        <v>98951.600847000009</v>
      </c>
      <c r="AR27" s="36">
        <f t="shared" si="22"/>
        <v>126109.604213</v>
      </c>
      <c r="AS27" s="36">
        <f t="shared" si="22"/>
        <v>177266.79112500002</v>
      </c>
      <c r="AT27" s="36">
        <f t="shared" si="22"/>
        <v>184441.94589999999</v>
      </c>
      <c r="AU27" s="36">
        <f>SUM(AU7:AU12)</f>
        <v>168733.42925799999</v>
      </c>
      <c r="AV27" s="35"/>
      <c r="AW27" s="33">
        <v>21.589928010851338</v>
      </c>
      <c r="AX27" s="33">
        <v>20.327696668385229</v>
      </c>
      <c r="AY27" s="34">
        <v>16.646848065344315</v>
      </c>
      <c r="AZ27" s="33">
        <v>36.880721882074084</v>
      </c>
      <c r="BA27" s="33">
        <v>-41.079999921240919</v>
      </c>
      <c r="BB27" s="33">
        <v>33.722069586177724</v>
      </c>
      <c r="BC27" s="33">
        <v>43.570905324313884</v>
      </c>
      <c r="BD27" s="33">
        <v>-1.954213822922398</v>
      </c>
      <c r="BE27" s="33">
        <v>7.193961028590266</v>
      </c>
      <c r="BF27" s="33">
        <v>-0.64558513406664986</v>
      </c>
      <c r="BG27" s="33">
        <v>-13.079912875703016</v>
      </c>
      <c r="BH27" s="33">
        <v>6.0415674288918524</v>
      </c>
      <c r="BI27" s="33">
        <v>-1.4926587275163143</v>
      </c>
      <c r="BJ27" s="33">
        <v>-0.14064826894421856</v>
      </c>
      <c r="BK27" s="33">
        <v>-22.916718581414898</v>
      </c>
      <c r="BL27" s="33">
        <f t="shared" si="12"/>
        <v>-3.1313358064439427</v>
      </c>
      <c r="BM27" s="33">
        <f t="shared" si="13"/>
        <v>27.44574431695348</v>
      </c>
      <c r="BN27" s="33">
        <f t="shared" si="14"/>
        <v>40.565654956457706</v>
      </c>
      <c r="BO27" s="33">
        <f t="shared" si="15"/>
        <v>4.0476587461553351</v>
      </c>
      <c r="BP27" s="33">
        <f t="shared" si="20"/>
        <v>-8.5167810203633252</v>
      </c>
      <c r="BR27" s="32" t="e">
        <v>#REF!</v>
      </c>
      <c r="BS27" s="31" t="s">
        <v>14</v>
      </c>
      <c r="BT27" s="30"/>
    </row>
    <row r="28" spans="1:76" ht="24.9" customHeight="1" x14ac:dyDescent="0.3">
      <c r="A28" s="102"/>
      <c r="C28" s="38" t="s">
        <v>13</v>
      </c>
      <c r="D28" s="37">
        <v>5161.7000000000007</v>
      </c>
      <c r="E28" s="37">
        <v>4901.5999999999995</v>
      </c>
      <c r="F28" s="37">
        <v>5080</v>
      </c>
      <c r="G28" s="37">
        <v>5721.2999999999993</v>
      </c>
      <c r="H28" s="37">
        <v>5959.5000000000009</v>
      </c>
      <c r="I28" s="37">
        <v>6345.4017210000002</v>
      </c>
      <c r="J28" s="37">
        <v>7100.1</v>
      </c>
      <c r="K28" s="37">
        <v>8256.759</v>
      </c>
      <c r="L28" s="37">
        <v>8392.8729999999996</v>
      </c>
      <c r="M28" s="37">
        <v>11105.757999999998</v>
      </c>
      <c r="N28" s="37">
        <v>11422.711000000001</v>
      </c>
      <c r="O28" s="37">
        <v>12463.43</v>
      </c>
      <c r="P28" s="37">
        <v>16155.601000000002</v>
      </c>
      <c r="Q28" s="36">
        <v>12447.358999999999</v>
      </c>
      <c r="R28" s="36">
        <v>18345.464</v>
      </c>
      <c r="S28" s="36">
        <v>24656.456999999999</v>
      </c>
      <c r="T28" s="36">
        <v>26374.06</v>
      </c>
      <c r="U28" s="36">
        <v>27512.691999999999</v>
      </c>
      <c r="V28" s="36">
        <v>22007.727999999999</v>
      </c>
      <c r="W28" s="36">
        <v>30156.161</v>
      </c>
      <c r="X28" s="36">
        <v>37104.762175999997</v>
      </c>
      <c r="Y28" s="36">
        <v>27462.771690999994</v>
      </c>
      <c r="Z28" s="36">
        <v>30156.161</v>
      </c>
      <c r="AA28" s="36">
        <v>54040.105121999994</v>
      </c>
      <c r="AB28" s="36">
        <v>64690.512341000001</v>
      </c>
      <c r="AC28" s="36">
        <v>78003.193927000015</v>
      </c>
      <c r="AD28" s="36">
        <v>92543.672926999992</v>
      </c>
      <c r="AE28" s="36">
        <v>126406.79674600001</v>
      </c>
      <c r="AF28" s="36">
        <v>75222.733947999994</v>
      </c>
      <c r="AG28" s="36">
        <v>99476.183527000001</v>
      </c>
      <c r="AH28" s="36">
        <v>140796.148415</v>
      </c>
      <c r="AI28" s="36">
        <v>138230.168358</v>
      </c>
      <c r="AJ28" s="36">
        <f t="shared" ref="AJ28:AT28" si="23">SUM(AJ7:AJ13)</f>
        <v>154436.23226000002</v>
      </c>
      <c r="AK28" s="36">
        <f t="shared" si="23"/>
        <v>145483.47272700001</v>
      </c>
      <c r="AL28" s="36">
        <f t="shared" si="23"/>
        <v>129158.01641299999</v>
      </c>
      <c r="AM28" s="36">
        <f t="shared" si="23"/>
        <v>117078.168385</v>
      </c>
      <c r="AN28" s="36">
        <f t="shared" si="23"/>
        <v>132463.489753</v>
      </c>
      <c r="AO28" s="36">
        <f t="shared" si="23"/>
        <v>149211.53422</v>
      </c>
      <c r="AP28" s="36">
        <f t="shared" si="23"/>
        <v>121379.43051000002</v>
      </c>
      <c r="AQ28" s="36">
        <f t="shared" si="23"/>
        <v>116669.36511600002</v>
      </c>
      <c r="AR28" s="36">
        <f t="shared" si="23"/>
        <v>146800.53539400001</v>
      </c>
      <c r="AS28" s="36">
        <f t="shared" si="23"/>
        <v>206505.38689700002</v>
      </c>
      <c r="AT28" s="36">
        <f t="shared" si="23"/>
        <v>216753.30536999999</v>
      </c>
      <c r="AU28" s="36">
        <f>SUM(AU7:AU13)</f>
        <v>198514.19258599999</v>
      </c>
      <c r="AV28" s="35"/>
      <c r="AW28" s="33">
        <v>19.708339195410218</v>
      </c>
      <c r="AX28" s="33">
        <v>20.579032541627612</v>
      </c>
      <c r="AY28" s="34">
        <v>18.640876441043957</v>
      </c>
      <c r="AZ28" s="33">
        <v>36.59150620238708</v>
      </c>
      <c r="BA28" s="33">
        <v>-40.491543267921372</v>
      </c>
      <c r="BB28" s="33">
        <v>32.242180396907571</v>
      </c>
      <c r="BC28" s="33">
        <v>41.537545393249701</v>
      </c>
      <c r="BD28" s="33">
        <v>-1.8224788716781717</v>
      </c>
      <c r="BE28" s="33">
        <v>7.6510138905490948</v>
      </c>
      <c r="BF28" s="33">
        <v>-13.393945248040964</v>
      </c>
      <c r="BG28" s="33">
        <v>-8.631491823357365</v>
      </c>
      <c r="BH28" s="33">
        <v>-20.279107941947956</v>
      </c>
      <c r="BI28" s="33">
        <v>44.668834152956833</v>
      </c>
      <c r="BJ28" s="33">
        <v>-4.2420297417810104</v>
      </c>
      <c r="BK28" s="33">
        <v>-8.2488365402591768</v>
      </c>
      <c r="BL28" s="33">
        <f t="shared" si="12"/>
        <v>-3.8804477613791022</v>
      </c>
      <c r="BM28" s="33">
        <f t="shared" si="13"/>
        <v>25.826120034202376</v>
      </c>
      <c r="BN28" s="33">
        <f t="shared" si="14"/>
        <v>40.670731440288932</v>
      </c>
      <c r="BO28" s="33">
        <f t="shared" si="15"/>
        <v>4.9625429278081725</v>
      </c>
      <c r="BP28" s="33">
        <f t="shared" si="20"/>
        <v>-8.4146872652602269</v>
      </c>
      <c r="BR28" s="32" t="e">
        <v>#REF!</v>
      </c>
      <c r="BS28" s="31" t="s">
        <v>12</v>
      </c>
      <c r="BT28" s="30"/>
    </row>
    <row r="29" spans="1:76" ht="24.9" customHeight="1" x14ac:dyDescent="0.3">
      <c r="A29" s="102"/>
      <c r="C29" s="39" t="s">
        <v>11</v>
      </c>
      <c r="D29" s="37">
        <v>5824.7000000000007</v>
      </c>
      <c r="E29" s="37">
        <v>5555.5999999999995</v>
      </c>
      <c r="F29" s="37">
        <v>5844.4</v>
      </c>
      <c r="G29" s="37">
        <v>6551.9999999999991</v>
      </c>
      <c r="H29" s="37">
        <v>6852.7000000000007</v>
      </c>
      <c r="I29" s="37">
        <v>7155.4577210000007</v>
      </c>
      <c r="J29" s="37">
        <v>8099.1</v>
      </c>
      <c r="K29" s="37">
        <v>9393.3590000000004</v>
      </c>
      <c r="L29" s="37">
        <v>9781.3230000000003</v>
      </c>
      <c r="M29" s="37">
        <v>13113.106999999998</v>
      </c>
      <c r="N29" s="37">
        <v>13160.649000000001</v>
      </c>
      <c r="O29" s="37">
        <v>14331.03</v>
      </c>
      <c r="P29" s="37">
        <v>18752.008000000002</v>
      </c>
      <c r="Q29" s="36">
        <v>14337.392999999998</v>
      </c>
      <c r="R29" s="36">
        <v>21537.491000000002</v>
      </c>
      <c r="S29" s="36">
        <v>28177.833999999999</v>
      </c>
      <c r="T29" s="36">
        <v>30532.805</v>
      </c>
      <c r="U29" s="36">
        <v>31242.101999999999</v>
      </c>
      <c r="V29" s="36">
        <v>25186.062999999998</v>
      </c>
      <c r="W29" s="36">
        <v>35035.188999999998</v>
      </c>
      <c r="X29" s="36">
        <v>43079.529033999999</v>
      </c>
      <c r="Y29" s="36">
        <v>31881.588237999997</v>
      </c>
      <c r="Z29" s="36">
        <v>35035.188999999998</v>
      </c>
      <c r="AA29" s="36">
        <v>61923.466889999996</v>
      </c>
      <c r="AB29" s="36">
        <v>74962.693735000008</v>
      </c>
      <c r="AC29" s="36">
        <v>90279.281504000013</v>
      </c>
      <c r="AD29" s="36">
        <v>107225.340887</v>
      </c>
      <c r="AE29" s="36">
        <v>145658.132086</v>
      </c>
      <c r="AF29" s="36">
        <v>88033.899907999992</v>
      </c>
      <c r="AG29" s="36">
        <v>114910.22060299999</v>
      </c>
      <c r="AH29" s="36">
        <v>160475.56967200001</v>
      </c>
      <c r="AI29" s="36">
        <v>157058.64612699999</v>
      </c>
      <c r="AJ29" s="36">
        <f t="shared" ref="AJ29:AT29" si="24">SUM(AJ7:AJ14)</f>
        <v>173540.61533500001</v>
      </c>
      <c r="AK29" s="36">
        <f t="shared" si="24"/>
        <v>165765.87901600002</v>
      </c>
      <c r="AL29" s="36">
        <f t="shared" si="24"/>
        <v>145578.84429499999</v>
      </c>
      <c r="AM29" s="36">
        <f t="shared" si="24"/>
        <v>133937.642115</v>
      </c>
      <c r="AN29" s="36">
        <f t="shared" si="24"/>
        <v>151936.62677900001</v>
      </c>
      <c r="AO29" s="36">
        <f t="shared" si="24"/>
        <v>164778.40718000001</v>
      </c>
      <c r="AP29" s="36">
        <f t="shared" si="24"/>
        <v>136943.13717400003</v>
      </c>
      <c r="AQ29" s="36">
        <f t="shared" si="24"/>
        <v>135426.224239</v>
      </c>
      <c r="AR29" s="36">
        <f t="shared" si="24"/>
        <v>169975.57346499999</v>
      </c>
      <c r="AS29" s="36">
        <f t="shared" si="24"/>
        <v>239037.47201000003</v>
      </c>
      <c r="AT29" s="36">
        <f t="shared" si="24"/>
        <v>247021.36416299999</v>
      </c>
      <c r="AU29" s="36">
        <f>SUM(AU7:AU14)</f>
        <v>225519.436476</v>
      </c>
      <c r="AV29" s="35"/>
      <c r="AW29" s="33">
        <v>21.057003911235654</v>
      </c>
      <c r="AX29" s="33">
        <v>20.432280386221919</v>
      </c>
      <c r="AY29" s="34">
        <v>18.770706966968007</v>
      </c>
      <c r="AZ29" s="33">
        <v>35.843011438408581</v>
      </c>
      <c r="BA29" s="33">
        <v>-39.561287346440288</v>
      </c>
      <c r="BB29" s="33">
        <v>30.529512748029077</v>
      </c>
      <c r="BC29" s="33">
        <v>39.652999384991546</v>
      </c>
      <c r="BD29" s="33">
        <v>-2.1292484282710262</v>
      </c>
      <c r="BE29" s="33">
        <v>6.3326012889208414</v>
      </c>
      <c r="BF29" s="33">
        <v>6.1662457739426628</v>
      </c>
      <c r="BG29" s="33">
        <v>-19.03905459725604</v>
      </c>
      <c r="BH29" s="33">
        <v>2.6712773019248033</v>
      </c>
      <c r="BI29" s="33">
        <v>15.502638681711673</v>
      </c>
      <c r="BJ29" s="33">
        <v>-20.059757504835829</v>
      </c>
      <c r="BK29" s="33">
        <v>-2.0339961713162324E-2</v>
      </c>
      <c r="BL29" s="33">
        <f t="shared" si="12"/>
        <v>-1.1076954758766959</v>
      </c>
      <c r="BM29" s="33">
        <f t="shared" si="13"/>
        <v>25.511565001640562</v>
      </c>
      <c r="BN29" s="33">
        <f t="shared" si="14"/>
        <v>40.630484214380772</v>
      </c>
      <c r="BO29" s="33">
        <f t="shared" si="15"/>
        <v>3.3400169797084942</v>
      </c>
      <c r="BP29" s="33">
        <f t="shared" si="20"/>
        <v>-8.7044809908877738</v>
      </c>
      <c r="BR29" s="32" t="e">
        <v>#REF!</v>
      </c>
      <c r="BS29" s="31" t="s">
        <v>10</v>
      </c>
      <c r="BT29" s="30"/>
    </row>
    <row r="30" spans="1:76" ht="24.9" customHeight="1" x14ac:dyDescent="0.3">
      <c r="A30" s="102"/>
      <c r="C30" s="38" t="s">
        <v>9</v>
      </c>
      <c r="D30" s="37">
        <v>6513.7000000000007</v>
      </c>
      <c r="E30" s="37">
        <v>6227.9</v>
      </c>
      <c r="F30" s="37">
        <v>6527.4</v>
      </c>
      <c r="G30" s="37">
        <v>7494.0999999999995</v>
      </c>
      <c r="H30" s="37">
        <v>7891.8000000000011</v>
      </c>
      <c r="I30" s="37">
        <v>8099.1097210000007</v>
      </c>
      <c r="J30" s="37">
        <v>9394.9</v>
      </c>
      <c r="K30" s="37">
        <v>10540.159</v>
      </c>
      <c r="L30" s="37">
        <v>11120.714</v>
      </c>
      <c r="M30" s="37">
        <v>15016.553999999998</v>
      </c>
      <c r="N30" s="37">
        <v>14905.509000000002</v>
      </c>
      <c r="O30" s="37">
        <v>16283.93</v>
      </c>
      <c r="P30" s="37">
        <v>21152.091</v>
      </c>
      <c r="Q30" s="36">
        <v>16257.259999999998</v>
      </c>
      <c r="R30" s="36">
        <v>24603.864000000001</v>
      </c>
      <c r="S30" s="36">
        <v>31497.562999999998</v>
      </c>
      <c r="T30" s="36">
        <v>34890.376000000004</v>
      </c>
      <c r="U30" s="36">
        <v>34901.913</v>
      </c>
      <c r="V30" s="36">
        <v>28829.802</v>
      </c>
      <c r="W30" s="36">
        <v>39678.707999999999</v>
      </c>
      <c r="X30" s="36">
        <v>49285.057460999997</v>
      </c>
      <c r="Y30" s="36">
        <v>36391.475804999995</v>
      </c>
      <c r="Z30" s="36">
        <v>39678.707999999999</v>
      </c>
      <c r="AA30" s="36">
        <v>70410.018586999999</v>
      </c>
      <c r="AB30" s="36">
        <v>85328.632729000004</v>
      </c>
      <c r="AC30" s="36">
        <v>102432.26015700001</v>
      </c>
      <c r="AD30" s="36">
        <v>121684.424948</v>
      </c>
      <c r="AE30" s="36">
        <v>163542.69387799999</v>
      </c>
      <c r="AF30" s="36">
        <v>100518.90419299999</v>
      </c>
      <c r="AG30" s="36">
        <v>130553.97848599999</v>
      </c>
      <c r="AH30" s="36">
        <v>181679.257545</v>
      </c>
      <c r="AI30" s="36">
        <v>176982.95157299997</v>
      </c>
      <c r="AJ30" s="36">
        <f t="shared" ref="AJ30:AT30" si="25">SUM(AJ7:AJ15)</f>
        <v>194868.74973700001</v>
      </c>
      <c r="AK30" s="36">
        <f t="shared" si="25"/>
        <v>187229.83174000002</v>
      </c>
      <c r="AL30" s="36">
        <f t="shared" si="25"/>
        <v>161491.317006</v>
      </c>
      <c r="AM30" s="36">
        <f t="shared" si="25"/>
        <v>149582.05916099998</v>
      </c>
      <c r="AN30" s="36">
        <f t="shared" si="25"/>
        <v>172729.26828900003</v>
      </c>
      <c r="AO30" s="36">
        <f t="shared" si="25"/>
        <v>181709.743636</v>
      </c>
      <c r="AP30" s="36">
        <f t="shared" si="25"/>
        <v>153883.77414800003</v>
      </c>
      <c r="AQ30" s="36">
        <f t="shared" si="25"/>
        <v>156273.04724799999</v>
      </c>
      <c r="AR30" s="36">
        <f t="shared" si="25"/>
        <v>193303.20982299998</v>
      </c>
      <c r="AS30" s="36">
        <f t="shared" si="25"/>
        <v>271241.408322</v>
      </c>
      <c r="AT30" s="36">
        <f t="shared" si="25"/>
        <v>274527.79736500001</v>
      </c>
      <c r="AU30" s="36">
        <f>SUM(AU7:AU15)</f>
        <v>252636.52699099999</v>
      </c>
      <c r="AV30" s="35"/>
      <c r="AW30" s="33">
        <v>21.188197988566458</v>
      </c>
      <c r="AX30" s="33">
        <v>20.044417543077685</v>
      </c>
      <c r="AY30" s="34">
        <v>18.795020984103843</v>
      </c>
      <c r="AZ30" s="33">
        <v>34.39903582392526</v>
      </c>
      <c r="BA30" s="33">
        <v>-38.53659750279926</v>
      </c>
      <c r="BB30" s="33">
        <v>29.880025587357721</v>
      </c>
      <c r="BC30" s="33">
        <v>39.160261258895645</v>
      </c>
      <c r="BD30" s="33">
        <v>-2.5849433972047251</v>
      </c>
      <c r="BE30" s="33">
        <v>6.0132412649985412</v>
      </c>
      <c r="BF30" s="33">
        <v>0.63680357334612836</v>
      </c>
      <c r="BG30" s="33">
        <v>-25.864201642564154</v>
      </c>
      <c r="BH30" s="33">
        <v>-1.6845632345669088</v>
      </c>
      <c r="BI30" s="33">
        <v>32.907742416112001</v>
      </c>
      <c r="BJ30" s="33">
        <v>-18.570536370489279</v>
      </c>
      <c r="BK30" s="33">
        <v>5.4930796657259862E-2</v>
      </c>
      <c r="BL30" s="33">
        <f t="shared" si="12"/>
        <v>1.5526478429766399</v>
      </c>
      <c r="BM30" s="33">
        <f t="shared" si="13"/>
        <v>23.695808859626567</v>
      </c>
      <c r="BN30" s="33">
        <f t="shared" si="14"/>
        <v>40.319143469146184</v>
      </c>
      <c r="BO30" s="33">
        <f t="shared" si="15"/>
        <v>1.2116103744375977</v>
      </c>
      <c r="BP30" s="33">
        <f t="shared" si="20"/>
        <v>-7.9741543785798683</v>
      </c>
      <c r="BR30" s="32" t="e">
        <v>#REF!</v>
      </c>
      <c r="BS30" s="31" t="s">
        <v>8</v>
      </c>
      <c r="BT30" s="30"/>
    </row>
    <row r="31" spans="1:76" ht="24.9" customHeight="1" x14ac:dyDescent="0.3">
      <c r="A31" s="102"/>
      <c r="C31" s="39" t="s">
        <v>7</v>
      </c>
      <c r="D31" s="37">
        <v>7170.9000000000005</v>
      </c>
      <c r="E31" s="37">
        <v>6975.4</v>
      </c>
      <c r="F31" s="37">
        <v>7319.4</v>
      </c>
      <c r="G31" s="37">
        <v>8411.4</v>
      </c>
      <c r="H31" s="37">
        <v>8936.2000000000007</v>
      </c>
      <c r="I31" s="37">
        <v>9000.8097210000014</v>
      </c>
      <c r="J31" s="37">
        <v>10788.6</v>
      </c>
      <c r="K31" s="37">
        <v>11609.058999999999</v>
      </c>
      <c r="L31" s="37">
        <v>12666.93</v>
      </c>
      <c r="M31" s="37">
        <v>17440.342999999997</v>
      </c>
      <c r="N31" s="37">
        <v>16774.807000000001</v>
      </c>
      <c r="O31" s="37">
        <v>18188.43</v>
      </c>
      <c r="P31" s="37">
        <v>23469.279000000002</v>
      </c>
      <c r="Q31" s="36">
        <v>18316.794999999998</v>
      </c>
      <c r="R31" s="36">
        <v>27816.420000000002</v>
      </c>
      <c r="S31" s="36">
        <v>35101.955999999998</v>
      </c>
      <c r="T31" s="36">
        <v>39264.285000000003</v>
      </c>
      <c r="U31" s="36">
        <v>38539.578999999998</v>
      </c>
      <c r="V31" s="36">
        <v>32388.85</v>
      </c>
      <c r="W31" s="36">
        <v>44702.843999999997</v>
      </c>
      <c r="X31" s="36">
        <v>55860.444980999993</v>
      </c>
      <c r="Y31" s="36">
        <v>41221.579846999994</v>
      </c>
      <c r="Z31" s="36">
        <v>44702.843999999997</v>
      </c>
      <c r="AA31" s="36">
        <v>78497.610551999998</v>
      </c>
      <c r="AB31" s="36">
        <v>95418.444382000001</v>
      </c>
      <c r="AC31" s="36">
        <v>113631.81693900001</v>
      </c>
      <c r="AD31" s="36">
        <v>137310.95743899999</v>
      </c>
      <c r="AE31" s="36">
        <v>178485.14836399999</v>
      </c>
      <c r="AF31" s="36">
        <v>113291.41030999999</v>
      </c>
      <c r="AG31" s="36">
        <v>147850.65821599998</v>
      </c>
      <c r="AH31" s="36">
        <v>201598.46667699999</v>
      </c>
      <c r="AI31" s="36">
        <v>195769.64838699996</v>
      </c>
      <c r="AJ31" s="36">
        <f t="shared" ref="AJ31:AT31" si="26">SUM(AJ7:AJ16)</f>
        <v>215312.53512800002</v>
      </c>
      <c r="AK31" s="36">
        <f t="shared" si="26"/>
        <v>207280.88839000004</v>
      </c>
      <c r="AL31" s="36">
        <f t="shared" si="26"/>
        <v>178863.469882</v>
      </c>
      <c r="AM31" s="36">
        <f t="shared" si="26"/>
        <v>166606.02589399999</v>
      </c>
      <c r="AN31" s="36">
        <f t="shared" si="26"/>
        <v>194382.64117400002</v>
      </c>
      <c r="AO31" s="36">
        <f t="shared" si="26"/>
        <v>198112.41500199999</v>
      </c>
      <c r="AP31" s="36">
        <f t="shared" si="26"/>
        <v>172060.23759200002</v>
      </c>
      <c r="AQ31" s="36">
        <f>SUM(AQ7:AQ16)</f>
        <v>175987.31396499998</v>
      </c>
      <c r="AR31" s="36">
        <f>SUM(AR7:AR16)</f>
        <v>215526.55105699998</v>
      </c>
      <c r="AS31" s="36">
        <f t="shared" si="26"/>
        <v>300443.803327</v>
      </c>
      <c r="AT31" s="36">
        <f t="shared" si="26"/>
        <v>303935.45142200001</v>
      </c>
      <c r="AU31" s="36">
        <f>SUM(AU7:AU16)</f>
        <v>282048.29925799998</v>
      </c>
      <c r="AV31" s="35"/>
      <c r="AW31" s="33">
        <v>21.555858466278991</v>
      </c>
      <c r="AX31" s="33">
        <v>19.087895086702787</v>
      </c>
      <c r="AY31" s="34">
        <v>20.838477407002514</v>
      </c>
      <c r="AZ31" s="33">
        <v>29.986092656364661</v>
      </c>
      <c r="BA31" s="33">
        <v>-36.52614161546083</v>
      </c>
      <c r="BB31" s="33">
        <v>30.504738012736624</v>
      </c>
      <c r="BC31" s="33">
        <v>36.352769145253347</v>
      </c>
      <c r="BD31" s="33">
        <v>-2.8913009042568376</v>
      </c>
      <c r="BE31" s="33">
        <v>5.7916800854575001</v>
      </c>
      <c r="BF31" s="33">
        <v>-1.9210177248920388</v>
      </c>
      <c r="BG31" s="33">
        <v>-13.360411976094028</v>
      </c>
      <c r="BH31" s="33">
        <v>-2.0042774518812223</v>
      </c>
      <c r="BI31" s="33">
        <v>27.193463336756651</v>
      </c>
      <c r="BJ31" s="33">
        <v>-24.248885136215122</v>
      </c>
      <c r="BK31" s="33">
        <v>10.814043873833711</v>
      </c>
      <c r="BL31" s="33">
        <f t="shared" si="12"/>
        <v>2.2823846043454239</v>
      </c>
      <c r="BM31" s="33">
        <f t="shared" si="13"/>
        <v>22.467095042920818</v>
      </c>
      <c r="BN31" s="33">
        <f t="shared" si="14"/>
        <v>39.399903099429309</v>
      </c>
      <c r="BO31" s="33">
        <f t="shared" si="15"/>
        <v>1.1621634583022882</v>
      </c>
      <c r="BP31" s="33">
        <f t="shared" si="20"/>
        <v>-7.2012501541357778</v>
      </c>
      <c r="BR31" s="32" t="e">
        <v>#REF!</v>
      </c>
      <c r="BS31" s="31" t="s">
        <v>6</v>
      </c>
      <c r="BT31" s="30"/>
    </row>
    <row r="32" spans="1:76" ht="24.9" customHeight="1" x14ac:dyDescent="0.3">
      <c r="A32" s="102"/>
      <c r="C32" s="38" t="s">
        <v>5</v>
      </c>
      <c r="D32" s="37">
        <v>7971.0000000000009</v>
      </c>
      <c r="E32" s="37">
        <v>7758.0999999999995</v>
      </c>
      <c r="F32" s="37">
        <v>8144.9</v>
      </c>
      <c r="G32" s="37">
        <v>9390</v>
      </c>
      <c r="H32" s="37">
        <v>10257.243</v>
      </c>
      <c r="I32" s="37">
        <v>10023.499721000002</v>
      </c>
      <c r="J32" s="37">
        <v>12380.455</v>
      </c>
      <c r="K32" s="37">
        <v>12832.858999999999</v>
      </c>
      <c r="L32" s="37">
        <v>14209.255000000001</v>
      </c>
      <c r="M32" s="37">
        <v>19849.744999999995</v>
      </c>
      <c r="N32" s="37">
        <v>18688.666000000001</v>
      </c>
      <c r="O32" s="37">
        <v>20266.03</v>
      </c>
      <c r="P32" s="37">
        <v>26064.594000000001</v>
      </c>
      <c r="Q32" s="36">
        <v>20565.019</v>
      </c>
      <c r="R32" s="36">
        <v>31390.423000000003</v>
      </c>
      <c r="S32" s="36">
        <v>39045.648999999998</v>
      </c>
      <c r="T32" s="36">
        <v>43617.563000000002</v>
      </c>
      <c r="U32" s="36">
        <v>42064.792999999998</v>
      </c>
      <c r="V32" s="36">
        <v>36237.034999999996</v>
      </c>
      <c r="W32" s="36">
        <v>50065.323999999993</v>
      </c>
      <c r="X32" s="36">
        <v>61105.407651999994</v>
      </c>
      <c r="Y32" s="36">
        <v>46183.884717999994</v>
      </c>
      <c r="Z32" s="36">
        <v>50065.323999999993</v>
      </c>
      <c r="AA32" s="36">
        <v>87065.750306999995</v>
      </c>
      <c r="AB32" s="36">
        <v>105091.573313</v>
      </c>
      <c r="AC32" s="36">
        <v>126528.39147900001</v>
      </c>
      <c r="AD32" s="36">
        <v>153942.840253</v>
      </c>
      <c r="AE32" s="36">
        <v>190558.65301899999</v>
      </c>
      <c r="AF32" s="36">
        <v>125908.94574</v>
      </c>
      <c r="AG32" s="36">
        <v>164985.42652099999</v>
      </c>
      <c r="AH32" s="36">
        <v>220247.77647300001</v>
      </c>
      <c r="AI32" s="36">
        <v>216717.63165499998</v>
      </c>
      <c r="AJ32" s="36">
        <f t="shared" ref="AJ32:AT32" si="27">SUM(AJ7:AJ17)</f>
        <v>237229.04661400002</v>
      </c>
      <c r="AK32" s="36">
        <f t="shared" si="27"/>
        <v>228988.03859700004</v>
      </c>
      <c r="AL32" s="36">
        <f t="shared" si="27"/>
        <v>195120.25312100002</v>
      </c>
      <c r="AM32" s="36">
        <f t="shared" si="27"/>
        <v>183629.13198899999</v>
      </c>
      <c r="AN32" s="36">
        <f t="shared" si="27"/>
        <v>215367.374626</v>
      </c>
      <c r="AO32" s="36">
        <f t="shared" si="27"/>
        <v>214407.808467</v>
      </c>
      <c r="AP32" s="36">
        <f t="shared" si="27"/>
        <v>190288.60731000002</v>
      </c>
      <c r="AQ32" s="36">
        <f t="shared" si="27"/>
        <v>197130.01611499998</v>
      </c>
      <c r="AR32" s="36">
        <f t="shared" si="27"/>
        <v>242427.99776899998</v>
      </c>
      <c r="AS32" s="36">
        <f t="shared" si="27"/>
        <v>331099.02269900002</v>
      </c>
      <c r="AT32" s="36">
        <f t="shared" si="27"/>
        <v>332909.14795800002</v>
      </c>
      <c r="AU32" s="36">
        <f>SUM(AU7:AU17)</f>
        <v>311793.59563699999</v>
      </c>
      <c r="AV32" s="35"/>
      <c r="AW32" s="33">
        <v>20.703689961253048</v>
      </c>
      <c r="AX32" s="33">
        <v>20.398227460306046</v>
      </c>
      <c r="AY32" s="34">
        <v>21.66663817784324</v>
      </c>
      <c r="AZ32" s="33">
        <v>23.785330130211378</v>
      </c>
      <c r="BA32" s="33">
        <v>-33.926408617379337</v>
      </c>
      <c r="BB32" s="33">
        <v>31.035507883365426</v>
      </c>
      <c r="BC32" s="33">
        <v>33.495291746247659</v>
      </c>
      <c r="BD32" s="33">
        <v>-1.6028061097964326</v>
      </c>
      <c r="BE32" s="33">
        <v>5.4469900523793626</v>
      </c>
      <c r="BF32" s="33">
        <v>-0.95526735235095828</v>
      </c>
      <c r="BG32" s="33">
        <v>-25.108625112118105</v>
      </c>
      <c r="BH32" s="33">
        <v>4.7138652507932193</v>
      </c>
      <c r="BI32" s="33">
        <v>23.272059369726918</v>
      </c>
      <c r="BJ32" s="33">
        <v>-22.346435792126158</v>
      </c>
      <c r="BK32" s="33">
        <v>11.862102361331338</v>
      </c>
      <c r="BL32" s="33">
        <f t="shared" si="12"/>
        <v>3.595280296447072</v>
      </c>
      <c r="BM32" s="33">
        <f t="shared" si="13"/>
        <v>22.978733805598878</v>
      </c>
      <c r="BN32" s="33">
        <f t="shared" si="14"/>
        <v>36.57623118864808</v>
      </c>
      <c r="BO32" s="33">
        <f t="shared" si="15"/>
        <v>0.54670208454392366</v>
      </c>
      <c r="BP32" s="33">
        <f t="shared" si="20"/>
        <v>-6.3427371853608463</v>
      </c>
      <c r="BR32" s="32" t="e">
        <v>#REF!</v>
      </c>
      <c r="BS32" s="31" t="s">
        <v>4</v>
      </c>
      <c r="BT32" s="30"/>
    </row>
    <row r="33" spans="1:72" ht="24.9" customHeight="1" x14ac:dyDescent="0.3">
      <c r="A33" s="102"/>
      <c r="C33" s="29" t="s">
        <v>3</v>
      </c>
      <c r="D33" s="28">
        <v>8933.2000000000007</v>
      </c>
      <c r="E33" s="28">
        <v>8842.6999999999989</v>
      </c>
      <c r="F33" s="28">
        <v>9235</v>
      </c>
      <c r="G33" s="28">
        <v>10756.9</v>
      </c>
      <c r="H33" s="28">
        <v>11343.543</v>
      </c>
      <c r="I33" s="28">
        <v>11104.813721000002</v>
      </c>
      <c r="J33" s="28">
        <v>14157.91</v>
      </c>
      <c r="K33" s="28">
        <v>14335.358999999999</v>
      </c>
      <c r="L33" s="28">
        <v>15792.143</v>
      </c>
      <c r="M33" s="28">
        <v>22302.125999999997</v>
      </c>
      <c r="N33" s="28">
        <v>21047.014000000003</v>
      </c>
      <c r="O33" s="28">
        <v>22870.93</v>
      </c>
      <c r="P33" s="28">
        <v>29428.370000000003</v>
      </c>
      <c r="Q33" s="27">
        <v>23270.021000000001</v>
      </c>
      <c r="R33" s="27">
        <v>35709.010999999999</v>
      </c>
      <c r="S33" s="27">
        <v>43626.689999999995</v>
      </c>
      <c r="T33" s="27">
        <v>48558.722000000002</v>
      </c>
      <c r="U33" s="27">
        <v>45934.922999999995</v>
      </c>
      <c r="V33" s="27">
        <v>40671.261999999995</v>
      </c>
      <c r="W33" s="27">
        <v>54502.820999999996</v>
      </c>
      <c r="X33" s="27">
        <v>69339.692057999986</v>
      </c>
      <c r="Y33" s="27">
        <v>51553.797327999993</v>
      </c>
      <c r="Z33" s="27">
        <v>54502.820999999996</v>
      </c>
      <c r="AA33" s="27">
        <v>97539.765967999992</v>
      </c>
      <c r="AB33" s="27">
        <v>116774.150907</v>
      </c>
      <c r="AC33" s="27">
        <v>139576.17414800002</v>
      </c>
      <c r="AD33" s="27">
        <v>170062.71450100001</v>
      </c>
      <c r="AE33" s="27">
        <v>201963.57410899998</v>
      </c>
      <c r="AF33" s="27">
        <v>140928.42121100001</v>
      </c>
      <c r="AG33" s="27">
        <v>185544.33185199997</v>
      </c>
      <c r="AH33" s="27">
        <v>240841.676274</v>
      </c>
      <c r="AI33" s="27">
        <v>236545.14090899998</v>
      </c>
      <c r="AJ33" s="27">
        <f t="shared" ref="AJ33:AT33" si="28">SUM(AJ7:AJ18)</f>
        <v>260822.80300200003</v>
      </c>
      <c r="AK33" s="27">
        <f t="shared" si="28"/>
        <v>251142.42920500002</v>
      </c>
      <c r="AL33" s="27">
        <f t="shared" si="28"/>
        <v>213619.21145500001</v>
      </c>
      <c r="AM33" s="27">
        <f t="shared" si="28"/>
        <v>202189.241859</v>
      </c>
      <c r="AN33" s="27">
        <f t="shared" si="28"/>
        <v>238715.127912</v>
      </c>
      <c r="AO33" s="27">
        <f t="shared" si="28"/>
        <v>231152.48264499998</v>
      </c>
      <c r="AP33" s="27">
        <f t="shared" si="28"/>
        <v>210343.46486300003</v>
      </c>
      <c r="AQ33" s="27">
        <f t="shared" si="28"/>
        <v>219516.80683799999</v>
      </c>
      <c r="AR33" s="27">
        <f t="shared" si="28"/>
        <v>271493.80508899997</v>
      </c>
      <c r="AS33" s="27">
        <f t="shared" si="28"/>
        <v>363710.57476300001</v>
      </c>
      <c r="AT33" s="27">
        <f t="shared" si="28"/>
        <v>361966.91276800004</v>
      </c>
      <c r="AU33" s="27">
        <f>SUM(AU7:AU18)</f>
        <v>344012.71595899999</v>
      </c>
      <c r="AV33" s="26"/>
      <c r="AW33" s="24">
        <v>19.719531565526054</v>
      </c>
      <c r="AX33" s="24">
        <v>19.52660161850352</v>
      </c>
      <c r="AY33" s="25">
        <v>21.842223817278068</v>
      </c>
      <c r="AZ33" s="24">
        <v>18.758291434782649</v>
      </c>
      <c r="BA33" s="24">
        <v>-30.220871841503069</v>
      </c>
      <c r="BB33" s="24">
        <v>31.658561316173689</v>
      </c>
      <c r="BC33" s="24">
        <v>29.802766740461863</v>
      </c>
      <c r="BD33" s="24">
        <v>-1.7839667251410134</v>
      </c>
      <c r="BE33" s="24">
        <v>6.3903697801238195</v>
      </c>
      <c r="BF33" s="24">
        <v>-6.1006215217686872</v>
      </c>
      <c r="BG33" s="24">
        <v>-16.499809625456436</v>
      </c>
      <c r="BH33" s="24">
        <v>0.33056745626379325</v>
      </c>
      <c r="BI33" s="24">
        <v>25.795339841918732</v>
      </c>
      <c r="BJ33" s="24">
        <v>-28.281432594884407</v>
      </c>
      <c r="BK33" s="24">
        <v>19.768574412448615</v>
      </c>
      <c r="BL33" s="24">
        <f t="shared" si="12"/>
        <v>4.3611252581460889</v>
      </c>
      <c r="BM33" s="24">
        <f t="shared" si="13"/>
        <v>23.677912866762043</v>
      </c>
      <c r="BN33" s="24">
        <f t="shared" si="14"/>
        <v>33.966436045850088</v>
      </c>
      <c r="BO33" s="24">
        <f t="shared" si="15"/>
        <v>-0.47940921050650331</v>
      </c>
      <c r="BP33" s="24">
        <f t="shared" si="20"/>
        <v>-4.96017624144217</v>
      </c>
      <c r="BQ33" s="24"/>
      <c r="BR33" s="23" t="e">
        <v>#REF!</v>
      </c>
      <c r="BS33" s="22" t="s">
        <v>2</v>
      </c>
      <c r="BT33" s="21"/>
    </row>
    <row r="34" spans="1:72" ht="15.6" x14ac:dyDescent="0.3">
      <c r="A34" s="102"/>
      <c r="C34" s="20" t="s">
        <v>1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9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7"/>
      <c r="BT34" s="16" t="s">
        <v>0</v>
      </c>
    </row>
    <row r="35" spans="1:72" ht="15.6" x14ac:dyDescent="0.3">
      <c r="A35" s="102"/>
      <c r="C35" s="15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9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7"/>
      <c r="BT35" s="16"/>
    </row>
    <row r="36" spans="1:72" s="3" customFormat="1" ht="15" x14ac:dyDescent="0.25">
      <c r="A36" s="102"/>
      <c r="C36" s="1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14"/>
      <c r="AP36" s="5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5"/>
      <c r="BL36" s="5"/>
      <c r="BM36" s="5"/>
      <c r="BN36" s="5"/>
      <c r="BO36" s="5"/>
      <c r="BP36" s="5"/>
      <c r="BQ36" s="5"/>
      <c r="BT36" s="13"/>
    </row>
    <row r="37" spans="1:72" s="9" customFormat="1" ht="13.8" x14ac:dyDescent="0.25"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0"/>
    </row>
    <row r="38" spans="1:72" ht="15" x14ac:dyDescent="0.25">
      <c r="C38" s="3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BS38" s="5"/>
      <c r="BT38" s="3"/>
    </row>
    <row r="39" spans="1:72" ht="15" x14ac:dyDescent="0.25">
      <c r="C39" s="6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BS39" s="5"/>
      <c r="BT39" s="3"/>
    </row>
    <row r="40" spans="1:72" ht="15" x14ac:dyDescent="0.25">
      <c r="C40" s="3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BS40" s="5"/>
      <c r="BT40" s="3"/>
    </row>
    <row r="41" spans="1:72" ht="15" x14ac:dyDescent="0.25">
      <c r="C41" s="6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BS41" s="5"/>
      <c r="BT41" s="3"/>
    </row>
    <row r="42" spans="1:72" ht="15" x14ac:dyDescent="0.25">
      <c r="C42" s="3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BS42" s="5"/>
      <c r="BT42" s="3"/>
    </row>
    <row r="43" spans="1:72" ht="15" x14ac:dyDescent="0.25">
      <c r="C43" s="6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BS43" s="5"/>
      <c r="BT43" s="3"/>
    </row>
    <row r="44" spans="1:72" ht="15" x14ac:dyDescent="0.25">
      <c r="C44" s="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BS44" s="5"/>
      <c r="BT44" s="3"/>
    </row>
    <row r="45" spans="1:72" ht="15" x14ac:dyDescent="0.25">
      <c r="C45" s="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BS45" s="5"/>
      <c r="BT45" s="3"/>
    </row>
    <row r="46" spans="1:72" ht="15" x14ac:dyDescent="0.25">
      <c r="C46" s="3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BS46" s="5"/>
      <c r="BT46" s="3"/>
    </row>
    <row r="47" spans="1:72" ht="15" x14ac:dyDescent="0.25">
      <c r="C47" s="3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BS47" s="5"/>
      <c r="BT47" s="3"/>
    </row>
    <row r="48" spans="1:72" ht="15" x14ac:dyDescent="0.25">
      <c r="C48" s="3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BS48" s="3"/>
      <c r="BT48" s="3"/>
    </row>
    <row r="49" spans="3:72" ht="15" x14ac:dyDescent="0.25">
      <c r="C49" s="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BS49" s="3"/>
      <c r="BT49" s="3"/>
    </row>
    <row r="50" spans="3:72" ht="15" x14ac:dyDescent="0.25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6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BS50" s="3"/>
      <c r="BT50" s="3"/>
    </row>
    <row r="51" spans="3:72" ht="15" x14ac:dyDescent="0.25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BS51" s="3"/>
      <c r="BT51" s="3"/>
    </row>
    <row r="52" spans="3:72" ht="15" x14ac:dyDescent="0.25">
      <c r="C52" s="3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3"/>
      <c r="Q52" s="3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BS52" s="7"/>
      <c r="BT52" s="3"/>
    </row>
    <row r="53" spans="3:72" ht="15" x14ac:dyDescent="0.25">
      <c r="C53" s="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BS53" s="5"/>
      <c r="BT53" s="3"/>
    </row>
    <row r="54" spans="3:72" ht="15" x14ac:dyDescent="0.25">
      <c r="C54" s="6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BS54" s="5"/>
      <c r="BT54" s="3"/>
    </row>
    <row r="55" spans="3:72" ht="15" x14ac:dyDescent="0.25">
      <c r="C55" s="3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BS55" s="5"/>
      <c r="BT55" s="3"/>
    </row>
    <row r="56" spans="3:72" ht="15" x14ac:dyDescent="0.25">
      <c r="C56" s="6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BS56" s="5"/>
      <c r="BT56" s="3"/>
    </row>
    <row r="57" spans="3:72" ht="15" x14ac:dyDescent="0.25">
      <c r="C57" s="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BS57" s="5"/>
      <c r="BT57" s="3"/>
    </row>
    <row r="58" spans="3:72" ht="15" x14ac:dyDescent="0.25">
      <c r="C58" s="6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BS58" s="5"/>
      <c r="BT58" s="3"/>
    </row>
    <row r="59" spans="3:72" ht="15" x14ac:dyDescent="0.25">
      <c r="C59" s="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BS59" s="5"/>
      <c r="BT59" s="3"/>
    </row>
    <row r="60" spans="3:72" ht="15" x14ac:dyDescent="0.25">
      <c r="C60" s="6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BS60" s="5"/>
      <c r="BT60" s="3"/>
    </row>
    <row r="61" spans="3:72" ht="15" x14ac:dyDescent="0.25">
      <c r="C61" s="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BS61" s="5"/>
      <c r="BT61" s="3"/>
    </row>
    <row r="62" spans="3:72" ht="15" x14ac:dyDescent="0.25">
      <c r="C62" s="6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BS62" s="5"/>
      <c r="BT62" s="3"/>
    </row>
    <row r="63" spans="3:72" ht="15" x14ac:dyDescent="0.25">
      <c r="C63" s="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BS63" s="5"/>
      <c r="BT63" s="3"/>
    </row>
    <row r="64" spans="3:72" ht="15" x14ac:dyDescent="0.25"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BS64" s="5"/>
      <c r="BT64" s="3"/>
    </row>
    <row r="65" spans="3:72" ht="15" x14ac:dyDescent="0.25">
      <c r="C65" s="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4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BS65" s="3"/>
      <c r="BT65" s="3"/>
    </row>
    <row r="66" spans="3:72" ht="15" x14ac:dyDescent="0.25">
      <c r="C66" s="6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4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</row>
    <row r="67" spans="3:72" ht="15" x14ac:dyDescent="0.25">
      <c r="C67" s="3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4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</row>
    <row r="80" spans="3:72" x14ac:dyDescent="0.2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4:31" x14ac:dyDescent="0.2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4:31" x14ac:dyDescent="0.2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4:31" x14ac:dyDescent="0.2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4:31" x14ac:dyDescent="0.2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4:31" x14ac:dyDescent="0.2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4:31" x14ac:dyDescent="0.2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4:31" x14ac:dyDescent="0.2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4:31" x14ac:dyDescent="0.2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4:31" x14ac:dyDescent="0.2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4:31" x14ac:dyDescent="0.2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4:31" x14ac:dyDescent="0.2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4:31" x14ac:dyDescent="0.2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4:31" x14ac:dyDescent="0.2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4:31" x14ac:dyDescent="0.2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4:31" x14ac:dyDescent="0.2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4:31" x14ac:dyDescent="0.2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4:31" x14ac:dyDescent="0.2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4:31" x14ac:dyDescent="0.2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4:31" x14ac:dyDescent="0.2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4:31" x14ac:dyDescent="0.2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4:31" x14ac:dyDescent="0.2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4:31" x14ac:dyDescent="0.2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4:31" x14ac:dyDescent="0.2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4:31" x14ac:dyDescent="0.2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4:31" x14ac:dyDescent="0.2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4:31" x14ac:dyDescent="0.2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4:31" x14ac:dyDescent="0.2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4:31" x14ac:dyDescent="0.2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4:31" x14ac:dyDescent="0.2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4:31" x14ac:dyDescent="0.2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4:31" x14ac:dyDescent="0.2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4:31" x14ac:dyDescent="0.2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4:31" x14ac:dyDescent="0.2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4:31" x14ac:dyDescent="0.2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4:31" x14ac:dyDescent="0.2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4:31" x14ac:dyDescent="0.2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4:31" x14ac:dyDescent="0.2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4:31" x14ac:dyDescent="0.2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4:31" x14ac:dyDescent="0.2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4:31" x14ac:dyDescent="0.2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4:31" x14ac:dyDescent="0.2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4:31" x14ac:dyDescent="0.2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4:31" x14ac:dyDescent="0.2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4:31" x14ac:dyDescent="0.2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4:31" x14ac:dyDescent="0.2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4:31" x14ac:dyDescent="0.2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4:31" x14ac:dyDescent="0.2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4:31" x14ac:dyDescent="0.2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4:31" x14ac:dyDescent="0.2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4:31" x14ac:dyDescent="0.2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4:31" x14ac:dyDescent="0.2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4:31" x14ac:dyDescent="0.2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4:31" x14ac:dyDescent="0.2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4:31" x14ac:dyDescent="0.2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4:31" x14ac:dyDescent="0.2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4:31" x14ac:dyDescent="0.2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4:31" x14ac:dyDescent="0.2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4:31" x14ac:dyDescent="0.2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4:31" x14ac:dyDescent="0.2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4:31" x14ac:dyDescent="0.2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4:31" x14ac:dyDescent="0.2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4:31" x14ac:dyDescent="0.2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4:31" x14ac:dyDescent="0.2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4:31" x14ac:dyDescent="0.2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4:31" x14ac:dyDescent="0.2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4:31" x14ac:dyDescent="0.2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4:31" x14ac:dyDescent="0.2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4:31" x14ac:dyDescent="0.2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4:31" x14ac:dyDescent="0.2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4:31" x14ac:dyDescent="0.2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4:31" x14ac:dyDescent="0.2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4:31" x14ac:dyDescent="0.2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4:31" x14ac:dyDescent="0.2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4:31" x14ac:dyDescent="0.2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4:31" x14ac:dyDescent="0.2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4:31" x14ac:dyDescent="0.2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4:31" x14ac:dyDescent="0.2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4:31" x14ac:dyDescent="0.2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4:31" x14ac:dyDescent="0.2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4:31" x14ac:dyDescent="0.2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4:31" x14ac:dyDescent="0.2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4:31" x14ac:dyDescent="0.2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4:31" x14ac:dyDescent="0.2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4:31" x14ac:dyDescent="0.2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4:31" x14ac:dyDescent="0.2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4:31" x14ac:dyDescent="0.2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4:31" x14ac:dyDescent="0.2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4:31" x14ac:dyDescent="0.2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4:31" x14ac:dyDescent="0.2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4:31" x14ac:dyDescent="0.2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4:31" x14ac:dyDescent="0.2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4:31" x14ac:dyDescent="0.2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4:31" x14ac:dyDescent="0.2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4:31" x14ac:dyDescent="0.2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4:31" x14ac:dyDescent="0.2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4:31" x14ac:dyDescent="0.2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</sheetData>
  <mergeCells count="14">
    <mergeCell ref="AY19:BR19"/>
    <mergeCell ref="AY4:BI4"/>
    <mergeCell ref="AY5:BI5"/>
    <mergeCell ref="AY20:BI20"/>
    <mergeCell ref="BJ4:BQ4"/>
    <mergeCell ref="BJ5:BQ5"/>
    <mergeCell ref="BJ20:BQ20"/>
    <mergeCell ref="A2:A36"/>
    <mergeCell ref="AC19:AL19"/>
    <mergeCell ref="AC20:AL20"/>
    <mergeCell ref="AC4:AV4"/>
    <mergeCell ref="AC5:AV5"/>
    <mergeCell ref="AO20:AV20"/>
    <mergeCell ref="AN19:AV19"/>
  </mergeCells>
  <printOptions horizontalCentered="1" verticalCentered="1"/>
  <pageMargins left="0" right="0" top="0" bottom="0" header="0" footer="0"/>
  <pageSetup paperSize="9" scale="74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4</vt:i4>
      </vt:variant>
    </vt:vector>
  </HeadingPairs>
  <TitlesOfParts>
    <vt:vector size="5" baseType="lpstr">
      <vt:lpstr>T 5.2</vt:lpstr>
      <vt:lpstr>altı</vt:lpstr>
      <vt:lpstr>sekiz</vt:lpstr>
      <vt:lpstr>'T 5.2'!Yazdırma_Alanı</vt:lpstr>
      <vt:lpstr>yedi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Döne ÖZDAMARLAR</dc:creator>
  <cp:lastModifiedBy>Döne ÖZDAMARLAR</cp:lastModifiedBy>
  <dcterms:created xsi:type="dcterms:W3CDTF">2025-03-17T20:17:51Z</dcterms:created>
  <dcterms:modified xsi:type="dcterms:W3CDTF">2025-06-29T21:11:42Z</dcterms:modified>
</cp:coreProperties>
</file>