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8C435E79-2A61-4DE2-8965-6DC973A9B337}" xr6:coauthVersionLast="36" xr6:coauthVersionMax="36" xr10:uidLastSave="{00000000-0000-0000-0000-000000000000}"/>
  <bookViews>
    <workbookView xWindow="0" yWindow="0" windowWidth="28800" windowHeight="11340" xr2:uid="{89BF3A86-6A9F-4F9E-8019-BB408C83541A}"/>
  </bookViews>
  <sheets>
    <sheet name="T 5.19" sheetId="2" r:id="rId1"/>
  </sheets>
  <definedNames>
    <definedName name="Print_Area_MI" localSheetId="0">'T 5.19'!$A$1:$BW$34</definedName>
    <definedName name="_xlnm.Print_Area" localSheetId="0">'T 5.19'!$A$1:$BW$33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8" i="2" l="1"/>
  <c r="BT23" i="2"/>
  <c r="BT21" i="2"/>
  <c r="BT22" i="2"/>
  <c r="AU22" i="2"/>
  <c r="AU23" i="2"/>
  <c r="AU21" i="2"/>
  <c r="BT6" i="2"/>
  <c r="BT7" i="2"/>
  <c r="AT32" i="2"/>
  <c r="BS32" i="2" l="1"/>
  <c r="BL6" i="2"/>
  <c r="BM6" i="2"/>
  <c r="BN6" i="2"/>
  <c r="BO6" i="2"/>
  <c r="BP6" i="2"/>
  <c r="BQ6" i="2"/>
  <c r="BR6" i="2"/>
  <c r="BS6" i="2"/>
  <c r="BL7" i="2"/>
  <c r="BM7" i="2"/>
  <c r="BN7" i="2"/>
  <c r="BO7" i="2"/>
  <c r="BP7" i="2"/>
  <c r="BQ7" i="2"/>
  <c r="BR7" i="2"/>
  <c r="BS7" i="2"/>
  <c r="BL8" i="2"/>
  <c r="BM8" i="2"/>
  <c r="BN8" i="2"/>
  <c r="BO8" i="2"/>
  <c r="BP8" i="2"/>
  <c r="BQ8" i="2"/>
  <c r="BR8" i="2"/>
  <c r="BS8" i="2"/>
  <c r="BL9" i="2"/>
  <c r="BM9" i="2"/>
  <c r="BN9" i="2"/>
  <c r="BO9" i="2"/>
  <c r="BP9" i="2"/>
  <c r="BQ9" i="2"/>
  <c r="BR9" i="2"/>
  <c r="BS9" i="2"/>
  <c r="BL10" i="2"/>
  <c r="BM10" i="2"/>
  <c r="BN10" i="2"/>
  <c r="BO10" i="2"/>
  <c r="BP10" i="2"/>
  <c r="BQ10" i="2"/>
  <c r="BR10" i="2"/>
  <c r="BS10" i="2"/>
  <c r="BL11" i="2"/>
  <c r="BM11" i="2"/>
  <c r="BN11" i="2"/>
  <c r="BO11" i="2"/>
  <c r="BP11" i="2"/>
  <c r="BQ11" i="2"/>
  <c r="BR11" i="2"/>
  <c r="BS11" i="2"/>
  <c r="BL12" i="2"/>
  <c r="BM12" i="2"/>
  <c r="BN12" i="2"/>
  <c r="BO12" i="2"/>
  <c r="BP12" i="2"/>
  <c r="BQ12" i="2"/>
  <c r="BR12" i="2"/>
  <c r="BS12" i="2"/>
  <c r="BL13" i="2"/>
  <c r="BM13" i="2"/>
  <c r="BN13" i="2"/>
  <c r="BO13" i="2"/>
  <c r="BP13" i="2"/>
  <c r="BQ13" i="2"/>
  <c r="BR13" i="2"/>
  <c r="BS13" i="2"/>
  <c r="BL14" i="2"/>
  <c r="BM14" i="2"/>
  <c r="BN14" i="2"/>
  <c r="BO14" i="2"/>
  <c r="BP14" i="2"/>
  <c r="BQ14" i="2"/>
  <c r="BR14" i="2"/>
  <c r="BS14" i="2"/>
  <c r="BL15" i="2"/>
  <c r="BM15" i="2"/>
  <c r="BN15" i="2"/>
  <c r="BO15" i="2"/>
  <c r="BP15" i="2"/>
  <c r="BQ15" i="2"/>
  <c r="BR15" i="2"/>
  <c r="BS15" i="2"/>
  <c r="BL16" i="2"/>
  <c r="BM16" i="2"/>
  <c r="BN16" i="2"/>
  <c r="BO16" i="2"/>
  <c r="BP16" i="2"/>
  <c r="BQ16" i="2"/>
  <c r="BR16" i="2"/>
  <c r="BS16" i="2"/>
  <c r="BL17" i="2"/>
  <c r="BM17" i="2"/>
  <c r="BN17" i="2"/>
  <c r="BO17" i="2"/>
  <c r="BP17" i="2"/>
  <c r="BQ17" i="2"/>
  <c r="BR17" i="2"/>
  <c r="BS17" i="2"/>
  <c r="AL21" i="2"/>
  <c r="AM21" i="2"/>
  <c r="BL21" i="2" s="1"/>
  <c r="AN21" i="2"/>
  <c r="BN21" i="2" s="1"/>
  <c r="AP21" i="2"/>
  <c r="AQ21" i="2"/>
  <c r="AS21" i="2"/>
  <c r="BS21" i="2" s="1"/>
  <c r="AT21" i="2"/>
  <c r="BM21" i="2"/>
  <c r="BO21" i="2"/>
  <c r="BP21" i="2"/>
  <c r="BQ21" i="2"/>
  <c r="BR21" i="2"/>
  <c r="AL22" i="2"/>
  <c r="AM22" i="2"/>
  <c r="BL22" i="2" s="1"/>
  <c r="AN22" i="2"/>
  <c r="AO22" i="2"/>
  <c r="BN22" i="2" s="1"/>
  <c r="AP22" i="2"/>
  <c r="AQ22" i="2"/>
  <c r="AS22" i="2"/>
  <c r="BS22" i="2" s="1"/>
  <c r="AT22" i="2"/>
  <c r="BM22" i="2"/>
  <c r="BP22" i="2"/>
  <c r="BQ22" i="2"/>
  <c r="BR22" i="2"/>
  <c r="AL23" i="2"/>
  <c r="AM23" i="2"/>
  <c r="BL23" i="2" s="1"/>
  <c r="AN23" i="2"/>
  <c r="AO23" i="2"/>
  <c r="BN23" i="2" s="1"/>
  <c r="AP23" i="2"/>
  <c r="AQ23" i="2"/>
  <c r="AS23" i="2"/>
  <c r="BS23" i="2" s="1"/>
  <c r="AT23" i="2"/>
  <c r="BM23" i="2"/>
  <c r="BO23" i="2"/>
  <c r="BP23" i="2"/>
  <c r="BQ23" i="2"/>
  <c r="BR23" i="2"/>
  <c r="AL24" i="2"/>
  <c r="AM24" i="2"/>
  <c r="BL24" i="2" s="1"/>
  <c r="AN24" i="2"/>
  <c r="AO24" i="2"/>
  <c r="BN24" i="2" s="1"/>
  <c r="AP24" i="2"/>
  <c r="AQ24" i="2"/>
  <c r="AS24" i="2"/>
  <c r="BR24" i="2" s="1"/>
  <c r="AT24" i="2"/>
  <c r="BM24" i="2"/>
  <c r="BO24" i="2"/>
  <c r="BP24" i="2"/>
  <c r="BQ24" i="2"/>
  <c r="AL25" i="2"/>
  <c r="AM25" i="2"/>
  <c r="BL25" i="2" s="1"/>
  <c r="AN25" i="2"/>
  <c r="AO25" i="2"/>
  <c r="BN25" i="2" s="1"/>
  <c r="AP25" i="2"/>
  <c r="AQ25" i="2"/>
  <c r="AS25" i="2"/>
  <c r="BS25" i="2" s="1"/>
  <c r="AT25" i="2"/>
  <c r="BP25" i="2"/>
  <c r="BQ25" i="2"/>
  <c r="BR25" i="2"/>
  <c r="AL26" i="2"/>
  <c r="AM26" i="2"/>
  <c r="BL26" i="2" s="1"/>
  <c r="AN26" i="2"/>
  <c r="AO26" i="2"/>
  <c r="BN26" i="2" s="1"/>
  <c r="AP26" i="2"/>
  <c r="AQ26" i="2"/>
  <c r="AS26" i="2"/>
  <c r="BS26" i="2" s="1"/>
  <c r="AT26" i="2"/>
  <c r="BM26" i="2"/>
  <c r="BO26" i="2"/>
  <c r="BP26" i="2"/>
  <c r="BQ26" i="2"/>
  <c r="BR26" i="2"/>
  <c r="AL27" i="2"/>
  <c r="AM27" i="2"/>
  <c r="BL27" i="2" s="1"/>
  <c r="AN27" i="2"/>
  <c r="AO27" i="2"/>
  <c r="BN27" i="2" s="1"/>
  <c r="AP27" i="2"/>
  <c r="AQ27" i="2"/>
  <c r="AS27" i="2"/>
  <c r="BR27" i="2" s="1"/>
  <c r="AT27" i="2"/>
  <c r="BM27" i="2"/>
  <c r="BO27" i="2"/>
  <c r="BP27" i="2"/>
  <c r="BQ27" i="2"/>
  <c r="AL28" i="2"/>
  <c r="AM28" i="2"/>
  <c r="BL28" i="2" s="1"/>
  <c r="AN28" i="2"/>
  <c r="AO28" i="2"/>
  <c r="BN28" i="2" s="1"/>
  <c r="AP28" i="2"/>
  <c r="AQ28" i="2"/>
  <c r="AS28" i="2"/>
  <c r="BR28" i="2" s="1"/>
  <c r="AT28" i="2"/>
  <c r="BM28" i="2"/>
  <c r="BP28" i="2"/>
  <c r="BQ28" i="2"/>
  <c r="AL29" i="2"/>
  <c r="AM29" i="2"/>
  <c r="BL29" i="2" s="1"/>
  <c r="AN29" i="2"/>
  <c r="AO29" i="2"/>
  <c r="BN29" i="2" s="1"/>
  <c r="AP29" i="2"/>
  <c r="AQ29" i="2"/>
  <c r="AS29" i="2"/>
  <c r="BR29" i="2" s="1"/>
  <c r="AT29" i="2"/>
  <c r="BM29" i="2"/>
  <c r="BO29" i="2"/>
  <c r="BP29" i="2"/>
  <c r="BQ29" i="2"/>
  <c r="AL30" i="2"/>
  <c r="AM30" i="2"/>
  <c r="BM30" i="2" s="1"/>
  <c r="AN30" i="2"/>
  <c r="AO30" i="2"/>
  <c r="BN30" i="2" s="1"/>
  <c r="AP30" i="2"/>
  <c r="AQ30" i="2"/>
  <c r="AS30" i="2"/>
  <c r="BS30" i="2" s="1"/>
  <c r="AT30" i="2"/>
  <c r="BO30" i="2"/>
  <c r="BP30" i="2"/>
  <c r="BQ30" i="2"/>
  <c r="AL31" i="2"/>
  <c r="AM31" i="2"/>
  <c r="BM31" i="2" s="1"/>
  <c r="AN31" i="2"/>
  <c r="AO31" i="2"/>
  <c r="BN31" i="2" s="1"/>
  <c r="AP31" i="2"/>
  <c r="AQ31" i="2"/>
  <c r="AS31" i="2"/>
  <c r="BR31" i="2" s="1"/>
  <c r="AT31" i="2"/>
  <c r="BO31" i="2"/>
  <c r="BP31" i="2"/>
  <c r="BQ31" i="2"/>
  <c r="AL32" i="2"/>
  <c r="AM32" i="2"/>
  <c r="BM32" i="2" s="1"/>
  <c r="AN32" i="2"/>
  <c r="AO32" i="2"/>
  <c r="BN32" i="2" s="1"/>
  <c r="AP32" i="2"/>
  <c r="AQ32" i="2"/>
  <c r="AS32" i="2"/>
  <c r="BR32" i="2" s="1"/>
  <c r="BP32" i="2"/>
  <c r="BQ32" i="2"/>
  <c r="BM25" i="2" l="1"/>
  <c r="BL32" i="2"/>
  <c r="BL31" i="2"/>
  <c r="BL30" i="2"/>
  <c r="BR30" i="2"/>
  <c r="BO32" i="2"/>
  <c r="BS31" i="2"/>
  <c r="BS29" i="2"/>
  <c r="BS28" i="2"/>
  <c r="BS27" i="2"/>
  <c r="BS24" i="2"/>
  <c r="BO28" i="2"/>
  <c r="BO25" i="2"/>
  <c r="BO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CK6" authorId="0" shapeId="0" xr:uid="{00000000-0006-0000-0000-000001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6" authorId="0" shapeId="0" xr:uid="{00000000-0006-0000-0000-000002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6" authorId="0" shapeId="0" xr:uid="{00000000-0006-0000-0000-000003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6" authorId="0" shapeId="0" xr:uid="{00000000-0006-0000-0000-000004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7" authorId="0" shapeId="0" xr:uid="{00000000-0006-0000-0000-000005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7" authorId="0" shapeId="0" xr:uid="{00000000-0006-0000-0000-000006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7" authorId="0" shapeId="0" xr:uid="{00000000-0006-0000-0000-000007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7" authorId="0" shapeId="0" xr:uid="{00000000-0006-0000-0000-000008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8" authorId="0" shapeId="0" xr:uid="{00000000-0006-0000-0000-000009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8" authorId="0" shapeId="0" xr:uid="{00000000-0006-0000-0000-00000A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8" authorId="0" shapeId="0" xr:uid="{00000000-0006-0000-0000-00000B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8" authorId="0" shapeId="0" xr:uid="{00000000-0006-0000-0000-00000C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9" authorId="0" shapeId="0" xr:uid="{00000000-0006-0000-0000-00000D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9" authorId="0" shapeId="0" xr:uid="{00000000-0006-0000-0000-00000E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9" authorId="0" shapeId="0" xr:uid="{00000000-0006-0000-0000-00000F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9" authorId="0" shapeId="0" xr:uid="{00000000-0006-0000-0000-000010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0" authorId="0" shapeId="0" xr:uid="{00000000-0006-0000-0000-000011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0" authorId="0" shapeId="0" xr:uid="{00000000-0006-0000-0000-000012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0" authorId="0" shapeId="0" xr:uid="{00000000-0006-0000-0000-000013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0" authorId="0" shapeId="0" xr:uid="{00000000-0006-0000-0000-000014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1" authorId="0" shapeId="0" xr:uid="{00000000-0006-0000-0000-000015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1" authorId="0" shapeId="0" xr:uid="{00000000-0006-0000-0000-000016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1" authorId="0" shapeId="0" xr:uid="{00000000-0006-0000-0000-000017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1" authorId="0" shapeId="0" xr:uid="{00000000-0006-0000-0000-000018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2" authorId="0" shapeId="0" xr:uid="{00000000-0006-0000-0000-000019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2" authorId="0" shapeId="0" xr:uid="{00000000-0006-0000-0000-00001A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2" authorId="0" shapeId="0" xr:uid="{00000000-0006-0000-0000-00001B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2" authorId="0" shapeId="0" xr:uid="{00000000-0006-0000-0000-00001C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3" authorId="0" shapeId="0" xr:uid="{00000000-0006-0000-0000-00001D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3" authorId="0" shapeId="0" xr:uid="{00000000-0006-0000-0000-00001E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3" authorId="0" shapeId="0" xr:uid="{00000000-0006-0000-0000-00001F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3" authorId="0" shapeId="0" xr:uid="{00000000-0006-0000-0000-000020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4" authorId="0" shapeId="0" xr:uid="{00000000-0006-0000-0000-000021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4" authorId="0" shapeId="0" xr:uid="{00000000-0006-0000-0000-000022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4" authorId="0" shapeId="0" xr:uid="{00000000-0006-0000-0000-000023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4" authorId="0" shapeId="0" xr:uid="{00000000-0006-0000-0000-000024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5" authorId="0" shapeId="0" xr:uid="{00000000-0006-0000-0000-000025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5" authorId="0" shapeId="0" xr:uid="{00000000-0006-0000-0000-000026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5" authorId="0" shapeId="0" xr:uid="{00000000-0006-0000-0000-000027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5" authorId="0" shapeId="0" xr:uid="{00000000-0006-0000-0000-000028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6" authorId="0" shapeId="0" xr:uid="{00000000-0006-0000-0000-000029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6" authorId="0" shapeId="0" xr:uid="{00000000-0006-0000-0000-00002A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6" authorId="0" shapeId="0" xr:uid="{00000000-0006-0000-0000-00002B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6" authorId="0" shapeId="0" xr:uid="{00000000-0006-0000-0000-00002C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K17" authorId="0" shapeId="0" xr:uid="{00000000-0006-0000-0000-00002D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L17" authorId="0" shapeId="0" xr:uid="{00000000-0006-0000-0000-00002E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M17" authorId="0" shapeId="0" xr:uid="{00000000-0006-0000-0000-00002F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  <comment ref="CN17" authorId="0" shapeId="0" xr:uid="{00000000-0006-0000-0000-000030000000}">
      <text>
        <r>
          <rPr>
            <sz val="8"/>
            <color indexed="81"/>
            <rFont val="Tahoma"/>
            <family val="2"/>
            <charset val="16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<sst xmlns="http://schemas.openxmlformats.org/spreadsheetml/2006/main" count="267" uniqueCount="104">
  <si>
    <t>-</t>
  </si>
  <si>
    <t>ARALIK</t>
  </si>
  <si>
    <t>KASIM</t>
  </si>
  <si>
    <t>EKİM</t>
  </si>
  <si>
    <t>EYLÜL</t>
  </si>
  <si>
    <t xml:space="preserve">      Source: Ministry of Culture and Tourism</t>
  </si>
  <si>
    <t>Kaynak: Kültür ve Turizm Bakanlığı</t>
  </si>
  <si>
    <t>TEMMUZ</t>
  </si>
  <si>
    <t>December</t>
  </si>
  <si>
    <t>Aralık</t>
  </si>
  <si>
    <t>HAZİRAN</t>
  </si>
  <si>
    <t>November</t>
  </si>
  <si>
    <t>Kasım</t>
  </si>
  <si>
    <t>MAYIS</t>
  </si>
  <si>
    <t>October</t>
  </si>
  <si>
    <t>Ekim</t>
  </si>
  <si>
    <t>NİSAN</t>
  </si>
  <si>
    <t>September</t>
  </si>
  <si>
    <t>Eylül</t>
  </si>
  <si>
    <t>MART</t>
  </si>
  <si>
    <t>August</t>
  </si>
  <si>
    <t>Ağustos</t>
  </si>
  <si>
    <t>ŞUBAT</t>
  </si>
  <si>
    <t>July</t>
  </si>
  <si>
    <t>Temmuz</t>
  </si>
  <si>
    <t>OCAK</t>
  </si>
  <si>
    <t>June</t>
  </si>
  <si>
    <t>Haziran</t>
  </si>
  <si>
    <t>May</t>
  </si>
  <si>
    <t>Mayıs</t>
  </si>
  <si>
    <t>April</t>
  </si>
  <si>
    <t>Nisan</t>
  </si>
  <si>
    <t>March</t>
  </si>
  <si>
    <t>Mart</t>
  </si>
  <si>
    <t xml:space="preserve">                   YÜZDE ARTIŞ</t>
  </si>
  <si>
    <t xml:space="preserve">     YUZDE DAGILIM</t>
  </si>
  <si>
    <t>February</t>
  </si>
  <si>
    <t>Şubat</t>
  </si>
  <si>
    <t>January</t>
  </si>
  <si>
    <t>Ocak</t>
  </si>
  <si>
    <t>24//23</t>
  </si>
  <si>
    <t>23//22</t>
  </si>
  <si>
    <t>22//21</t>
  </si>
  <si>
    <t>21//20</t>
  </si>
  <si>
    <t>20//19</t>
  </si>
  <si>
    <t>19//18</t>
  </si>
  <si>
    <t>18//17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</si>
  <si>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</si>
  <si>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</si>
  <si>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</si>
  <si>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</si>
  <si>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</si>
  <si>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</si>
  <si>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</si>
  <si>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</si>
  <si>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09/08</t>
  </si>
  <si>
    <t>08/07</t>
  </si>
  <si>
    <t>07/06</t>
  </si>
  <si>
    <t>06/05</t>
  </si>
  <si>
    <t>05/04</t>
  </si>
  <si>
    <t>03/02</t>
  </si>
  <si>
    <t>02/01</t>
  </si>
  <si>
    <t>01/00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</si>
  <si>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</si>
  <si>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</si>
  <si>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</si>
  <si>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</si>
  <si>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</si>
  <si>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</si>
  <si>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</si>
  <si>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</si>
  <si>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</si>
  <si>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</si>
  <si>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</si>
  <si>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</si>
  <si>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</si>
  <si>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</si>
  <si>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</si>
  <si>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</si>
  <si>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</si>
  <si>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 xml:space="preserve">2007 </t>
  </si>
  <si>
    <t>2006</t>
  </si>
  <si>
    <t>2005</t>
  </si>
  <si>
    <t xml:space="preserve">    1997</t>
  </si>
  <si>
    <t xml:space="preserve">    1996</t>
  </si>
  <si>
    <t xml:space="preserve">    1995</t>
  </si>
  <si>
    <t xml:space="preserve">    1994</t>
  </si>
  <si>
    <t xml:space="preserve">    1993</t>
  </si>
  <si>
    <t xml:space="preserve">    1992</t>
  </si>
  <si>
    <t>Percentage Change</t>
  </si>
  <si>
    <t>C u m u l a t i v e</t>
  </si>
  <si>
    <t>Yüzde Değişme</t>
  </si>
  <si>
    <t>K ü m ü l a t i f</t>
  </si>
  <si>
    <t>AĞUSTOS</t>
  </si>
  <si>
    <t>1997</t>
  </si>
  <si>
    <t>1996</t>
  </si>
  <si>
    <t xml:space="preserve">                 YÜZDE ARTIŞ</t>
  </si>
  <si>
    <t>M o n t h l y</t>
  </si>
  <si>
    <t>A y l ı k</t>
  </si>
  <si>
    <t>Table: V.19- Number of Tourist Arrivals</t>
  </si>
  <si>
    <t>GELEN TURİST SAYISI</t>
  </si>
  <si>
    <t>Tablo: V.19- Gelen Turist Sayısı</t>
  </si>
  <si>
    <t>2025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</si>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</sst>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0.00_)"/>
    <numFmt numFmtId="166" formatCode="0.0"/>
    <numFmt numFmtId="167" formatCode="0.0_)"/>
    <numFmt numFmtId="168" formatCode="_-* #,##0.00\ _T_L_-;\-* #,##0.00\ _T_L_-;_-* &quot;-&quot;??\ _T_L_-;_-@_-"/>
  </numFmts>
  <fonts count="9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2"/>
      <name val="Arial TUR"/>
      <family val="2"/>
      <charset val="162"/>
    </font>
    <font>
      <sz val="10"/>
      <name val="Arial Tur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  <font>
      <b/>
      <sz val="12"/>
      <name val="Arial Tur"/>
      <charset val="162"/>
    </font>
    <font>
      <b/>
      <sz val="16"/>
      <name val="Arial Tur"/>
      <family val="2"/>
      <charset val="162"/>
    </font>
    <font>
      <sz val="8"/>
      <color indexed="8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164" fontId="1" fillId="0" borderId="0"/>
    <xf numFmtId="168" fontId="1" fillId="0" borderId="0" applyFont="0" applyFill="0" applyBorder="0" applyAlignment="0" applyProtection="0"/>
  </cellStyleXfs>
  <cellXfs count="102">
    <xf numFmtId="0" fontId="0" fillId="0" borderId="0" xfId="0"/>
    <xf numFmtId="164" fontId="2" fillId="0" borderId="0" xfId="1" applyFont="1"/>
    <xf numFmtId="165" fontId="2" fillId="0" borderId="0" xfId="1" applyNumberFormat="1" applyFont="1"/>
    <xf numFmtId="164" fontId="3" fillId="0" borderId="0" xfId="1" applyFont="1" applyAlignment="1">
      <alignment horizontal="right"/>
    </xf>
    <xf numFmtId="166" fontId="2" fillId="0" borderId="0" xfId="1" applyNumberFormat="1" applyFont="1"/>
    <xf numFmtId="2" fontId="2" fillId="0" borderId="0" xfId="1" applyNumberFormat="1" applyFont="1"/>
    <xf numFmtId="164" fontId="4" fillId="0" borderId="0" xfId="1" applyFont="1"/>
    <xf numFmtId="164" fontId="1" fillId="0" borderId="0" xfId="1"/>
    <xf numFmtId="167" fontId="2" fillId="0" borderId="0" xfId="1" applyNumberFormat="1" applyFont="1" applyProtection="1"/>
    <xf numFmtId="167" fontId="2" fillId="0" borderId="0" xfId="1" applyNumberFormat="1" applyFont="1" applyAlignment="1" applyProtection="1">
      <alignment horizontal="fill"/>
    </xf>
    <xf numFmtId="164" fontId="2" fillId="0" borderId="0" xfId="1" applyFont="1" applyAlignment="1">
      <alignment horizontal="fill"/>
    </xf>
    <xf numFmtId="37" fontId="2" fillId="0" borderId="0" xfId="1" applyNumberFormat="1" applyFont="1" applyProtection="1"/>
    <xf numFmtId="164" fontId="2" fillId="0" borderId="0" xfId="1" quotePrefix="1" applyFont="1" applyAlignment="1">
      <alignment horizontal="left"/>
    </xf>
    <xf numFmtId="164" fontId="2" fillId="0" borderId="0" xfId="1" applyFont="1" applyAlignment="1">
      <alignment horizontal="right"/>
    </xf>
    <xf numFmtId="164" fontId="4" fillId="0" borderId="0" xfId="1" quotePrefix="1" applyFont="1" applyAlignment="1">
      <alignment horizontal="left"/>
    </xf>
    <xf numFmtId="164" fontId="4" fillId="0" borderId="0" xfId="1" quotePrefix="1" applyFont="1" applyAlignment="1">
      <alignment horizontal="right"/>
    </xf>
    <xf numFmtId="164" fontId="4" fillId="0" borderId="1" xfId="1" applyFont="1" applyBorder="1"/>
    <xf numFmtId="166" fontId="2" fillId="0" borderId="2" xfId="1" applyNumberFormat="1" applyFont="1" applyBorder="1" applyProtection="1"/>
    <xf numFmtId="3" fontId="2" fillId="0" borderId="2" xfId="1" applyNumberFormat="1" applyFont="1" applyBorder="1" applyProtection="1"/>
    <xf numFmtId="3" fontId="2" fillId="0" borderId="2" xfId="1" applyNumberFormat="1" applyFont="1" applyBorder="1" applyAlignment="1" applyProtection="1">
      <alignment horizontal="right"/>
    </xf>
    <xf numFmtId="3" fontId="4" fillId="0" borderId="2" xfId="1" applyNumberFormat="1" applyFont="1" applyBorder="1" applyAlignment="1" applyProtection="1">
      <alignment horizontal="right"/>
    </xf>
    <xf numFmtId="37" fontId="4" fillId="0" borderId="2" xfId="1" applyNumberFormat="1" applyFont="1" applyBorder="1" applyProtection="1"/>
    <xf numFmtId="3" fontId="4" fillId="0" borderId="2" xfId="1" applyNumberFormat="1" applyFont="1" applyBorder="1" applyProtection="1"/>
    <xf numFmtId="164" fontId="4" fillId="0" borderId="3" xfId="1" applyFont="1" applyBorder="1"/>
    <xf numFmtId="164" fontId="4" fillId="0" borderId="4" xfId="1" applyFont="1" applyBorder="1"/>
    <xf numFmtId="166" fontId="2" fillId="0" borderId="0" xfId="1" applyNumberFormat="1" applyFont="1" applyBorder="1" applyProtection="1"/>
    <xf numFmtId="3" fontId="2" fillId="0" borderId="0" xfId="1" applyNumberFormat="1" applyFont="1" applyBorder="1" applyProtection="1"/>
    <xf numFmtId="3" fontId="2" fillId="0" borderId="0" xfId="1" applyNumberFormat="1" applyFont="1" applyBorder="1" applyAlignment="1" applyProtection="1">
      <alignment horizontal="right"/>
    </xf>
    <xf numFmtId="3" fontId="4" fillId="0" borderId="0" xfId="1" applyNumberFormat="1" applyFont="1" applyBorder="1" applyAlignment="1" applyProtection="1">
      <alignment horizontal="right"/>
    </xf>
    <xf numFmtId="37" fontId="4" fillId="0" borderId="0" xfId="1" applyNumberFormat="1" applyFont="1" applyBorder="1" applyProtection="1"/>
    <xf numFmtId="3" fontId="4" fillId="0" borderId="0" xfId="1" applyNumberFormat="1" applyFont="1" applyBorder="1" applyProtection="1"/>
    <xf numFmtId="164" fontId="4" fillId="0" borderId="5" xfId="1" applyFont="1" applyBorder="1"/>
    <xf numFmtId="164" fontId="4" fillId="0" borderId="5" xfId="1" quotePrefix="1" applyFont="1" applyBorder="1" applyAlignment="1">
      <alignment horizontal="left"/>
    </xf>
    <xf numFmtId="164" fontId="2" fillId="0" borderId="0" xfId="1" applyNumberFormat="1" applyFont="1" applyAlignment="1" applyProtection="1">
      <alignment horizontal="fill"/>
    </xf>
    <xf numFmtId="164" fontId="2" fillId="0" borderId="0" xfId="1" applyNumberFormat="1" applyFont="1" applyProtection="1"/>
    <xf numFmtId="164" fontId="4" fillId="0" borderId="1" xfId="1" applyNumberFormat="1" applyFont="1" applyBorder="1" applyProtection="1"/>
    <xf numFmtId="49" fontId="4" fillId="0" borderId="0" xfId="1" quotePrefix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49" fontId="4" fillId="0" borderId="6" xfId="1" applyNumberFormat="1" applyFont="1" applyBorder="1" applyAlignment="1">
      <alignment horizontal="right"/>
    </xf>
    <xf numFmtId="49" fontId="4" fillId="0" borderId="6" xfId="1" quotePrefix="1" applyNumberFormat="1" applyFont="1" applyBorder="1" applyAlignment="1">
      <alignment horizontal="right"/>
    </xf>
    <xf numFmtId="49" fontId="4" fillId="0" borderId="2" xfId="1" quotePrefix="1" applyNumberFormat="1" applyFont="1" applyBorder="1" applyAlignment="1">
      <alignment horizontal="right"/>
    </xf>
    <xf numFmtId="49" fontId="4" fillId="0" borderId="7" xfId="1" applyNumberFormat="1" applyFont="1" applyBorder="1" applyAlignment="1">
      <alignment horizontal="right"/>
    </xf>
    <xf numFmtId="164" fontId="4" fillId="0" borderId="7" xfId="1" applyNumberFormat="1" applyFont="1" applyBorder="1" applyAlignment="1" applyProtection="1">
      <alignment horizontal="right"/>
    </xf>
    <xf numFmtId="164" fontId="4" fillId="0" borderId="6" xfId="1" applyNumberFormat="1" applyFont="1" applyBorder="1" applyAlignment="1" applyProtection="1">
      <alignment horizontal="right"/>
    </xf>
    <xf numFmtId="164" fontId="4" fillId="0" borderId="6" xfId="1" quotePrefix="1" applyNumberFormat="1" applyFont="1" applyBorder="1" applyAlignment="1" applyProtection="1">
      <alignment horizontal="right"/>
    </xf>
    <xf numFmtId="164" fontId="4" fillId="0" borderId="6" xfId="1" applyFont="1" applyBorder="1"/>
    <xf numFmtId="164" fontId="4" fillId="0" borderId="6" xfId="1" applyNumberFormat="1" applyFont="1" applyBorder="1" applyProtection="1"/>
    <xf numFmtId="164" fontId="4" fillId="0" borderId="8" xfId="1" applyNumberFormat="1" applyFont="1" applyBorder="1" applyProtection="1"/>
    <xf numFmtId="164" fontId="4" fillId="0" borderId="8" xfId="1" applyFont="1" applyBorder="1"/>
    <xf numFmtId="164" fontId="4" fillId="0" borderId="9" xfId="1" applyFont="1" applyBorder="1"/>
    <xf numFmtId="164" fontId="5" fillId="0" borderId="4" xfId="1" applyFont="1" applyBorder="1" applyAlignment="1">
      <alignment wrapText="1"/>
    </xf>
    <xf numFmtId="164" fontId="5" fillId="0" borderId="0" xfId="1" applyFont="1" applyBorder="1" applyAlignment="1">
      <alignment horizontal="center" wrapText="1"/>
    </xf>
    <xf numFmtId="164" fontId="1" fillId="0" borderId="10" xfId="1" applyBorder="1" applyAlignment="1">
      <alignment horizontal="center" wrapText="1"/>
    </xf>
    <xf numFmtId="164" fontId="6" fillId="0" borderId="10" xfId="1" applyFont="1" applyBorder="1" applyAlignment="1">
      <alignment horizontal="center" wrapText="1"/>
    </xf>
    <xf numFmtId="164" fontId="2" fillId="0" borderId="0" xfId="1" applyFont="1" applyBorder="1"/>
    <xf numFmtId="164" fontId="4" fillId="0" borderId="8" xfId="1" applyNumberFormat="1" applyFont="1" applyBorder="1" applyAlignment="1" applyProtection="1">
      <alignment horizontal="right"/>
    </xf>
    <xf numFmtId="164" fontId="4" fillId="0" borderId="8" xfId="1" quotePrefix="1" applyNumberFormat="1" applyFont="1" applyBorder="1" applyAlignment="1" applyProtection="1">
      <alignment horizontal="right"/>
    </xf>
    <xf numFmtId="164" fontId="4" fillId="0" borderId="0" xfId="1" applyFont="1" applyBorder="1"/>
    <xf numFmtId="37" fontId="2" fillId="0" borderId="0" xfId="1" applyNumberFormat="1" applyFont="1" applyAlignment="1" applyProtection="1">
      <alignment horizontal="fill"/>
    </xf>
    <xf numFmtId="164" fontId="4" fillId="0" borderId="11" xfId="1" quotePrefix="1" applyNumberFormat="1" applyFont="1" applyBorder="1" applyAlignment="1" applyProtection="1">
      <alignment wrapText="1"/>
    </xf>
    <xf numFmtId="164" fontId="4" fillId="0" borderId="0" xfId="1" quotePrefix="1" applyNumberFormat="1" applyFont="1" applyBorder="1" applyAlignment="1" applyProtection="1">
      <alignment horizontal="center" wrapText="1"/>
    </xf>
    <xf numFmtId="164" fontId="1" fillId="0" borderId="0" xfId="1" applyBorder="1" applyAlignment="1">
      <alignment horizontal="center" wrapText="1"/>
    </xf>
    <xf numFmtId="164" fontId="6" fillId="0" borderId="0" xfId="1" applyFont="1" applyBorder="1" applyAlignment="1">
      <alignment horizontal="center" wrapText="1"/>
    </xf>
    <xf numFmtId="164" fontId="4" fillId="0" borderId="12" xfId="1" quotePrefix="1" applyFont="1" applyBorder="1" applyAlignment="1">
      <alignment horizontal="left"/>
    </xf>
    <xf numFmtId="164" fontId="4" fillId="0" borderId="12" xfId="1" applyFont="1" applyBorder="1"/>
    <xf numFmtId="164" fontId="2" fillId="0" borderId="12" xfId="1" applyFont="1" applyBorder="1"/>
    <xf numFmtId="164" fontId="4" fillId="0" borderId="14" xfId="1" applyFont="1" applyBorder="1"/>
    <xf numFmtId="164" fontId="4" fillId="0" borderId="15" xfId="1" applyFont="1" applyBorder="1"/>
    <xf numFmtId="166" fontId="2" fillId="0" borderId="8" xfId="1" applyNumberFormat="1" applyFont="1" applyBorder="1" applyProtection="1"/>
    <xf numFmtId="166" fontId="2" fillId="0" borderId="10" xfId="1" applyNumberFormat="1" applyFont="1" applyBorder="1" applyProtection="1"/>
    <xf numFmtId="3" fontId="2" fillId="0" borderId="10" xfId="1" applyNumberFormat="1" applyFont="1" applyBorder="1" applyProtection="1"/>
    <xf numFmtId="3" fontId="2" fillId="0" borderId="10" xfId="2" applyNumberFormat="1" applyFont="1" applyBorder="1" applyAlignment="1" applyProtection="1">
      <alignment horizontal="right"/>
    </xf>
    <xf numFmtId="3" fontId="2" fillId="0" borderId="0" xfId="2" applyNumberFormat="1" applyFont="1" applyBorder="1" applyAlignment="1" applyProtection="1">
      <alignment horizontal="right"/>
    </xf>
    <xf numFmtId="3" fontId="2" fillId="0" borderId="10" xfId="1" applyNumberFormat="1" applyFont="1" applyBorder="1" applyAlignment="1" applyProtection="1">
      <alignment horizontal="right"/>
    </xf>
    <xf numFmtId="3" fontId="2" fillId="0" borderId="8" xfId="1" applyNumberFormat="1" applyFont="1" applyBorder="1" applyAlignment="1" applyProtection="1">
      <alignment horizontal="right"/>
    </xf>
    <xf numFmtId="3" fontId="4" fillId="0" borderId="8" xfId="1" applyNumberFormat="1" applyFont="1" applyBorder="1" applyAlignment="1" applyProtection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quotePrefix="1" applyNumberFormat="1" applyFont="1" applyBorder="1" applyAlignment="1">
      <alignment horizontal="right"/>
    </xf>
    <xf numFmtId="164" fontId="4" fillId="0" borderId="15" xfId="1" applyNumberFormat="1" applyFont="1" applyBorder="1" applyProtection="1"/>
    <xf numFmtId="49" fontId="4" fillId="0" borderId="8" xfId="1" quotePrefix="1" applyNumberFormat="1" applyFont="1" applyBorder="1" applyAlignment="1">
      <alignment horizontal="right"/>
    </xf>
    <xf numFmtId="49" fontId="4" fillId="0" borderId="8" xfId="1" applyNumberFormat="1" applyFont="1" applyBorder="1" applyAlignment="1">
      <alignment horizontal="right"/>
    </xf>
    <xf numFmtId="49" fontId="4" fillId="0" borderId="7" xfId="1" quotePrefix="1" applyNumberFormat="1" applyFont="1" applyBorder="1" applyAlignment="1">
      <alignment horizontal="right"/>
    </xf>
    <xf numFmtId="3" fontId="4" fillId="0" borderId="10" xfId="1" quotePrefix="1" applyNumberFormat="1" applyFont="1" applyBorder="1" applyAlignment="1" applyProtection="1">
      <alignment horizontal="right"/>
    </xf>
    <xf numFmtId="164" fontId="4" fillId="0" borderId="10" xfId="1" applyNumberFormat="1" applyFont="1" applyBorder="1" applyAlignment="1" applyProtection="1">
      <alignment horizontal="right"/>
    </xf>
    <xf numFmtId="164" fontId="2" fillId="0" borderId="10" xfId="1" applyFont="1" applyBorder="1"/>
    <xf numFmtId="164" fontId="4" fillId="0" borderId="10" xfId="1" quotePrefix="1" applyNumberFormat="1" applyFont="1" applyBorder="1" applyAlignment="1" applyProtection="1">
      <alignment horizontal="right"/>
    </xf>
    <xf numFmtId="164" fontId="4" fillId="0" borderId="0" xfId="1" applyFont="1" applyBorder="1" applyAlignment="1">
      <alignment horizontal="center"/>
    </xf>
    <xf numFmtId="164" fontId="4" fillId="0" borderId="11" xfId="1" applyFont="1" applyBorder="1"/>
    <xf numFmtId="164" fontId="4" fillId="0" borderId="12" xfId="1" quotePrefix="1" applyNumberFormat="1" applyFont="1" applyBorder="1" applyAlignment="1" applyProtection="1">
      <alignment horizontal="center" wrapText="1"/>
    </xf>
    <xf numFmtId="164" fontId="1" fillId="0" borderId="12" xfId="1" applyBorder="1" applyAlignment="1">
      <alignment horizontal="center" wrapText="1"/>
    </xf>
    <xf numFmtId="164" fontId="6" fillId="0" borderId="12" xfId="1" applyFont="1" applyBorder="1" applyAlignment="1">
      <alignment horizontal="center" wrapText="1"/>
    </xf>
    <xf numFmtId="164" fontId="4" fillId="0" borderId="12" xfId="1" applyNumberFormat="1" applyFont="1" applyBorder="1" applyAlignment="1" applyProtection="1">
      <alignment horizontal="right"/>
    </xf>
    <xf numFmtId="3" fontId="4" fillId="0" borderId="12" xfId="1" quotePrefix="1" applyNumberFormat="1" applyFont="1" applyBorder="1" applyAlignment="1" applyProtection="1">
      <alignment horizontal="right"/>
    </xf>
    <xf numFmtId="164" fontId="4" fillId="0" borderId="12" xfId="1" quotePrefix="1" applyNumberFormat="1" applyFont="1" applyBorder="1" applyAlignment="1" applyProtection="1">
      <alignment horizontal="right"/>
    </xf>
    <xf numFmtId="164" fontId="4" fillId="0" borderId="12" xfId="1" applyFont="1" applyBorder="1" applyAlignment="1">
      <alignment horizontal="center"/>
    </xf>
    <xf numFmtId="164" fontId="7" fillId="0" borderId="0" xfId="1" applyFont="1"/>
    <xf numFmtId="164" fontId="7" fillId="0" borderId="0" xfId="1" quotePrefix="1" applyFont="1" applyAlignment="1">
      <alignment horizontal="left"/>
    </xf>
    <xf numFmtId="164" fontId="4" fillId="0" borderId="0" xfId="1" quotePrefix="1" applyNumberFormat="1" applyFont="1" applyBorder="1" applyAlignment="1" applyProtection="1">
      <alignment horizontal="center" wrapText="1"/>
    </xf>
    <xf numFmtId="164" fontId="4" fillId="0" borderId="13" xfId="1" quotePrefix="1" applyNumberFormat="1" applyFont="1" applyBorder="1" applyAlignment="1" applyProtection="1">
      <alignment horizontal="center" wrapText="1"/>
    </xf>
    <xf numFmtId="164" fontId="4" fillId="0" borderId="12" xfId="1" quotePrefix="1" applyNumberFormat="1" applyFont="1" applyBorder="1" applyAlignment="1" applyProtection="1">
      <alignment horizontal="center" wrapText="1"/>
    </xf>
    <xf numFmtId="164" fontId="5" fillId="0" borderId="8" xfId="1" applyFont="1" applyBorder="1" applyAlignment="1">
      <alignment horizontal="center" wrapText="1"/>
    </xf>
  </cellXfs>
  <cellStyles count="3">
    <cellStyle name="Normal" xfId="0" builtinId="0"/>
    <cellStyle name="Normal 2" xfId="1" xr:uid="{CDF63FD6-6B23-441F-BE10-6E698464B0D3}"/>
    <cellStyle name="Virgül 2" xfId="2" xr:uid="{965F01DF-E1A5-4D46-BB1F-CC91BB17E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4205-F80C-4A0B-BA87-3B76959CD82C}">
  <sheetPr transitionEvaluation="1">
    <pageSetUpPr fitToPage="1"/>
  </sheetPr>
  <dimension ref="A1:CX200"/>
  <sheetViews>
    <sheetView showGridLines="0" tabSelected="1" view="pageBreakPreview" zoomScale="80" zoomScaleNormal="55" zoomScaleSheetLayoutView="80" workbookViewId="0">
      <selection activeCell="AT7" sqref="AT7"/>
    </sheetView>
  </sheetViews>
  <sheetFormatPr defaultColWidth="11.44140625" defaultRowHeight="15" x14ac:dyDescent="0.25"/>
  <cols>
    <col min="1" max="1" width="19" style="1" customWidth="1"/>
    <col min="2" max="20" width="17.6640625" style="1" hidden="1" customWidth="1"/>
    <col min="21" max="21" width="20" style="1" hidden="1" customWidth="1"/>
    <col min="22" max="22" width="19.5546875" style="1" hidden="1" customWidth="1"/>
    <col min="23" max="24" width="19.33203125" style="1" hidden="1" customWidth="1"/>
    <col min="25" max="25" width="19.5546875" style="1" hidden="1" customWidth="1"/>
    <col min="26" max="26" width="16.5546875" style="1" hidden="1" customWidth="1"/>
    <col min="27" max="28" width="17.6640625" style="1" hidden="1" customWidth="1"/>
    <col min="29" max="38" width="12.6640625" style="1" hidden="1" customWidth="1"/>
    <col min="39" max="39" width="12.6640625" style="1" bestFit="1" customWidth="1"/>
    <col min="40" max="47" width="12.6640625" style="1" customWidth="1"/>
    <col min="48" max="48" width="4" style="1" customWidth="1"/>
    <col min="49" max="49" width="12" style="1" hidden="1" customWidth="1"/>
    <col min="50" max="50" width="14.109375" style="1" hidden="1" customWidth="1"/>
    <col min="51" max="51" width="13.33203125" style="1" hidden="1" customWidth="1"/>
    <col min="52" max="54" width="12.5546875" style="1" hidden="1" customWidth="1"/>
    <col min="55" max="63" width="7" style="1" hidden="1" customWidth="1"/>
    <col min="64" max="67" width="7" style="1" customWidth="1"/>
    <col min="68" max="68" width="8.33203125" style="1" bestFit="1" customWidth="1"/>
    <col min="69" max="73" width="8.33203125" style="1" customWidth="1"/>
    <col min="74" max="74" width="3.6640625" style="1" customWidth="1"/>
    <col min="75" max="75" width="47.88671875" style="1" customWidth="1"/>
    <col min="76" max="76" width="11.44140625" style="1"/>
    <col min="77" max="78" width="0" style="1" hidden="1" customWidth="1"/>
    <col min="79" max="79" width="26.6640625" style="1" hidden="1" customWidth="1"/>
    <col min="80" max="82" width="16.44140625" style="1" hidden="1" customWidth="1"/>
    <col min="83" max="83" width="17.6640625" style="1" hidden="1" customWidth="1"/>
    <col min="84" max="84" width="0" style="1" hidden="1" customWidth="1"/>
    <col min="85" max="85" width="13.88671875" style="1" hidden="1" customWidth="1"/>
    <col min="86" max="87" width="0" style="1" hidden="1" customWidth="1"/>
    <col min="88" max="88" width="6.109375" style="1" hidden="1" customWidth="1"/>
    <col min="89" max="91" width="0" style="1" hidden="1" customWidth="1"/>
    <col min="92" max="92" width="7.44140625" style="1" hidden="1" customWidth="1"/>
    <col min="93" max="93" width="0" style="1" hidden="1" customWidth="1"/>
    <col min="94" max="99" width="12.5546875" style="1" hidden="1" customWidth="1"/>
    <col min="100" max="150" width="0" style="1" hidden="1" customWidth="1"/>
    <col min="151" max="16384" width="11.44140625" style="1"/>
  </cols>
  <sheetData>
    <row r="1" spans="1:102" ht="21" customHeight="1" x14ac:dyDescent="0.4">
      <c r="A1" s="97" t="s">
        <v>101</v>
      </c>
      <c r="B1" s="14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CB1" s="12" t="s">
        <v>100</v>
      </c>
    </row>
    <row r="2" spans="1:102" ht="21" customHeight="1" x14ac:dyDescent="0.4">
      <c r="A2" s="96" t="s">
        <v>99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7"/>
      <c r="Q2" s="6"/>
      <c r="R2" s="6"/>
      <c r="S2" s="57"/>
      <c r="T2" s="6"/>
      <c r="U2" s="57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57"/>
      <c r="AX2" s="6"/>
      <c r="AY2" s="6"/>
      <c r="AZ2" s="6"/>
      <c r="BA2" s="6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6"/>
      <c r="BW2" s="6"/>
    </row>
    <row r="3" spans="1:102" ht="21" customHeight="1" x14ac:dyDescent="0.35">
      <c r="A3" s="66"/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  <c r="M3" s="64"/>
      <c r="N3" s="64"/>
      <c r="O3" s="95"/>
      <c r="P3" s="65"/>
      <c r="Q3" s="94"/>
      <c r="R3" s="93"/>
      <c r="S3" s="65"/>
      <c r="T3" s="92"/>
      <c r="U3" s="65"/>
      <c r="V3" s="65"/>
      <c r="W3" s="65"/>
      <c r="X3" s="65"/>
      <c r="Y3" s="65"/>
      <c r="Z3" s="65"/>
      <c r="AA3" s="65"/>
      <c r="AB3" s="65"/>
      <c r="AC3" s="100" t="s">
        <v>98</v>
      </c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91"/>
      <c r="BA3" s="91"/>
      <c r="BB3" s="90"/>
      <c r="BC3" s="100" t="s">
        <v>91</v>
      </c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89"/>
      <c r="BU3" s="89"/>
      <c r="BV3" s="89"/>
      <c r="BW3" s="88"/>
    </row>
    <row r="4" spans="1:102" ht="21" customHeight="1" x14ac:dyDescent="0.35">
      <c r="A4" s="31"/>
      <c r="B4" s="57"/>
      <c r="C4" s="57"/>
      <c r="D4" s="57"/>
      <c r="E4" s="57"/>
      <c r="F4" s="57"/>
      <c r="G4" s="57"/>
      <c r="H4" s="57"/>
      <c r="I4" s="57"/>
      <c r="J4" s="57"/>
      <c r="K4" s="57"/>
      <c r="L4" s="54"/>
      <c r="M4" s="57"/>
      <c r="N4" s="57"/>
      <c r="O4" s="87"/>
      <c r="P4" s="85"/>
      <c r="Q4" s="86"/>
      <c r="R4" s="83"/>
      <c r="S4" s="85"/>
      <c r="T4" s="84"/>
      <c r="U4" s="54"/>
      <c r="V4" s="54"/>
      <c r="W4" s="54"/>
      <c r="X4" s="54"/>
      <c r="Y4" s="54"/>
      <c r="Z4" s="54"/>
      <c r="AA4" s="54"/>
      <c r="AB4" s="54"/>
      <c r="AC4" s="98" t="s">
        <v>97</v>
      </c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62"/>
      <c r="BA4" s="62"/>
      <c r="BB4" s="61"/>
      <c r="BC4" s="101" t="s">
        <v>89</v>
      </c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51"/>
      <c r="BU4" s="51"/>
      <c r="BV4" s="51"/>
      <c r="BW4" s="24"/>
      <c r="CL4" s="1" t="s">
        <v>35</v>
      </c>
      <c r="CP4" s="12" t="s">
        <v>96</v>
      </c>
    </row>
    <row r="5" spans="1:102" ht="21" customHeight="1" x14ac:dyDescent="0.3">
      <c r="A5" s="49"/>
      <c r="B5" s="48">
        <v>1980</v>
      </c>
      <c r="C5" s="48">
        <v>1981</v>
      </c>
      <c r="D5" s="48">
        <v>1982</v>
      </c>
      <c r="E5" s="48">
        <v>1983</v>
      </c>
      <c r="F5" s="47">
        <v>1984</v>
      </c>
      <c r="G5" s="47">
        <v>1985</v>
      </c>
      <c r="H5" s="47">
        <v>1986</v>
      </c>
      <c r="I5" s="47">
        <v>1987</v>
      </c>
      <c r="J5" s="47">
        <v>1988</v>
      </c>
      <c r="K5" s="46">
        <v>1989</v>
      </c>
      <c r="L5" s="46">
        <v>1990</v>
      </c>
      <c r="M5" s="43">
        <v>1991</v>
      </c>
      <c r="N5" s="44" t="s">
        <v>88</v>
      </c>
      <c r="O5" s="44" t="s">
        <v>87</v>
      </c>
      <c r="P5" s="56" t="s">
        <v>86</v>
      </c>
      <c r="Q5" s="56" t="s">
        <v>85</v>
      </c>
      <c r="R5" s="83" t="s">
        <v>95</v>
      </c>
      <c r="S5" s="83" t="s">
        <v>94</v>
      </c>
      <c r="T5" s="55">
        <v>1998</v>
      </c>
      <c r="U5" s="43">
        <v>1999</v>
      </c>
      <c r="V5" s="43">
        <v>2000</v>
      </c>
      <c r="W5" s="43">
        <v>2001</v>
      </c>
      <c r="X5" s="43">
        <v>2002</v>
      </c>
      <c r="Y5" s="42">
        <v>2003</v>
      </c>
      <c r="Z5" s="42">
        <v>2004</v>
      </c>
      <c r="AA5" s="41" t="s">
        <v>82</v>
      </c>
      <c r="AB5" s="41" t="s">
        <v>81</v>
      </c>
      <c r="AC5" s="41" t="s">
        <v>80</v>
      </c>
      <c r="AD5" s="41" t="s">
        <v>79</v>
      </c>
      <c r="AE5" s="41" t="s">
        <v>78</v>
      </c>
      <c r="AF5" s="41" t="s">
        <v>77</v>
      </c>
      <c r="AG5" s="41" t="s">
        <v>76</v>
      </c>
      <c r="AH5" s="41" t="s">
        <v>75</v>
      </c>
      <c r="AI5" s="41" t="s">
        <v>74</v>
      </c>
      <c r="AJ5" s="41" t="s">
        <v>73</v>
      </c>
      <c r="AK5" s="41" t="s">
        <v>72</v>
      </c>
      <c r="AL5" s="41" t="s">
        <v>71</v>
      </c>
      <c r="AM5" s="41" t="s">
        <v>70</v>
      </c>
      <c r="AN5" s="41" t="s">
        <v>69</v>
      </c>
      <c r="AO5" s="41" t="s">
        <v>68</v>
      </c>
      <c r="AP5" s="41" t="s">
        <v>67</v>
      </c>
      <c r="AQ5" s="41" t="s">
        <v>66</v>
      </c>
      <c r="AR5" s="41" t="s">
        <v>65</v>
      </c>
      <c r="AS5" s="41" t="s">
        <v>64</v>
      </c>
      <c r="AT5" s="41" t="s">
        <v>63</v>
      </c>
      <c r="AU5" s="41" t="s">
        <v>102</v>
      </c>
      <c r="AV5" s="37"/>
      <c r="AW5" s="41" t="s">
        <v>62</v>
      </c>
      <c r="AX5" s="41" t="s">
        <v>61</v>
      </c>
      <c r="AY5" s="82" t="s">
        <v>60</v>
      </c>
      <c r="AZ5" s="38" t="s">
        <v>59</v>
      </c>
      <c r="BA5" s="39" t="s">
        <v>58</v>
      </c>
      <c r="BB5" s="39" t="s">
        <v>57</v>
      </c>
      <c r="BC5" s="39" t="s">
        <v>56</v>
      </c>
      <c r="BD5" s="39" t="s">
        <v>55</v>
      </c>
      <c r="BE5" s="38" t="s">
        <v>54</v>
      </c>
      <c r="BF5" s="38" t="s">
        <v>53</v>
      </c>
      <c r="BG5" s="38" t="s">
        <v>52</v>
      </c>
      <c r="BH5" s="38" t="s">
        <v>51</v>
      </c>
      <c r="BI5" s="38" t="s">
        <v>50</v>
      </c>
      <c r="BJ5" s="38" t="s">
        <v>49</v>
      </c>
      <c r="BK5" s="38" t="s">
        <v>48</v>
      </c>
      <c r="BL5" s="38" t="s">
        <v>47</v>
      </c>
      <c r="BM5" s="38" t="s">
        <v>46</v>
      </c>
      <c r="BN5" s="38" t="s">
        <v>45</v>
      </c>
      <c r="BO5" s="38" t="s">
        <v>44</v>
      </c>
      <c r="BP5" s="38" t="s">
        <v>43</v>
      </c>
      <c r="BQ5" s="38" t="s">
        <v>42</v>
      </c>
      <c r="BR5" s="38" t="s">
        <v>41</v>
      </c>
      <c r="BS5" s="38" t="s">
        <v>40</v>
      </c>
      <c r="BT5" s="38" t="s">
        <v>103</v>
      </c>
      <c r="BU5" s="81"/>
      <c r="BV5" s="80"/>
      <c r="BW5" s="79"/>
      <c r="CA5" s="34"/>
      <c r="CB5" s="34">
        <v>1984</v>
      </c>
      <c r="CC5" s="34">
        <v>1985</v>
      </c>
      <c r="CD5" s="34">
        <v>1986</v>
      </c>
      <c r="CE5" s="34">
        <v>1987</v>
      </c>
      <c r="CF5" s="34">
        <v>1988</v>
      </c>
      <c r="CG5" s="34">
        <v>1989</v>
      </c>
      <c r="CH5" s="34">
        <v>1990</v>
      </c>
      <c r="CI5" s="34">
        <v>1991</v>
      </c>
      <c r="CK5" s="34">
        <v>1984</v>
      </c>
      <c r="CL5" s="34">
        <v>1985</v>
      </c>
      <c r="CM5" s="34">
        <v>1986</v>
      </c>
      <c r="CN5" s="34">
        <v>1987</v>
      </c>
      <c r="CP5" s="34">
        <v>1985</v>
      </c>
      <c r="CQ5" s="34">
        <v>1986</v>
      </c>
      <c r="CR5" s="34">
        <v>1987</v>
      </c>
      <c r="CS5" s="34">
        <v>1988</v>
      </c>
      <c r="CT5" s="34">
        <v>1989</v>
      </c>
      <c r="CU5" s="34">
        <v>1990</v>
      </c>
      <c r="CV5" s="34">
        <v>1991</v>
      </c>
      <c r="CX5" s="34"/>
    </row>
    <row r="6" spans="1:102" ht="21" customHeight="1" x14ac:dyDescent="0.3">
      <c r="A6" s="31" t="s">
        <v>39</v>
      </c>
      <c r="B6" s="77">
        <v>24338</v>
      </c>
      <c r="C6" s="77">
        <v>31139</v>
      </c>
      <c r="D6" s="77">
        <v>31268</v>
      </c>
      <c r="E6" s="77">
        <v>45710</v>
      </c>
      <c r="F6" s="28">
        <v>54633</v>
      </c>
      <c r="G6" s="28">
        <v>77192</v>
      </c>
      <c r="H6" s="28">
        <v>81026</v>
      </c>
      <c r="I6" s="28">
        <v>78840</v>
      </c>
      <c r="J6" s="28">
        <v>115227</v>
      </c>
      <c r="K6" s="28">
        <v>113537</v>
      </c>
      <c r="L6" s="28">
        <v>115592</v>
      </c>
      <c r="M6" s="28">
        <v>162909</v>
      </c>
      <c r="N6" s="27">
        <v>210979</v>
      </c>
      <c r="O6" s="27">
        <v>213998</v>
      </c>
      <c r="P6" s="27">
        <v>269665</v>
      </c>
      <c r="Q6" s="27">
        <v>276633</v>
      </c>
      <c r="R6" s="27">
        <v>287178</v>
      </c>
      <c r="S6" s="27">
        <v>302452</v>
      </c>
      <c r="T6" s="27">
        <v>348164</v>
      </c>
      <c r="U6" s="27">
        <v>359046</v>
      </c>
      <c r="V6" s="27">
        <v>333915</v>
      </c>
      <c r="W6" s="27">
        <v>359320</v>
      </c>
      <c r="X6" s="27">
        <v>306597</v>
      </c>
      <c r="Y6" s="27">
        <v>362349</v>
      </c>
      <c r="Z6" s="27">
        <v>533694</v>
      </c>
      <c r="AA6" s="26">
        <v>700469</v>
      </c>
      <c r="AB6" s="26">
        <v>667337</v>
      </c>
      <c r="AC6" s="26">
        <v>714425</v>
      </c>
      <c r="AD6" s="26">
        <v>782786</v>
      </c>
      <c r="AE6" s="26">
        <v>751817</v>
      </c>
      <c r="AF6" s="26">
        <v>809974</v>
      </c>
      <c r="AG6" s="26">
        <v>975723</v>
      </c>
      <c r="AH6" s="26">
        <v>981611</v>
      </c>
      <c r="AI6" s="26">
        <v>1104754</v>
      </c>
      <c r="AJ6" s="26">
        <v>1146815</v>
      </c>
      <c r="AK6" s="26">
        <v>1250941</v>
      </c>
      <c r="AL6" s="26">
        <v>1691287.2180000001</v>
      </c>
      <c r="AM6" s="26">
        <v>1568343.6865000001</v>
      </c>
      <c r="AN6" s="26">
        <v>2045340.503</v>
      </c>
      <c r="AO6" s="26">
        <v>1999642</v>
      </c>
      <c r="AP6" s="26">
        <v>1787435</v>
      </c>
      <c r="AQ6" s="26">
        <v>509787</v>
      </c>
      <c r="AR6" s="26">
        <v>1281666</v>
      </c>
      <c r="AS6" s="26">
        <v>2005967</v>
      </c>
      <c r="AT6" s="26">
        <v>2047027</v>
      </c>
      <c r="AU6" s="26">
        <v>2171118</v>
      </c>
      <c r="AV6" s="26"/>
      <c r="AW6" s="25">
        <v>7.6082236497312152</v>
      </c>
      <c r="AX6" s="25">
        <v>-14.672993432038297</v>
      </c>
      <c r="AY6" s="25">
        <v>18.184130960185513</v>
      </c>
      <c r="AZ6" s="25">
        <v>31.249180241861438</v>
      </c>
      <c r="BA6" s="25">
        <v>-4.7299737747137982</v>
      </c>
      <c r="BB6" s="25">
        <v>7.0561050863356911</v>
      </c>
      <c r="BC6" s="25">
        <v>9.5686741085488194</v>
      </c>
      <c r="BD6" s="25">
        <v>-3.9562536887476227</v>
      </c>
      <c r="BE6" s="25">
        <v>7.7355260655185987</v>
      </c>
      <c r="BF6" s="25">
        <v>20.463496359142397</v>
      </c>
      <c r="BG6" s="25">
        <v>0.60344995454653372</v>
      </c>
      <c r="BH6" s="25">
        <v>12.544989817758761</v>
      </c>
      <c r="BI6" s="25">
        <v>3.8072729313494165</v>
      </c>
      <c r="BJ6" s="25">
        <v>9.0795812750966718</v>
      </c>
      <c r="BK6" s="25">
        <v>-6.4437891155538125</v>
      </c>
      <c r="BL6" s="25">
        <f t="shared" ref="BL6:BL17" si="0">AM6/AL6*100-100</f>
        <v>-7.269228442782449</v>
      </c>
      <c r="BM6" s="25">
        <f t="shared" ref="BM6:BM17" si="1">AN6/AM6*100-100</f>
        <v>30.414048948957856</v>
      </c>
      <c r="BN6" s="25">
        <f t="shared" ref="BN6:BN17" si="2">AO6/AN6*100-100</f>
        <v>-2.2342736054447556</v>
      </c>
      <c r="BO6" s="25">
        <f t="shared" ref="BO6:BO17" si="3">AP6/AO6*100-100</f>
        <v>-10.612249592677088</v>
      </c>
      <c r="BP6" s="25">
        <f t="shared" ref="BP6:BP17" si="4">AQ6/AP6*100-100</f>
        <v>-71.479410440099926</v>
      </c>
      <c r="BQ6" s="25">
        <f t="shared" ref="BQ6:BQ17" si="5">AR6/AQ6*100-100</f>
        <v>151.41206033107943</v>
      </c>
      <c r="BR6" s="25">
        <f t="shared" ref="BR6:BR17" si="6">AS6/AR6*100-100</f>
        <v>56.512461124817236</v>
      </c>
      <c r="BS6" s="25">
        <f t="shared" ref="BS6:BT17" si="7">AT6/AS6*100-100</f>
        <v>2.0468930944526988</v>
      </c>
      <c r="BT6" s="25">
        <f t="shared" si="7"/>
        <v>6.0620109065488492</v>
      </c>
      <c r="BU6" s="25"/>
      <c r="BV6" s="25"/>
      <c r="BW6" s="24" t="s">
        <v>38</v>
      </c>
      <c r="CA6" s="1" t="s">
        <v>25</v>
      </c>
      <c r="CB6" s="11">
        <v>54633</v>
      </c>
      <c r="CC6" s="11">
        <v>77192</v>
      </c>
      <c r="CD6" s="11">
        <v>81026</v>
      </c>
      <c r="CE6" s="11">
        <v>78840</v>
      </c>
      <c r="CF6" s="11">
        <v>115227</v>
      </c>
      <c r="CG6" s="11">
        <v>113537</v>
      </c>
      <c r="CH6" s="11">
        <v>115592</v>
      </c>
      <c r="CI6" s="11">
        <v>162909</v>
      </c>
      <c r="CK6" s="8" t="e">
        <v>#VALUE!</v>
      </c>
      <c r="CL6" s="8" t="e">
        <v>#VALUE!</v>
      </c>
      <c r="CM6" s="8" t="e">
        <v>#VALUE!</v>
      </c>
      <c r="CN6" s="8" t="e">
        <v>#VALUE!</v>
      </c>
      <c r="CP6" s="8">
        <v>41.291893178115799</v>
      </c>
      <c r="CQ6" s="8">
        <v>4.9668359415483394</v>
      </c>
      <c r="CR6" s="8">
        <v>-2.6978994396860259</v>
      </c>
      <c r="CS6" s="8">
        <v>46.152968036529671</v>
      </c>
      <c r="CT6" s="8">
        <v>-1.4666701380752727</v>
      </c>
      <c r="CU6" s="8">
        <v>1.8099826488281394</v>
      </c>
      <c r="CV6" s="8">
        <v>40.934493736590781</v>
      </c>
    </row>
    <row r="7" spans="1:102" ht="21" customHeight="1" x14ac:dyDescent="0.3">
      <c r="A7" s="32" t="s">
        <v>37</v>
      </c>
      <c r="B7" s="78">
        <v>26869</v>
      </c>
      <c r="C7" s="78">
        <v>31958</v>
      </c>
      <c r="D7" s="78">
        <v>25703</v>
      </c>
      <c r="E7" s="78">
        <v>40812</v>
      </c>
      <c r="F7" s="28">
        <v>57358</v>
      </c>
      <c r="G7" s="28">
        <v>74563</v>
      </c>
      <c r="H7" s="28">
        <v>77997</v>
      </c>
      <c r="I7" s="28">
        <v>92159</v>
      </c>
      <c r="J7" s="28">
        <v>129728</v>
      </c>
      <c r="K7" s="28">
        <v>128543</v>
      </c>
      <c r="L7" s="28">
        <v>143656</v>
      </c>
      <c r="M7" s="28">
        <v>157716</v>
      </c>
      <c r="N7" s="27">
        <v>257227</v>
      </c>
      <c r="O7" s="27">
        <v>275392</v>
      </c>
      <c r="P7" s="27">
        <v>303732</v>
      </c>
      <c r="Q7" s="27">
        <v>304287</v>
      </c>
      <c r="R7" s="27">
        <v>326187</v>
      </c>
      <c r="S7" s="27">
        <v>315745</v>
      </c>
      <c r="T7" s="27">
        <v>372963</v>
      </c>
      <c r="U7" s="27">
        <v>371727</v>
      </c>
      <c r="V7" s="27">
        <v>354486</v>
      </c>
      <c r="W7" s="27">
        <v>404653</v>
      </c>
      <c r="X7" s="27">
        <v>426405</v>
      </c>
      <c r="Y7" s="27">
        <v>478117</v>
      </c>
      <c r="Z7" s="27">
        <v>607854</v>
      </c>
      <c r="AA7" s="26">
        <v>696643</v>
      </c>
      <c r="AB7" s="26">
        <v>626565</v>
      </c>
      <c r="AC7" s="26">
        <v>787048</v>
      </c>
      <c r="AD7" s="26">
        <v>896482</v>
      </c>
      <c r="AE7" s="26">
        <v>898927</v>
      </c>
      <c r="AF7" s="26">
        <v>953848</v>
      </c>
      <c r="AG7" s="26">
        <v>1079505</v>
      </c>
      <c r="AH7" s="26">
        <v>997571</v>
      </c>
      <c r="AI7" s="26">
        <v>1268440</v>
      </c>
      <c r="AJ7" s="26">
        <v>1352184</v>
      </c>
      <c r="AK7" s="26">
        <v>1383343</v>
      </c>
      <c r="AL7" s="26">
        <v>1517503.9065</v>
      </c>
      <c r="AM7" s="26">
        <v>1432341.591</v>
      </c>
      <c r="AN7" s="26">
        <v>1806821.939</v>
      </c>
      <c r="AO7" s="26">
        <v>2113909</v>
      </c>
      <c r="AP7" s="26">
        <v>1733112</v>
      </c>
      <c r="AQ7" s="26">
        <v>537976</v>
      </c>
      <c r="AR7" s="26">
        <v>1541393</v>
      </c>
      <c r="AS7" s="26">
        <v>1870414</v>
      </c>
      <c r="AT7" s="26">
        <v>2294579</v>
      </c>
      <c r="AU7" s="26">
        <v>2171942</v>
      </c>
      <c r="AV7" s="26"/>
      <c r="AW7" s="25">
        <v>14.152039854888486</v>
      </c>
      <c r="AX7" s="25">
        <v>5.3754698470047231</v>
      </c>
      <c r="AY7" s="25">
        <v>12.127437530047729</v>
      </c>
      <c r="AZ7" s="25">
        <v>14.606961540106681</v>
      </c>
      <c r="BA7" s="25">
        <v>-10.059384792497738</v>
      </c>
      <c r="BB7" s="25">
        <v>25.613144685706985</v>
      </c>
      <c r="BC7" s="25">
        <v>13.904361614539383</v>
      </c>
      <c r="BD7" s="25">
        <v>0.27273274867761188</v>
      </c>
      <c r="BE7" s="25">
        <v>6.1096173549131265</v>
      </c>
      <c r="BF7" s="25">
        <v>13.173692244466622</v>
      </c>
      <c r="BG7" s="25">
        <v>-7.5899602132458881</v>
      </c>
      <c r="BH7" s="25">
        <v>27.152854283053543</v>
      </c>
      <c r="BI7" s="25">
        <v>6.6021254454290386</v>
      </c>
      <c r="BJ7" s="25">
        <v>2.3043461540737127</v>
      </c>
      <c r="BK7" s="25">
        <v>-10.316313452267451</v>
      </c>
      <c r="BL7" s="25">
        <f t="shared" si="0"/>
        <v>-5.6119997540184272</v>
      </c>
      <c r="BM7" s="25">
        <f t="shared" si="1"/>
        <v>26.144625720080768</v>
      </c>
      <c r="BN7" s="25">
        <f t="shared" si="2"/>
        <v>16.995978096765853</v>
      </c>
      <c r="BO7" s="25">
        <f t="shared" si="3"/>
        <v>-18.01387855390179</v>
      </c>
      <c r="BP7" s="25">
        <f t="shared" si="4"/>
        <v>-68.95895937481248</v>
      </c>
      <c r="BQ7" s="25">
        <f t="shared" si="5"/>
        <v>186.51705652296755</v>
      </c>
      <c r="BR7" s="25">
        <f t="shared" si="6"/>
        <v>21.345691851461623</v>
      </c>
      <c r="BS7" s="25">
        <f t="shared" si="7"/>
        <v>22.677599718564977</v>
      </c>
      <c r="BT7" s="25">
        <f t="shared" si="7"/>
        <v>-5.3446405636938152</v>
      </c>
      <c r="BU7" s="25"/>
      <c r="BV7" s="25"/>
      <c r="BW7" s="24" t="s">
        <v>36</v>
      </c>
      <c r="CA7" s="12" t="s">
        <v>22</v>
      </c>
      <c r="CB7" s="11">
        <v>57358</v>
      </c>
      <c r="CC7" s="11">
        <v>74563</v>
      </c>
      <c r="CD7" s="11">
        <v>77997</v>
      </c>
      <c r="CE7" s="11">
        <v>92159</v>
      </c>
      <c r="CF7" s="11">
        <v>129728</v>
      </c>
      <c r="CG7" s="11">
        <v>128543</v>
      </c>
      <c r="CH7" s="11">
        <v>143656</v>
      </c>
      <c r="CI7" s="11">
        <v>157716</v>
      </c>
      <c r="CK7" s="8" t="e">
        <v>#VALUE!</v>
      </c>
      <c r="CL7" s="8" t="e">
        <v>#VALUE!</v>
      </c>
      <c r="CM7" s="8" t="e">
        <v>#VALUE!</v>
      </c>
      <c r="CN7" s="8" t="e">
        <v>#VALUE!</v>
      </c>
      <c r="CP7" s="8">
        <v>29.995815753687367</v>
      </c>
      <c r="CQ7" s="8">
        <v>4.6055013880879301</v>
      </c>
      <c r="CR7" s="8">
        <v>18.157108606741289</v>
      </c>
      <c r="CS7" s="8">
        <v>40.765416291409423</v>
      </c>
      <c r="CT7" s="8">
        <v>-0.91344967932906229</v>
      </c>
      <c r="CU7" s="8">
        <v>11.757155193203843</v>
      </c>
      <c r="CV7" s="8">
        <v>9.7872695884613279</v>
      </c>
    </row>
    <row r="8" spans="1:102" ht="21" customHeight="1" x14ac:dyDescent="0.3">
      <c r="A8" s="31" t="s">
        <v>33</v>
      </c>
      <c r="B8" s="77">
        <v>111780</v>
      </c>
      <c r="C8" s="77">
        <v>43466</v>
      </c>
      <c r="D8" s="77">
        <v>50029</v>
      </c>
      <c r="E8" s="77">
        <v>68893</v>
      </c>
      <c r="F8" s="28">
        <v>77881</v>
      </c>
      <c r="G8" s="28">
        <v>114790</v>
      </c>
      <c r="H8" s="28">
        <v>139304</v>
      </c>
      <c r="I8" s="28">
        <v>107036</v>
      </c>
      <c r="J8" s="28">
        <v>205607</v>
      </c>
      <c r="K8" s="28">
        <v>253748</v>
      </c>
      <c r="L8" s="28">
        <v>242798</v>
      </c>
      <c r="M8" s="28">
        <v>282826</v>
      </c>
      <c r="N8" s="27">
        <v>340116</v>
      </c>
      <c r="O8" s="27">
        <v>346087</v>
      </c>
      <c r="P8" s="27">
        <v>396305</v>
      </c>
      <c r="Q8" s="27">
        <v>370184</v>
      </c>
      <c r="R8" s="27">
        <v>539738</v>
      </c>
      <c r="S8" s="27">
        <v>557148</v>
      </c>
      <c r="T8" s="27">
        <v>478063</v>
      </c>
      <c r="U8" s="27">
        <v>409483</v>
      </c>
      <c r="V8" s="27">
        <v>435158</v>
      </c>
      <c r="W8" s="27">
        <v>547346</v>
      </c>
      <c r="X8" s="27">
        <v>675494</v>
      </c>
      <c r="Y8" s="27">
        <v>495175</v>
      </c>
      <c r="Z8" s="27">
        <v>784107</v>
      </c>
      <c r="AA8" s="26">
        <v>1107348</v>
      </c>
      <c r="AB8" s="26">
        <v>921892</v>
      </c>
      <c r="AC8" s="26">
        <v>1099960</v>
      </c>
      <c r="AD8" s="26">
        <v>1305297</v>
      </c>
      <c r="AE8" s="26">
        <v>1207729</v>
      </c>
      <c r="AF8" s="26">
        <v>1414616</v>
      </c>
      <c r="AG8" s="26">
        <v>1617782</v>
      </c>
      <c r="AH8" s="26">
        <v>1460563</v>
      </c>
      <c r="AI8" s="26">
        <v>1841154</v>
      </c>
      <c r="AJ8" s="26">
        <v>1851980</v>
      </c>
      <c r="AK8" s="26">
        <v>1895940</v>
      </c>
      <c r="AL8" s="26">
        <v>1898762.267</v>
      </c>
      <c r="AM8" s="26">
        <v>1844076.017</v>
      </c>
      <c r="AN8" s="26">
        <v>2270019.0890000002</v>
      </c>
      <c r="AO8" s="26">
        <v>2746159</v>
      </c>
      <c r="AP8" s="26">
        <v>718097</v>
      </c>
      <c r="AQ8" s="26">
        <v>905323</v>
      </c>
      <c r="AR8" s="26">
        <v>2079565</v>
      </c>
      <c r="AS8" s="26">
        <v>2335728</v>
      </c>
      <c r="AT8" s="26">
        <v>2701244</v>
      </c>
      <c r="AU8" s="26">
        <v>2346403</v>
      </c>
      <c r="AV8" s="26"/>
      <c r="AW8" s="25">
        <v>25.780980701262536</v>
      </c>
      <c r="AX8" s="25">
        <v>23.412612862796095</v>
      </c>
      <c r="AY8" s="25">
        <v>-26.694389587472273</v>
      </c>
      <c r="AZ8" s="25">
        <v>41.224093140349481</v>
      </c>
      <c r="BA8" s="25">
        <v>-16.747761318031905</v>
      </c>
      <c r="BB8" s="25">
        <v>19.315494656640908</v>
      </c>
      <c r="BC8" s="25">
        <v>18.667678824684543</v>
      </c>
      <c r="BD8" s="25">
        <v>-7.4747739403369593</v>
      </c>
      <c r="BE8" s="25">
        <v>17.130250246537088</v>
      </c>
      <c r="BF8" s="25">
        <v>14.361918711508977</v>
      </c>
      <c r="BG8" s="25">
        <v>-9.7181820541951964</v>
      </c>
      <c r="BH8" s="25">
        <v>26.057828385355506</v>
      </c>
      <c r="BI8" s="25">
        <v>0.58800078646328302</v>
      </c>
      <c r="BJ8" s="25">
        <v>2.3736757416386638</v>
      </c>
      <c r="BK8" s="25">
        <v>-12.839488591411126</v>
      </c>
      <c r="BL8" s="25">
        <f t="shared" si="0"/>
        <v>-2.8800998919366094</v>
      </c>
      <c r="BM8" s="25">
        <f t="shared" si="1"/>
        <v>23.097912888262456</v>
      </c>
      <c r="BN8" s="25">
        <f t="shared" si="2"/>
        <v>20.975150090466911</v>
      </c>
      <c r="BO8" s="25">
        <f t="shared" si="3"/>
        <v>-73.850858599228957</v>
      </c>
      <c r="BP8" s="25">
        <f t="shared" si="4"/>
        <v>26.072522235853924</v>
      </c>
      <c r="BQ8" s="25">
        <f t="shared" si="5"/>
        <v>129.70420501854036</v>
      </c>
      <c r="BR8" s="25">
        <f t="shared" si="6"/>
        <v>12.318104988302835</v>
      </c>
      <c r="BS8" s="25">
        <f t="shared" si="7"/>
        <v>15.648911174588818</v>
      </c>
      <c r="BT8" s="25">
        <f>AU8/AT8*100-100</f>
        <v>-13.136206873573812</v>
      </c>
      <c r="BU8" s="25"/>
      <c r="BV8" s="25"/>
      <c r="BW8" s="24" t="s">
        <v>32</v>
      </c>
      <c r="CA8" s="1" t="s">
        <v>19</v>
      </c>
      <c r="CB8" s="11">
        <v>77881</v>
      </c>
      <c r="CC8" s="11">
        <v>114790</v>
      </c>
      <c r="CD8" s="11">
        <v>139304</v>
      </c>
      <c r="CE8" s="11">
        <v>107036</v>
      </c>
      <c r="CF8" s="11">
        <v>205607</v>
      </c>
      <c r="CG8" s="11">
        <v>253748</v>
      </c>
      <c r="CH8" s="11">
        <v>242798</v>
      </c>
      <c r="CI8" s="11">
        <v>282826</v>
      </c>
      <c r="CK8" s="8" t="e">
        <v>#VALUE!</v>
      </c>
      <c r="CL8" s="8" t="e">
        <v>#VALUE!</v>
      </c>
      <c r="CM8" s="8" t="e">
        <v>#VALUE!</v>
      </c>
      <c r="CN8" s="8" t="e">
        <v>#VALUE!</v>
      </c>
      <c r="CP8" s="8">
        <v>47.391533236604573</v>
      </c>
      <c r="CQ8" s="8">
        <v>21.355518773412314</v>
      </c>
      <c r="CR8" s="8">
        <v>-23.163728249009367</v>
      </c>
      <c r="CS8" s="8">
        <v>92.091445868679699</v>
      </c>
      <c r="CT8" s="8">
        <v>23.414086096290504</v>
      </c>
      <c r="CU8" s="8">
        <v>-4.3153049482163368</v>
      </c>
      <c r="CV8" s="8">
        <v>16.486132505210094</v>
      </c>
    </row>
    <row r="9" spans="1:102" ht="21" customHeight="1" x14ac:dyDescent="0.3">
      <c r="A9" s="32" t="s">
        <v>31</v>
      </c>
      <c r="B9" s="78">
        <v>67694</v>
      </c>
      <c r="C9" s="78">
        <v>84978</v>
      </c>
      <c r="D9" s="78">
        <v>75351</v>
      </c>
      <c r="E9" s="78">
        <v>97505</v>
      </c>
      <c r="F9" s="28">
        <v>139633</v>
      </c>
      <c r="G9" s="28">
        <v>156623</v>
      </c>
      <c r="H9" s="28">
        <v>182449</v>
      </c>
      <c r="I9" s="28">
        <v>233492</v>
      </c>
      <c r="J9" s="28">
        <v>304283</v>
      </c>
      <c r="K9" s="28">
        <v>348069</v>
      </c>
      <c r="L9" s="28">
        <v>431486</v>
      </c>
      <c r="M9" s="28">
        <v>384748</v>
      </c>
      <c r="N9" s="27">
        <v>581988</v>
      </c>
      <c r="O9" s="27">
        <v>580750</v>
      </c>
      <c r="P9" s="27">
        <v>471257</v>
      </c>
      <c r="Q9" s="27">
        <v>536253</v>
      </c>
      <c r="R9" s="27">
        <v>557846</v>
      </c>
      <c r="S9" s="27">
        <v>642080</v>
      </c>
      <c r="T9" s="27">
        <v>643702</v>
      </c>
      <c r="U9" s="27">
        <v>426558</v>
      </c>
      <c r="V9" s="27">
        <v>721128</v>
      </c>
      <c r="W9" s="27">
        <v>884804</v>
      </c>
      <c r="X9" s="27">
        <v>846416</v>
      </c>
      <c r="Y9" s="27">
        <v>665167</v>
      </c>
      <c r="Z9" s="27">
        <v>1104270</v>
      </c>
      <c r="AA9" s="26">
        <v>1348264</v>
      </c>
      <c r="AB9" s="26">
        <v>1372922</v>
      </c>
      <c r="AC9" s="26">
        <v>1520954</v>
      </c>
      <c r="AD9" s="26">
        <v>1647903</v>
      </c>
      <c r="AE9" s="26">
        <v>1750281</v>
      </c>
      <c r="AF9" s="26">
        <v>1744628</v>
      </c>
      <c r="AG9" s="26">
        <v>2290722</v>
      </c>
      <c r="AH9" s="26">
        <v>2168715</v>
      </c>
      <c r="AI9" s="26">
        <v>2451031</v>
      </c>
      <c r="AJ9" s="26">
        <v>2652071</v>
      </c>
      <c r="AK9" s="26">
        <v>2437263</v>
      </c>
      <c r="AL9" s="26">
        <v>2049238.3615000001</v>
      </c>
      <c r="AM9" s="26">
        <v>2278537.5334999999</v>
      </c>
      <c r="AN9" s="26">
        <v>2870568.622</v>
      </c>
      <c r="AO9" s="26">
        <v>3809819</v>
      </c>
      <c r="AP9" s="26">
        <v>24238</v>
      </c>
      <c r="AQ9" s="26">
        <v>790687</v>
      </c>
      <c r="AR9" s="26">
        <v>2574423</v>
      </c>
      <c r="AS9" s="26">
        <v>3321824</v>
      </c>
      <c r="AT9" s="26">
        <v>3611244</v>
      </c>
      <c r="AU9" s="26"/>
      <c r="AV9" s="26"/>
      <c r="AW9" s="25">
        <v>22.697218801655183</v>
      </c>
      <c r="AX9" s="25">
        <v>-4.3385879810669934</v>
      </c>
      <c r="AY9" s="25">
        <v>-21.413702009413811</v>
      </c>
      <c r="AZ9" s="25">
        <v>22.095502005850022</v>
      </c>
      <c r="BA9" s="25">
        <v>1.8288703102656427</v>
      </c>
      <c r="BB9" s="25">
        <v>10.782258569678405</v>
      </c>
      <c r="BC9" s="25">
        <v>8.3466692615292715</v>
      </c>
      <c r="BD9" s="25">
        <v>6.2126229517150051</v>
      </c>
      <c r="BE9" s="25">
        <v>-0.32297671059676247</v>
      </c>
      <c r="BF9" s="25">
        <v>31.301457961238725</v>
      </c>
      <c r="BG9" s="25">
        <v>-5.3261373488358714</v>
      </c>
      <c r="BH9" s="25">
        <v>13.017662532882369</v>
      </c>
      <c r="BI9" s="25">
        <v>8.2022626396810239</v>
      </c>
      <c r="BJ9" s="25">
        <v>-8.0996323250772662</v>
      </c>
      <c r="BK9" s="25">
        <v>-28.073211631243737</v>
      </c>
      <c r="BL9" s="25">
        <f t="shared" si="0"/>
        <v>11.189482702839769</v>
      </c>
      <c r="BM9" s="25">
        <f t="shared" si="1"/>
        <v>25.982942119482971</v>
      </c>
      <c r="BN9" s="25">
        <f t="shared" si="2"/>
        <v>32.72001131767405</v>
      </c>
      <c r="BO9" s="25">
        <f t="shared" si="3"/>
        <v>-99.363801797408229</v>
      </c>
      <c r="BP9" s="25">
        <f t="shared" si="4"/>
        <v>3162.1792227081442</v>
      </c>
      <c r="BQ9" s="25">
        <f t="shared" si="5"/>
        <v>225.59318668449083</v>
      </c>
      <c r="BR9" s="25">
        <f t="shared" si="6"/>
        <v>29.031786928566135</v>
      </c>
      <c r="BS9" s="25">
        <f t="shared" si="7"/>
        <v>8.71268315238855</v>
      </c>
      <c r="BT9" s="25"/>
      <c r="BU9" s="25"/>
      <c r="BV9" s="25"/>
      <c r="BW9" s="24" t="s">
        <v>30</v>
      </c>
      <c r="CA9" s="12" t="s">
        <v>16</v>
      </c>
      <c r="CB9" s="11">
        <v>139633</v>
      </c>
      <c r="CC9" s="11">
        <v>156623</v>
      </c>
      <c r="CD9" s="11">
        <v>182449</v>
      </c>
      <c r="CE9" s="11">
        <v>233492</v>
      </c>
      <c r="CF9" s="11">
        <v>304283</v>
      </c>
      <c r="CG9" s="11">
        <v>348069</v>
      </c>
      <c r="CH9" s="11">
        <v>431486</v>
      </c>
      <c r="CK9" s="8" t="e">
        <v>#VALUE!</v>
      </c>
      <c r="CL9" s="8" t="e">
        <v>#VALUE!</v>
      </c>
      <c r="CM9" s="8" t="e">
        <v>#VALUE!</v>
      </c>
      <c r="CN9" s="8" t="e">
        <v>#VALUE!</v>
      </c>
      <c r="CP9" s="8">
        <v>12.167610808333279</v>
      </c>
      <c r="CQ9" s="8">
        <v>16.4892767984268</v>
      </c>
      <c r="CR9" s="8">
        <v>27.976585237518421</v>
      </c>
      <c r="CS9" s="8">
        <v>30.318383499220545</v>
      </c>
      <c r="CT9" s="8">
        <v>14.389893618769364</v>
      </c>
      <c r="CU9" s="8">
        <v>23.965650488839856</v>
      </c>
    </row>
    <row r="10" spans="1:102" ht="21" customHeight="1" x14ac:dyDescent="0.3">
      <c r="A10" s="31" t="s">
        <v>29</v>
      </c>
      <c r="B10" s="77">
        <v>99890</v>
      </c>
      <c r="C10" s="77">
        <v>112814</v>
      </c>
      <c r="D10" s="77">
        <v>88574</v>
      </c>
      <c r="E10" s="77">
        <v>159819</v>
      </c>
      <c r="F10" s="28">
        <v>168896</v>
      </c>
      <c r="G10" s="28">
        <v>202650</v>
      </c>
      <c r="H10" s="28">
        <v>233228</v>
      </c>
      <c r="I10" s="28">
        <v>290226</v>
      </c>
      <c r="J10" s="28">
        <v>457727</v>
      </c>
      <c r="K10" s="28">
        <v>485824</v>
      </c>
      <c r="L10" s="28">
        <v>529522</v>
      </c>
      <c r="M10" s="28">
        <v>509831</v>
      </c>
      <c r="N10" s="27">
        <v>740377</v>
      </c>
      <c r="O10" s="27">
        <v>799651</v>
      </c>
      <c r="P10" s="27">
        <v>647083</v>
      </c>
      <c r="Q10" s="27">
        <v>734238</v>
      </c>
      <c r="R10" s="27">
        <v>878197</v>
      </c>
      <c r="S10" s="27">
        <v>1003366</v>
      </c>
      <c r="T10" s="27">
        <v>988110</v>
      </c>
      <c r="U10" s="27">
        <v>691365</v>
      </c>
      <c r="V10" s="27">
        <v>986376</v>
      </c>
      <c r="W10" s="27">
        <v>1231484</v>
      </c>
      <c r="X10" s="27">
        <v>1327302</v>
      </c>
      <c r="Y10" s="27">
        <v>1141558</v>
      </c>
      <c r="Z10" s="27">
        <v>1799130</v>
      </c>
      <c r="AA10" s="26">
        <v>2302389</v>
      </c>
      <c r="AB10" s="26">
        <v>1918809</v>
      </c>
      <c r="AC10" s="26">
        <v>2287645</v>
      </c>
      <c r="AD10" s="26">
        <v>2748564</v>
      </c>
      <c r="AE10" s="26">
        <v>2718788</v>
      </c>
      <c r="AF10" s="26">
        <v>3148337</v>
      </c>
      <c r="AG10" s="26">
        <v>3283125</v>
      </c>
      <c r="AH10" s="26">
        <v>3232926</v>
      </c>
      <c r="AI10" s="26">
        <v>3810236</v>
      </c>
      <c r="AJ10" s="26">
        <v>3900096</v>
      </c>
      <c r="AK10" s="26">
        <v>3804158</v>
      </c>
      <c r="AL10" s="26">
        <v>2749648.2250000001</v>
      </c>
      <c r="AM10" s="26">
        <v>3095281.5225</v>
      </c>
      <c r="AN10" s="26">
        <v>3790524.0460000001</v>
      </c>
      <c r="AO10" s="26">
        <v>4512020</v>
      </c>
      <c r="AP10" s="26">
        <v>29829</v>
      </c>
      <c r="AQ10" s="26">
        <v>936282</v>
      </c>
      <c r="AR10" s="26">
        <v>3873212</v>
      </c>
      <c r="AS10" s="26">
        <v>4500242</v>
      </c>
      <c r="AT10" s="26">
        <v>5130119</v>
      </c>
      <c r="AU10" s="26"/>
      <c r="AV10" s="26"/>
      <c r="AW10" s="25">
        <v>24.849347510482829</v>
      </c>
      <c r="AX10" s="25">
        <v>7.7806938620396124</v>
      </c>
      <c r="AY10" s="25">
        <v>-13.994102321852893</v>
      </c>
      <c r="AZ10" s="25">
        <v>27.97235330409697</v>
      </c>
      <c r="BA10" s="25">
        <v>-16.660086544888813</v>
      </c>
      <c r="BB10" s="25">
        <v>19.222132062128125</v>
      </c>
      <c r="BC10" s="25">
        <v>20.148187328016377</v>
      </c>
      <c r="BD10" s="25">
        <v>-1.0833293312435046</v>
      </c>
      <c r="BE10" s="25">
        <v>15.799282621521058</v>
      </c>
      <c r="BF10" s="25">
        <v>4.2812443521770263</v>
      </c>
      <c r="BG10" s="25">
        <v>-1.5290005711022303</v>
      </c>
      <c r="BH10" s="25">
        <v>17.857198092378241</v>
      </c>
      <c r="BI10" s="25">
        <v>2.3583841000924792</v>
      </c>
      <c r="BJ10" s="25">
        <v>-2.4598881668553787</v>
      </c>
      <c r="BK10" s="25">
        <v>-34.665936588333082</v>
      </c>
      <c r="BL10" s="25">
        <f t="shared" si="0"/>
        <v>12.570091488703071</v>
      </c>
      <c r="BM10" s="25">
        <f t="shared" si="1"/>
        <v>22.461366387716026</v>
      </c>
      <c r="BN10" s="25">
        <f t="shared" si="2"/>
        <v>19.034200686877796</v>
      </c>
      <c r="BO10" s="25">
        <f t="shared" si="3"/>
        <v>-99.33889920700706</v>
      </c>
      <c r="BP10" s="25">
        <f t="shared" si="4"/>
        <v>3038.831338630192</v>
      </c>
      <c r="BQ10" s="25">
        <f t="shared" si="5"/>
        <v>313.68006647569854</v>
      </c>
      <c r="BR10" s="25">
        <f t="shared" si="6"/>
        <v>16.188889221658926</v>
      </c>
      <c r="BS10" s="25">
        <f t="shared" si="7"/>
        <v>13.996513965248965</v>
      </c>
      <c r="BT10" s="25"/>
      <c r="BU10" s="25"/>
      <c r="BV10" s="25"/>
      <c r="BW10" s="24" t="s">
        <v>28</v>
      </c>
      <c r="CA10" s="1" t="s">
        <v>13</v>
      </c>
      <c r="CB10" s="11">
        <v>168896</v>
      </c>
      <c r="CC10" s="11">
        <v>202650</v>
      </c>
      <c r="CD10" s="11">
        <v>233228</v>
      </c>
      <c r="CE10" s="11">
        <v>290226</v>
      </c>
      <c r="CF10" s="11">
        <v>457727</v>
      </c>
      <c r="CG10" s="11">
        <v>485824</v>
      </c>
      <c r="CH10" s="11">
        <v>529522</v>
      </c>
      <c r="CK10" s="8" t="e">
        <v>#VALUE!</v>
      </c>
      <c r="CL10" s="8" t="e">
        <v>#VALUE!</v>
      </c>
      <c r="CM10" s="8" t="e">
        <v>#VALUE!</v>
      </c>
      <c r="CN10" s="8" t="e">
        <v>#VALUE!</v>
      </c>
      <c r="CP10" s="8">
        <v>19.985079575596814</v>
      </c>
      <c r="CQ10" s="8">
        <v>15.089069824821124</v>
      </c>
      <c r="CR10" s="8">
        <v>24.438746634194871</v>
      </c>
      <c r="CS10" s="8">
        <v>57.713988409032964</v>
      </c>
      <c r="CT10" s="8">
        <v>6.1383750576216869</v>
      </c>
      <c r="CU10" s="8">
        <v>8.9946153339481043</v>
      </c>
    </row>
    <row r="11" spans="1:102" ht="21" customHeight="1" x14ac:dyDescent="0.3">
      <c r="A11" s="32" t="s">
        <v>27</v>
      </c>
      <c r="B11" s="78">
        <v>100787</v>
      </c>
      <c r="C11" s="78">
        <v>122589</v>
      </c>
      <c r="D11" s="78">
        <v>104553</v>
      </c>
      <c r="E11" s="78">
        <v>145454</v>
      </c>
      <c r="F11" s="28">
        <v>180408</v>
      </c>
      <c r="G11" s="28">
        <v>234232</v>
      </c>
      <c r="H11" s="28">
        <v>236685</v>
      </c>
      <c r="I11" s="28">
        <v>326529</v>
      </c>
      <c r="J11" s="28">
        <v>439462</v>
      </c>
      <c r="K11" s="28">
        <v>449228</v>
      </c>
      <c r="L11" s="28">
        <v>561168</v>
      </c>
      <c r="M11" s="28">
        <v>521027</v>
      </c>
      <c r="N11" s="27">
        <v>728689</v>
      </c>
      <c r="O11" s="27">
        <v>682073</v>
      </c>
      <c r="P11" s="27">
        <v>673759</v>
      </c>
      <c r="Q11" s="27">
        <v>813239</v>
      </c>
      <c r="R11" s="27">
        <v>902137</v>
      </c>
      <c r="S11" s="27">
        <v>1047568</v>
      </c>
      <c r="T11" s="27">
        <v>1005549</v>
      </c>
      <c r="U11" s="27">
        <v>784642</v>
      </c>
      <c r="V11" s="27">
        <v>1079139</v>
      </c>
      <c r="W11" s="27">
        <v>1388054</v>
      </c>
      <c r="X11" s="27">
        <v>1457616</v>
      </c>
      <c r="Y11" s="27">
        <v>1506956</v>
      </c>
      <c r="Z11" s="27">
        <v>1898435</v>
      </c>
      <c r="AA11" s="26">
        <v>2402912</v>
      </c>
      <c r="AB11" s="26">
        <v>2368628</v>
      </c>
      <c r="AC11" s="26">
        <v>2774076</v>
      </c>
      <c r="AD11" s="26">
        <v>3305832</v>
      </c>
      <c r="AE11" s="26">
        <v>3263089</v>
      </c>
      <c r="AF11" s="26">
        <v>3500024</v>
      </c>
      <c r="AG11" s="26">
        <v>3780637</v>
      </c>
      <c r="AH11" s="26">
        <v>3882592</v>
      </c>
      <c r="AI11" s="26">
        <v>4073906</v>
      </c>
      <c r="AJ11" s="26">
        <v>4335075</v>
      </c>
      <c r="AK11" s="26">
        <v>4123109</v>
      </c>
      <c r="AL11" s="26">
        <v>2696148.5614999998</v>
      </c>
      <c r="AM11" s="26">
        <v>3489572.0049999999</v>
      </c>
      <c r="AN11" s="26">
        <v>4406894.2615</v>
      </c>
      <c r="AO11" s="26">
        <v>5969981</v>
      </c>
      <c r="AP11" s="26">
        <v>214768</v>
      </c>
      <c r="AQ11" s="26">
        <v>2047596</v>
      </c>
      <c r="AR11" s="26">
        <v>5014821</v>
      </c>
      <c r="AS11" s="26">
        <v>5584021</v>
      </c>
      <c r="AT11" s="26">
        <v>5860446</v>
      </c>
      <c r="AU11" s="26"/>
      <c r="AV11" s="26"/>
      <c r="AW11" s="25">
        <v>28.62606207356049</v>
      </c>
      <c r="AX11" s="25">
        <v>5.011476498752927</v>
      </c>
      <c r="AY11" s="25">
        <v>3.3849793086793767</v>
      </c>
      <c r="AZ11" s="25">
        <v>26.573309067732097</v>
      </c>
      <c r="BA11" s="25">
        <v>-1.4267688537907333</v>
      </c>
      <c r="BB11" s="25">
        <v>17.117419873445726</v>
      </c>
      <c r="BC11" s="25">
        <v>19.168761057735978</v>
      </c>
      <c r="BD11" s="25">
        <v>-1.2929574158638388</v>
      </c>
      <c r="BE11" s="25">
        <v>7.261064592476643</v>
      </c>
      <c r="BF11" s="25">
        <v>8.017459308850448</v>
      </c>
      <c r="BG11" s="25">
        <v>2.6967677669133394</v>
      </c>
      <c r="BH11" s="25">
        <v>4.9274814350825409</v>
      </c>
      <c r="BI11" s="25">
        <v>6.4107762918437459</v>
      </c>
      <c r="BJ11" s="25">
        <v>-4.8895578507869004</v>
      </c>
      <c r="BK11" s="25">
        <v>-40.862756720717307</v>
      </c>
      <c r="BL11" s="25">
        <f t="shared" si="0"/>
        <v>29.428031334392784</v>
      </c>
      <c r="BM11" s="25">
        <f t="shared" si="1"/>
        <v>26.287529106309421</v>
      </c>
      <c r="BN11" s="25">
        <f t="shared" si="2"/>
        <v>35.46912282773863</v>
      </c>
      <c r="BO11" s="25">
        <f t="shared" si="3"/>
        <v>-96.402534614431772</v>
      </c>
      <c r="BP11" s="25">
        <f t="shared" si="4"/>
        <v>853.39901661327565</v>
      </c>
      <c r="BQ11" s="25">
        <f t="shared" si="5"/>
        <v>144.91261948157742</v>
      </c>
      <c r="BR11" s="25">
        <f t="shared" si="6"/>
        <v>11.350355276888251</v>
      </c>
      <c r="BS11" s="25">
        <f t="shared" si="7"/>
        <v>4.9502858244981525</v>
      </c>
      <c r="BT11" s="25"/>
      <c r="BU11" s="25"/>
      <c r="BV11" s="25"/>
      <c r="BW11" s="24" t="s">
        <v>26</v>
      </c>
      <c r="CA11" s="12" t="s">
        <v>10</v>
      </c>
      <c r="CB11" s="11">
        <v>180408</v>
      </c>
      <c r="CC11" s="11">
        <v>234232</v>
      </c>
      <c r="CD11" s="11">
        <v>236685</v>
      </c>
      <c r="CE11" s="11">
        <v>326529</v>
      </c>
      <c r="CF11" s="11">
        <v>439462</v>
      </c>
      <c r="CG11" s="11">
        <v>449228</v>
      </c>
      <c r="CH11" s="11">
        <v>561168</v>
      </c>
      <c r="CK11" s="8" t="e">
        <v>#VALUE!</v>
      </c>
      <c r="CL11" s="8" t="e">
        <v>#VALUE!</v>
      </c>
      <c r="CM11" s="8" t="e">
        <v>#VALUE!</v>
      </c>
      <c r="CN11" s="8" t="e">
        <v>#VALUE!</v>
      </c>
      <c r="CP11" s="8">
        <v>29.834597135382012</v>
      </c>
      <c r="CQ11" s="8">
        <v>1.0472522968680664</v>
      </c>
      <c r="CR11" s="8">
        <v>37.959313010963939</v>
      </c>
      <c r="CS11" s="8">
        <v>34.585902017891215</v>
      </c>
      <c r="CT11" s="8">
        <v>2.2222626757262276</v>
      </c>
      <c r="CU11" s="8">
        <v>24.918304290916865</v>
      </c>
    </row>
    <row r="12" spans="1:102" ht="21" customHeight="1" x14ac:dyDescent="0.3">
      <c r="A12" s="31" t="s">
        <v>24</v>
      </c>
      <c r="B12" s="77">
        <v>155014</v>
      </c>
      <c r="C12" s="77">
        <v>167975</v>
      </c>
      <c r="D12" s="77">
        <v>177281</v>
      </c>
      <c r="E12" s="77">
        <v>252101</v>
      </c>
      <c r="F12" s="28">
        <v>265050</v>
      </c>
      <c r="G12" s="28">
        <v>344221</v>
      </c>
      <c r="H12" s="28">
        <v>319274</v>
      </c>
      <c r="I12" s="28">
        <v>399735</v>
      </c>
      <c r="J12" s="28">
        <v>604752</v>
      </c>
      <c r="K12" s="28">
        <v>568652</v>
      </c>
      <c r="L12" s="28">
        <v>708272</v>
      </c>
      <c r="M12" s="28">
        <v>639428</v>
      </c>
      <c r="N12" s="27">
        <v>973126</v>
      </c>
      <c r="O12" s="27">
        <v>746153</v>
      </c>
      <c r="P12" s="27">
        <v>822609</v>
      </c>
      <c r="Q12" s="27">
        <v>1011097</v>
      </c>
      <c r="R12" s="27">
        <v>1010860</v>
      </c>
      <c r="S12" s="27">
        <v>1208997</v>
      </c>
      <c r="T12" s="27">
        <v>1145001</v>
      </c>
      <c r="U12" s="27">
        <v>931642</v>
      </c>
      <c r="V12" s="26">
        <v>1525742</v>
      </c>
      <c r="W12" s="26">
        <v>1777846</v>
      </c>
      <c r="X12" s="26">
        <v>1897062</v>
      </c>
      <c r="Y12" s="26">
        <v>2123678</v>
      </c>
      <c r="Z12" s="26">
        <v>2591140</v>
      </c>
      <c r="AA12" s="26">
        <v>3180802</v>
      </c>
      <c r="AB12" s="26">
        <v>3109727</v>
      </c>
      <c r="AC12" s="26">
        <v>3624156</v>
      </c>
      <c r="AD12" s="26">
        <v>4084764</v>
      </c>
      <c r="AE12" s="26">
        <v>4343025</v>
      </c>
      <c r="AF12" s="26">
        <v>4358275</v>
      </c>
      <c r="AG12" s="26">
        <v>4597475</v>
      </c>
      <c r="AH12" s="72">
        <v>4571389</v>
      </c>
      <c r="AI12" s="72">
        <v>4593511</v>
      </c>
      <c r="AJ12" s="72">
        <v>5214519</v>
      </c>
      <c r="AK12" s="72">
        <v>5480502</v>
      </c>
      <c r="AL12" s="72">
        <v>3482543.9584999997</v>
      </c>
      <c r="AM12" s="72">
        <v>5032488.4230000004</v>
      </c>
      <c r="AN12" s="72">
        <v>5712974.5259999996</v>
      </c>
      <c r="AO12" s="72">
        <v>7413887</v>
      </c>
      <c r="AP12" s="72">
        <v>932927</v>
      </c>
      <c r="AQ12" s="72">
        <v>4360952</v>
      </c>
      <c r="AR12" s="26">
        <v>6664970</v>
      </c>
      <c r="AS12" s="26">
        <v>7148044</v>
      </c>
      <c r="AT12" s="26">
        <v>7333812</v>
      </c>
      <c r="AU12" s="26"/>
      <c r="AV12" s="26"/>
      <c r="AW12" s="25">
        <v>16.523370268367785</v>
      </c>
      <c r="AX12" s="25">
        <v>6.7056426709625043</v>
      </c>
      <c r="AY12" s="25">
        <v>11.945629610418635</v>
      </c>
      <c r="AZ12" s="25">
        <v>22.756856055635737</v>
      </c>
      <c r="BA12" s="25">
        <v>-2.2344993495351133</v>
      </c>
      <c r="BB12" s="25">
        <v>16.542577531725456</v>
      </c>
      <c r="BC12" s="25">
        <v>12.709386682030257</v>
      </c>
      <c r="BD12" s="25">
        <v>6.3225439707165378</v>
      </c>
      <c r="BE12" s="25">
        <v>0.35113774385364138</v>
      </c>
      <c r="BF12" s="25">
        <v>5.48840997871865</v>
      </c>
      <c r="BG12" s="25">
        <v>-0.56739840890924143</v>
      </c>
      <c r="BH12" s="25">
        <v>0.48392293895793159</v>
      </c>
      <c r="BI12" s="25">
        <v>13.519244865202239</v>
      </c>
      <c r="BJ12" s="25">
        <v>5.100815626522774</v>
      </c>
      <c r="BK12" s="25">
        <v>-36.717439387851691</v>
      </c>
      <c r="BL12" s="25">
        <f t="shared" si="0"/>
        <v>44.506099074987475</v>
      </c>
      <c r="BM12" s="25">
        <f t="shared" si="1"/>
        <v>13.521861270260871</v>
      </c>
      <c r="BN12" s="25">
        <f t="shared" si="2"/>
        <v>29.772799900630986</v>
      </c>
      <c r="BO12" s="25">
        <f t="shared" si="3"/>
        <v>-87.416492859953223</v>
      </c>
      <c r="BP12" s="25">
        <f t="shared" si="4"/>
        <v>367.44836412709674</v>
      </c>
      <c r="BQ12" s="25">
        <f t="shared" si="5"/>
        <v>52.83291354731719</v>
      </c>
      <c r="BR12" s="25">
        <f t="shared" si="6"/>
        <v>7.2479546044468321</v>
      </c>
      <c r="BS12" s="25">
        <f t="shared" si="7"/>
        <v>2.5988648083307737</v>
      </c>
      <c r="BT12" s="25"/>
      <c r="BU12" s="25"/>
      <c r="BV12" s="25"/>
      <c r="BW12" s="24" t="s">
        <v>23</v>
      </c>
      <c r="CA12" s="1" t="s">
        <v>7</v>
      </c>
      <c r="CB12" s="11">
        <v>265050</v>
      </c>
      <c r="CC12" s="11">
        <v>344221</v>
      </c>
      <c r="CD12" s="11">
        <v>319274</v>
      </c>
      <c r="CE12" s="11">
        <v>399735</v>
      </c>
      <c r="CF12" s="11">
        <v>604752</v>
      </c>
      <c r="CG12" s="11">
        <v>568652</v>
      </c>
      <c r="CH12" s="11">
        <v>708272</v>
      </c>
      <c r="CK12" s="8" t="e">
        <v>#VALUE!</v>
      </c>
      <c r="CL12" s="8" t="e">
        <v>#VALUE!</v>
      </c>
      <c r="CM12" s="8" t="e">
        <v>#VALUE!</v>
      </c>
      <c r="CN12" s="8" t="e">
        <v>#VALUE!</v>
      </c>
      <c r="CP12" s="8">
        <v>29.870213167326909</v>
      </c>
      <c r="CQ12" s="8">
        <v>-7.2473788641599413</v>
      </c>
      <c r="CR12" s="8">
        <v>25.201237808277526</v>
      </c>
      <c r="CS12" s="8">
        <v>51.288228451349028</v>
      </c>
      <c r="CT12" s="8">
        <v>-5.9693891049554253</v>
      </c>
      <c r="CU12" s="8">
        <v>24.552802065234985</v>
      </c>
    </row>
    <row r="13" spans="1:102" ht="21" customHeight="1" x14ac:dyDescent="0.3">
      <c r="A13" s="32" t="s">
        <v>21</v>
      </c>
      <c r="B13" s="78">
        <v>160945</v>
      </c>
      <c r="C13" s="78">
        <v>201066</v>
      </c>
      <c r="D13" s="78">
        <v>206392</v>
      </c>
      <c r="E13" s="78">
        <v>230862</v>
      </c>
      <c r="F13" s="28">
        <v>277334</v>
      </c>
      <c r="G13" s="28">
        <v>350678</v>
      </c>
      <c r="H13" s="28">
        <v>339840</v>
      </c>
      <c r="I13" s="28">
        <v>464412</v>
      </c>
      <c r="J13" s="28">
        <v>627116</v>
      </c>
      <c r="K13" s="28">
        <v>643487</v>
      </c>
      <c r="L13" s="28">
        <v>778604</v>
      </c>
      <c r="M13" s="28">
        <v>763122</v>
      </c>
      <c r="N13" s="27">
        <v>995496</v>
      </c>
      <c r="O13" s="27">
        <v>786685</v>
      </c>
      <c r="P13" s="27">
        <v>901875</v>
      </c>
      <c r="Q13" s="27">
        <v>1066584</v>
      </c>
      <c r="R13" s="27">
        <v>1155642</v>
      </c>
      <c r="S13" s="27">
        <v>1427984</v>
      </c>
      <c r="T13" s="27">
        <v>1377009</v>
      </c>
      <c r="U13" s="27">
        <v>1079249</v>
      </c>
      <c r="V13" s="27">
        <v>1419294</v>
      </c>
      <c r="W13" s="27">
        <v>1601331</v>
      </c>
      <c r="X13" s="27">
        <v>1900111</v>
      </c>
      <c r="Y13" s="27">
        <v>2263597</v>
      </c>
      <c r="Z13" s="27">
        <v>2492794</v>
      </c>
      <c r="AA13" s="26">
        <v>2861141</v>
      </c>
      <c r="AB13" s="26">
        <v>2905817</v>
      </c>
      <c r="AC13" s="26">
        <v>3384065</v>
      </c>
      <c r="AD13" s="26">
        <v>3762136</v>
      </c>
      <c r="AE13" s="26">
        <v>3760372</v>
      </c>
      <c r="AF13" s="26">
        <v>3719180</v>
      </c>
      <c r="AG13" s="26">
        <v>4076783</v>
      </c>
      <c r="AH13" s="72">
        <v>4470202</v>
      </c>
      <c r="AI13" s="72">
        <v>4945999</v>
      </c>
      <c r="AJ13" s="72">
        <v>5283333</v>
      </c>
      <c r="AK13" s="72">
        <v>5130967</v>
      </c>
      <c r="AL13" s="72">
        <v>4565837.0244999994</v>
      </c>
      <c r="AM13" s="72">
        <v>6323887.8075000001</v>
      </c>
      <c r="AN13" s="72">
        <v>7052432.8300000001</v>
      </c>
      <c r="AO13" s="72">
        <v>7016330</v>
      </c>
      <c r="AP13" s="72">
        <v>1814701</v>
      </c>
      <c r="AQ13" s="72">
        <v>3982168</v>
      </c>
      <c r="AR13" s="26">
        <v>6304770</v>
      </c>
      <c r="AS13" s="26">
        <v>6660700</v>
      </c>
      <c r="AT13" s="26">
        <v>6825403</v>
      </c>
      <c r="AU13" s="26"/>
      <c r="AV13" s="26"/>
      <c r="AW13" s="25">
        <v>12.82588385493068</v>
      </c>
      <c r="AX13" s="25">
        <v>18.65822868601181</v>
      </c>
      <c r="AY13" s="25">
        <v>19.129724526619768</v>
      </c>
      <c r="AZ13" s="25">
        <v>14.77647170203393</v>
      </c>
      <c r="BA13" s="25">
        <v>1.5614749500286678</v>
      </c>
      <c r="BB13" s="25">
        <v>16.458297270612704</v>
      </c>
      <c r="BC13" s="25">
        <v>11.172096280656547</v>
      </c>
      <c r="BD13" s="25">
        <v>-4.688825709649791E-2</v>
      </c>
      <c r="BE13" s="25">
        <v>-1.0954235378840167</v>
      </c>
      <c r="BF13" s="25">
        <v>9.6151033292284751</v>
      </c>
      <c r="BG13" s="25">
        <v>9.6502315673902643</v>
      </c>
      <c r="BH13" s="25">
        <v>10.643747195316905</v>
      </c>
      <c r="BI13" s="25">
        <v>6.8203410473799124</v>
      </c>
      <c r="BJ13" s="25">
        <v>-2.8838992355772319</v>
      </c>
      <c r="BK13" s="25">
        <v>-37.964851459773563</v>
      </c>
      <c r="BL13" s="25">
        <f t="shared" si="0"/>
        <v>38.504457639780156</v>
      </c>
      <c r="BM13" s="25">
        <f t="shared" si="1"/>
        <v>11.520524156610762</v>
      </c>
      <c r="BN13" s="25">
        <f t="shared" si="2"/>
        <v>-0.51192022483962774</v>
      </c>
      <c r="BO13" s="25">
        <f t="shared" si="3"/>
        <v>-74.136036930988141</v>
      </c>
      <c r="BP13" s="25">
        <f t="shared" si="4"/>
        <v>119.43934565528974</v>
      </c>
      <c r="BQ13" s="25">
        <f t="shared" si="5"/>
        <v>58.325063131439975</v>
      </c>
      <c r="BR13" s="25">
        <f t="shared" si="6"/>
        <v>5.6454081592191301</v>
      </c>
      <c r="BS13" s="25">
        <f t="shared" si="7"/>
        <v>2.472758118516083</v>
      </c>
      <c r="BT13" s="25"/>
      <c r="BU13" s="25"/>
      <c r="BV13" s="25"/>
      <c r="BW13" s="24" t="s">
        <v>20</v>
      </c>
      <c r="CA13" s="12" t="s">
        <v>93</v>
      </c>
      <c r="CB13" s="11">
        <v>277334</v>
      </c>
      <c r="CC13" s="11">
        <v>350678</v>
      </c>
      <c r="CD13" s="11">
        <v>339840</v>
      </c>
      <c r="CE13" s="11">
        <v>464412</v>
      </c>
      <c r="CF13" s="11">
        <v>627116</v>
      </c>
      <c r="CG13" s="11">
        <v>643487</v>
      </c>
      <c r="CH13" s="11">
        <v>778604</v>
      </c>
      <c r="CK13" s="8" t="e">
        <v>#VALUE!</v>
      </c>
      <c r="CL13" s="8" t="e">
        <v>#VALUE!</v>
      </c>
      <c r="CM13" s="8" t="e">
        <v>#VALUE!</v>
      </c>
      <c r="CN13" s="8" t="e">
        <v>#VALUE!</v>
      </c>
      <c r="CP13" s="8">
        <v>26.446090273821454</v>
      </c>
      <c r="CQ13" s="8">
        <v>-3.0905845248347532</v>
      </c>
      <c r="CR13" s="8">
        <v>36.656073446327696</v>
      </c>
      <c r="CS13" s="8">
        <v>35.034409102262657</v>
      </c>
      <c r="CT13" s="8">
        <v>2.6105218173352256</v>
      </c>
      <c r="CU13" s="8">
        <v>20.997626991687483</v>
      </c>
    </row>
    <row r="14" spans="1:102" ht="21" customHeight="1" x14ac:dyDescent="0.3">
      <c r="A14" s="31" t="s">
        <v>18</v>
      </c>
      <c r="B14" s="77">
        <v>130030</v>
      </c>
      <c r="C14" s="77">
        <v>150699</v>
      </c>
      <c r="D14" s="77">
        <v>156924</v>
      </c>
      <c r="E14" s="77">
        <v>197701</v>
      </c>
      <c r="F14" s="28">
        <v>262041</v>
      </c>
      <c r="G14" s="28">
        <v>264276</v>
      </c>
      <c r="H14" s="28">
        <v>278737</v>
      </c>
      <c r="I14" s="28">
        <v>348014</v>
      </c>
      <c r="J14" s="28">
        <v>552949</v>
      </c>
      <c r="K14" s="28">
        <v>611920</v>
      </c>
      <c r="L14" s="28">
        <v>668542</v>
      </c>
      <c r="M14" s="28">
        <v>775328</v>
      </c>
      <c r="N14" s="27">
        <v>864003</v>
      </c>
      <c r="O14" s="27">
        <v>695978</v>
      </c>
      <c r="P14" s="27">
        <v>772971</v>
      </c>
      <c r="Q14" s="27">
        <v>1057119</v>
      </c>
      <c r="R14" s="27">
        <v>1118972</v>
      </c>
      <c r="S14" s="27">
        <v>1298645</v>
      </c>
      <c r="T14" s="27">
        <v>1164781</v>
      </c>
      <c r="U14" s="27">
        <v>876261</v>
      </c>
      <c r="V14" s="27">
        <v>1368420</v>
      </c>
      <c r="W14" s="27">
        <v>1440365</v>
      </c>
      <c r="X14" s="27">
        <v>1770499</v>
      </c>
      <c r="Y14" s="27">
        <v>1865650</v>
      </c>
      <c r="Z14" s="27">
        <v>2125025</v>
      </c>
      <c r="AA14" s="26">
        <v>2502123</v>
      </c>
      <c r="AB14" s="26">
        <v>2267146</v>
      </c>
      <c r="AC14" s="26">
        <v>2799276</v>
      </c>
      <c r="AD14" s="26">
        <v>2981044</v>
      </c>
      <c r="AE14" s="26">
        <v>3136010</v>
      </c>
      <c r="AF14" s="26">
        <v>3486319</v>
      </c>
      <c r="AG14" s="26">
        <v>3923546</v>
      </c>
      <c r="AH14" s="72">
        <v>3991415</v>
      </c>
      <c r="AI14" s="72">
        <v>4266133</v>
      </c>
      <c r="AJ14" s="72">
        <v>4352429</v>
      </c>
      <c r="AK14" s="72">
        <v>4251870</v>
      </c>
      <c r="AL14" s="72">
        <v>4014930.0060000001</v>
      </c>
      <c r="AM14" s="72">
        <v>5306888.341</v>
      </c>
      <c r="AN14" s="72">
        <v>6021357.25</v>
      </c>
      <c r="AO14" s="72">
        <v>5982789</v>
      </c>
      <c r="AP14" s="72">
        <v>2203482</v>
      </c>
      <c r="AQ14" s="72">
        <v>3513453</v>
      </c>
      <c r="AR14" s="26">
        <v>5475453</v>
      </c>
      <c r="AS14" s="26">
        <v>5786027</v>
      </c>
      <c r="AT14" s="26">
        <v>6054431</v>
      </c>
      <c r="AU14" s="26"/>
      <c r="AV14" s="26"/>
      <c r="AW14" s="25">
        <v>5.2575232750178884</v>
      </c>
      <c r="AX14" s="25">
        <v>22.920162597674889</v>
      </c>
      <c r="AY14" s="25">
        <v>5.3742475991231942</v>
      </c>
      <c r="AZ14" s="25">
        <v>17.745579463771023</v>
      </c>
      <c r="BA14" s="25">
        <v>-9.3911050735715236</v>
      </c>
      <c r="BB14" s="25">
        <v>23.471360027100147</v>
      </c>
      <c r="BC14" s="25">
        <v>6.4933932916940051</v>
      </c>
      <c r="BD14" s="25">
        <v>5.1983801648013213</v>
      </c>
      <c r="BE14" s="25">
        <v>11.170531981721993</v>
      </c>
      <c r="BF14" s="25">
        <v>12.541221844587369</v>
      </c>
      <c r="BG14" s="25">
        <v>1.7297872893550874</v>
      </c>
      <c r="BH14" s="25">
        <v>6.8827220421830333</v>
      </c>
      <c r="BI14" s="25">
        <v>2.0228155099712097</v>
      </c>
      <c r="BJ14" s="25">
        <v>-2.3104110371473041</v>
      </c>
      <c r="BK14" s="25">
        <v>-32.843736991018062</v>
      </c>
      <c r="BL14" s="25">
        <f t="shared" si="0"/>
        <v>32.178850766246711</v>
      </c>
      <c r="BM14" s="25">
        <f t="shared" si="1"/>
        <v>13.463047705001642</v>
      </c>
      <c r="BN14" s="25">
        <f t="shared" si="2"/>
        <v>-0.64052419410923278</v>
      </c>
      <c r="BO14" s="25">
        <f t="shared" si="3"/>
        <v>-63.169652147184195</v>
      </c>
      <c r="BP14" s="25">
        <f t="shared" si="4"/>
        <v>59.450043158963837</v>
      </c>
      <c r="BQ14" s="25">
        <f t="shared" si="5"/>
        <v>55.842500241215674</v>
      </c>
      <c r="BR14" s="25">
        <f t="shared" si="6"/>
        <v>5.6721151656310411</v>
      </c>
      <c r="BS14" s="25">
        <f t="shared" si="7"/>
        <v>4.6388307555426138</v>
      </c>
      <c r="BT14" s="25"/>
      <c r="BU14" s="25"/>
      <c r="BV14" s="25"/>
      <c r="BW14" s="24" t="s">
        <v>17</v>
      </c>
      <c r="CA14" s="1" t="s">
        <v>4</v>
      </c>
      <c r="CB14" s="11">
        <v>262041</v>
      </c>
      <c r="CC14" s="11">
        <v>264276</v>
      </c>
      <c r="CD14" s="11">
        <v>278737</v>
      </c>
      <c r="CE14" s="11">
        <v>348014</v>
      </c>
      <c r="CF14" s="11">
        <v>552949</v>
      </c>
      <c r="CG14" s="11">
        <v>611920</v>
      </c>
      <c r="CH14" s="11">
        <v>668542</v>
      </c>
      <c r="CK14" s="8" t="e">
        <v>#VALUE!</v>
      </c>
      <c r="CL14" s="8" t="e">
        <v>#VALUE!</v>
      </c>
      <c r="CM14" s="8" t="e">
        <v>#VALUE!</v>
      </c>
      <c r="CN14" s="8" t="e">
        <v>#VALUE!</v>
      </c>
      <c r="CP14" s="8">
        <v>0.85291996290656868</v>
      </c>
      <c r="CQ14" s="8">
        <v>5.4719308601613506</v>
      </c>
      <c r="CR14" s="8">
        <v>24.853894531404165</v>
      </c>
      <c r="CS14" s="8">
        <v>58.886998798898901</v>
      </c>
      <c r="CT14" s="8">
        <v>10.664817189288712</v>
      </c>
      <c r="CU14" s="8">
        <v>9.2531703490652291</v>
      </c>
    </row>
    <row r="15" spans="1:102" ht="21" customHeight="1" x14ac:dyDescent="0.3">
      <c r="A15" s="32" t="s">
        <v>15</v>
      </c>
      <c r="B15" s="78">
        <v>101654</v>
      </c>
      <c r="C15" s="78">
        <v>111010</v>
      </c>
      <c r="D15" s="78">
        <v>118362</v>
      </c>
      <c r="E15" s="78">
        <v>130863</v>
      </c>
      <c r="F15" s="28">
        <v>171443</v>
      </c>
      <c r="G15" s="28">
        <v>189214</v>
      </c>
      <c r="H15" s="28">
        <v>231336</v>
      </c>
      <c r="I15" s="28">
        <v>268340</v>
      </c>
      <c r="J15" s="28">
        <v>453191</v>
      </c>
      <c r="K15" s="28">
        <v>468497</v>
      </c>
      <c r="L15" s="28">
        <v>527027</v>
      </c>
      <c r="M15" s="28">
        <v>584162</v>
      </c>
      <c r="N15" s="27">
        <v>700060</v>
      </c>
      <c r="O15" s="27">
        <v>701916</v>
      </c>
      <c r="P15" s="27">
        <v>697332</v>
      </c>
      <c r="Q15" s="27">
        <v>841635</v>
      </c>
      <c r="R15" s="27">
        <v>906333</v>
      </c>
      <c r="S15" s="27">
        <v>949270</v>
      </c>
      <c r="T15" s="27">
        <v>1034658</v>
      </c>
      <c r="U15" s="27">
        <v>800527</v>
      </c>
      <c r="V15" s="27">
        <v>1178221</v>
      </c>
      <c r="W15" s="27">
        <v>1065793</v>
      </c>
      <c r="X15" s="27">
        <v>1420406</v>
      </c>
      <c r="Y15" s="27">
        <v>1648459</v>
      </c>
      <c r="Z15" s="27">
        <v>1842277</v>
      </c>
      <c r="AA15" s="26">
        <v>2108398</v>
      </c>
      <c r="AB15" s="26">
        <v>1713916</v>
      </c>
      <c r="AC15" s="26">
        <v>2152908</v>
      </c>
      <c r="AD15" s="26">
        <v>2462497</v>
      </c>
      <c r="AE15" s="26">
        <v>2617193</v>
      </c>
      <c r="AF15" s="26">
        <v>2840095</v>
      </c>
      <c r="AG15" s="26">
        <v>3039754</v>
      </c>
      <c r="AH15" s="72">
        <v>3050981</v>
      </c>
      <c r="AI15" s="72">
        <v>3402460</v>
      </c>
      <c r="AJ15" s="72">
        <v>3439554</v>
      </c>
      <c r="AK15" s="72">
        <v>3301194</v>
      </c>
      <c r="AL15" s="72">
        <v>3190334.4785000002</v>
      </c>
      <c r="AM15" s="72">
        <v>3913758.5260000001</v>
      </c>
      <c r="AN15" s="72">
        <v>4791438.9629999995</v>
      </c>
      <c r="AO15" s="72">
        <v>4818001</v>
      </c>
      <c r="AP15" s="72">
        <v>1742303</v>
      </c>
      <c r="AQ15" s="72">
        <v>3471540</v>
      </c>
      <c r="AR15" s="26">
        <v>4803198</v>
      </c>
      <c r="AS15" s="26">
        <v>4987112</v>
      </c>
      <c r="AT15" s="26">
        <v>5448459</v>
      </c>
      <c r="AU15" s="26"/>
      <c r="AV15" s="26"/>
      <c r="AW15" s="25">
        <v>-9.5421826635240734</v>
      </c>
      <c r="AX15" s="25">
        <v>33.272220778331246</v>
      </c>
      <c r="AY15" s="25">
        <v>16.055479912081466</v>
      </c>
      <c r="AZ15" s="25">
        <v>14.445221864030216</v>
      </c>
      <c r="BA15" s="25">
        <v>-18.71003482264733</v>
      </c>
      <c r="BB15" s="25">
        <v>25.613390621243994</v>
      </c>
      <c r="BC15" s="25">
        <v>14.380038533927134</v>
      </c>
      <c r="BD15" s="25">
        <v>6.2820787192837173</v>
      </c>
      <c r="BE15" s="25">
        <v>8.516834639248998</v>
      </c>
      <c r="BF15" s="25">
        <v>7.0300113200438545</v>
      </c>
      <c r="BG15" s="25">
        <v>0.36933909783489582</v>
      </c>
      <c r="BH15" s="25">
        <v>11.520196290963455</v>
      </c>
      <c r="BI15" s="25">
        <v>1.0902112001316624</v>
      </c>
      <c r="BJ15" s="25">
        <v>-4.0226145599109628</v>
      </c>
      <c r="BK15" s="25">
        <v>-25.786003488434801</v>
      </c>
      <c r="BL15" s="25">
        <f t="shared" si="0"/>
        <v>22.675492252465389</v>
      </c>
      <c r="BM15" s="25">
        <f t="shared" si="1"/>
        <v>22.425513254570163</v>
      </c>
      <c r="BN15" s="25">
        <f t="shared" si="2"/>
        <v>0.554364507303859</v>
      </c>
      <c r="BO15" s="25">
        <f t="shared" si="3"/>
        <v>-63.837637227555575</v>
      </c>
      <c r="BP15" s="25">
        <f t="shared" si="4"/>
        <v>99.250073035516778</v>
      </c>
      <c r="BQ15" s="25">
        <f t="shared" si="5"/>
        <v>38.359287232755491</v>
      </c>
      <c r="BR15" s="25">
        <f t="shared" si="6"/>
        <v>3.8289906016782993</v>
      </c>
      <c r="BS15" s="25">
        <f t="shared" si="7"/>
        <v>9.2507848229596732</v>
      </c>
      <c r="BT15" s="25"/>
      <c r="BU15" s="25"/>
      <c r="BV15" s="25"/>
      <c r="BW15" s="24" t="s">
        <v>14</v>
      </c>
      <c r="CA15" s="12" t="s">
        <v>3</v>
      </c>
      <c r="CB15" s="11">
        <v>171443</v>
      </c>
      <c r="CC15" s="11">
        <v>189214</v>
      </c>
      <c r="CD15" s="11">
        <v>231336</v>
      </c>
      <c r="CE15" s="11">
        <v>268340</v>
      </c>
      <c r="CF15" s="11">
        <v>453191</v>
      </c>
      <c r="CG15" s="11">
        <v>468497</v>
      </c>
      <c r="CH15" s="11">
        <v>527027</v>
      </c>
      <c r="CK15" s="8" t="e">
        <v>#VALUE!</v>
      </c>
      <c r="CL15" s="8" t="e">
        <v>#VALUE!</v>
      </c>
      <c r="CM15" s="8" t="e">
        <v>#VALUE!</v>
      </c>
      <c r="CN15" s="8" t="e">
        <v>#VALUE!</v>
      </c>
      <c r="CP15" s="8">
        <v>10.365544233360353</v>
      </c>
      <c r="CQ15" s="8">
        <v>22.261566268880742</v>
      </c>
      <c r="CR15" s="8">
        <v>15.995781028460783</v>
      </c>
      <c r="CS15" s="8">
        <v>68.886859953789951</v>
      </c>
      <c r="CT15" s="8">
        <v>3.377383928630536</v>
      </c>
      <c r="CU15" s="8">
        <v>12.493142965696677</v>
      </c>
    </row>
    <row r="16" spans="1:102" ht="21" customHeight="1" x14ac:dyDescent="0.3">
      <c r="A16" s="31" t="s">
        <v>12</v>
      </c>
      <c r="B16" s="77">
        <v>45142</v>
      </c>
      <c r="C16" s="77">
        <v>56185</v>
      </c>
      <c r="D16" s="77">
        <v>57793</v>
      </c>
      <c r="E16" s="77">
        <v>67645</v>
      </c>
      <c r="F16" s="28">
        <v>112649</v>
      </c>
      <c r="G16" s="28">
        <v>99575</v>
      </c>
      <c r="H16" s="28">
        <v>148828</v>
      </c>
      <c r="I16" s="28">
        <v>156815</v>
      </c>
      <c r="J16" s="28">
        <v>208459</v>
      </c>
      <c r="K16" s="28">
        <v>249317</v>
      </c>
      <c r="L16" s="28">
        <v>367868</v>
      </c>
      <c r="M16" s="28">
        <v>405172</v>
      </c>
      <c r="N16" s="27">
        <v>373294</v>
      </c>
      <c r="O16" s="27">
        <v>384619</v>
      </c>
      <c r="P16" s="27">
        <v>394901</v>
      </c>
      <c r="Q16" s="27">
        <v>394164</v>
      </c>
      <c r="R16" s="27">
        <v>453461</v>
      </c>
      <c r="S16" s="27">
        <v>540201</v>
      </c>
      <c r="T16" s="27">
        <v>501644</v>
      </c>
      <c r="U16" s="27">
        <v>435804</v>
      </c>
      <c r="V16" s="27">
        <v>602395</v>
      </c>
      <c r="W16" s="27">
        <v>520962</v>
      </c>
      <c r="X16" s="27">
        <v>662984</v>
      </c>
      <c r="Y16" s="27">
        <v>769119</v>
      </c>
      <c r="Z16" s="27">
        <v>948815</v>
      </c>
      <c r="AA16" s="26">
        <v>1052561</v>
      </c>
      <c r="AB16" s="26">
        <v>1020106</v>
      </c>
      <c r="AC16" s="26">
        <v>1177475</v>
      </c>
      <c r="AD16" s="26">
        <v>1267996</v>
      </c>
      <c r="AE16" s="26">
        <v>1403740</v>
      </c>
      <c r="AF16" s="26">
        <v>1491005</v>
      </c>
      <c r="AG16" s="26">
        <v>1596295</v>
      </c>
      <c r="AH16" s="72">
        <v>1631647</v>
      </c>
      <c r="AI16" s="72">
        <v>1709479</v>
      </c>
      <c r="AJ16" s="72">
        <v>1729803</v>
      </c>
      <c r="AK16" s="72">
        <v>1720554</v>
      </c>
      <c r="AL16" s="72">
        <v>1879625.0445000001</v>
      </c>
      <c r="AM16" s="72">
        <v>2293847.1500000004</v>
      </c>
      <c r="AN16" s="72">
        <v>2679419.6880000001</v>
      </c>
      <c r="AO16" s="72">
        <v>2693151</v>
      </c>
      <c r="AP16" s="72">
        <v>833991</v>
      </c>
      <c r="AQ16" s="72">
        <v>1763982</v>
      </c>
      <c r="AR16" s="26">
        <v>2551483</v>
      </c>
      <c r="AS16" s="26">
        <v>2525345</v>
      </c>
      <c r="AT16" s="26">
        <v>2733663</v>
      </c>
      <c r="AU16" s="26"/>
      <c r="AV16" s="26"/>
      <c r="AW16" s="25">
        <v>-13.518206492417761</v>
      </c>
      <c r="AX16" s="25">
        <v>27.261489321677985</v>
      </c>
      <c r="AY16" s="25">
        <v>16.008681959142308</v>
      </c>
      <c r="AZ16" s="25">
        <v>10.9342706428545</v>
      </c>
      <c r="BA16" s="25">
        <v>-3.0834317440984478</v>
      </c>
      <c r="BB16" s="25">
        <v>15.426730163335975</v>
      </c>
      <c r="BC16" s="25">
        <v>7.6877216076774602</v>
      </c>
      <c r="BD16" s="25">
        <v>10.705396546992247</v>
      </c>
      <c r="BE16" s="25">
        <v>6.216607063986217</v>
      </c>
      <c r="BF16" s="25">
        <v>7.0616798736422766</v>
      </c>
      <c r="BG16" s="25">
        <v>2.2146282485380198</v>
      </c>
      <c r="BH16" s="25">
        <v>4.7701494257029964</v>
      </c>
      <c r="BI16" s="25">
        <v>1.1889002438754801</v>
      </c>
      <c r="BJ16" s="25">
        <v>-0.53468516357064289</v>
      </c>
      <c r="BK16" s="25">
        <v>-21.346264052159952</v>
      </c>
      <c r="BL16" s="25">
        <f t="shared" si="0"/>
        <v>22.037485971580438</v>
      </c>
      <c r="BM16" s="25">
        <f t="shared" si="1"/>
        <v>16.808989997437251</v>
      </c>
      <c r="BN16" s="25">
        <f t="shared" si="2"/>
        <v>0.51247335613366829</v>
      </c>
      <c r="BO16" s="25">
        <f t="shared" si="3"/>
        <v>-69.032891211818423</v>
      </c>
      <c r="BP16" s="25">
        <f t="shared" si="4"/>
        <v>111.51091558541998</v>
      </c>
      <c r="BQ16" s="25">
        <f t="shared" si="5"/>
        <v>44.643369376785017</v>
      </c>
      <c r="BR16" s="25">
        <f t="shared" si="6"/>
        <v>-1.0244238350794461</v>
      </c>
      <c r="BS16" s="25">
        <f t="shared" si="7"/>
        <v>8.249090718297893</v>
      </c>
      <c r="BT16" s="25"/>
      <c r="BU16" s="25"/>
      <c r="BV16" s="25"/>
      <c r="BW16" s="24" t="s">
        <v>11</v>
      </c>
      <c r="CA16" s="1" t="s">
        <v>2</v>
      </c>
      <c r="CB16" s="11">
        <v>112649</v>
      </c>
      <c r="CC16" s="11">
        <v>99575</v>
      </c>
      <c r="CD16" s="11">
        <v>148828</v>
      </c>
      <c r="CE16" s="11">
        <v>156815</v>
      </c>
      <c r="CF16" s="11">
        <v>208459</v>
      </c>
      <c r="CG16" s="11">
        <v>249317</v>
      </c>
      <c r="CH16" s="11">
        <v>367868</v>
      </c>
      <c r="CK16" s="8" t="e">
        <v>#VALUE!</v>
      </c>
      <c r="CL16" s="8" t="e">
        <v>#VALUE!</v>
      </c>
      <c r="CM16" s="8" t="e">
        <v>#VALUE!</v>
      </c>
      <c r="CN16" s="8" t="e">
        <v>#VALUE!</v>
      </c>
      <c r="CP16" s="8">
        <v>-11.605961881596812</v>
      </c>
      <c r="CQ16" s="8">
        <v>49.463218679387381</v>
      </c>
      <c r="CR16" s="8">
        <v>5.366597683231646</v>
      </c>
      <c r="CS16" s="8">
        <v>32.933074004400083</v>
      </c>
      <c r="CT16" s="8">
        <v>19.600017269582978</v>
      </c>
      <c r="CU16" s="8">
        <v>47.550307439925888</v>
      </c>
    </row>
    <row r="17" spans="1:102" ht="21" customHeight="1" x14ac:dyDescent="0.3">
      <c r="A17" s="49" t="s">
        <v>9</v>
      </c>
      <c r="B17" s="76">
        <v>33221</v>
      </c>
      <c r="C17" s="76">
        <v>44246</v>
      </c>
      <c r="D17" s="76">
        <v>56133</v>
      </c>
      <c r="E17" s="76">
        <v>69192</v>
      </c>
      <c r="F17" s="75">
        <v>88011</v>
      </c>
      <c r="G17" s="75">
        <v>82203</v>
      </c>
      <c r="H17" s="75">
        <v>128578</v>
      </c>
      <c r="I17" s="75">
        <v>140467</v>
      </c>
      <c r="J17" s="75">
        <v>166696</v>
      </c>
      <c r="K17" s="75">
        <v>195255</v>
      </c>
      <c r="L17" s="75">
        <v>323213</v>
      </c>
      <c r="M17" s="75">
        <v>366694</v>
      </c>
      <c r="N17" s="74">
        <v>338710</v>
      </c>
      <c r="O17" s="74">
        <v>311900</v>
      </c>
      <c r="P17" s="73">
        <v>344216</v>
      </c>
      <c r="Q17" s="73">
        <v>341956</v>
      </c>
      <c r="R17" s="73">
        <v>394922</v>
      </c>
      <c r="S17" s="73">
        <v>419054</v>
      </c>
      <c r="T17" s="73">
        <v>371636</v>
      </c>
      <c r="U17" s="27">
        <v>320808</v>
      </c>
      <c r="V17" s="27">
        <v>423879</v>
      </c>
      <c r="W17" s="27">
        <v>397951</v>
      </c>
      <c r="X17" s="27">
        <v>557276</v>
      </c>
      <c r="Y17" s="27">
        <v>636580</v>
      </c>
      <c r="Z17" s="27">
        <v>789367</v>
      </c>
      <c r="AA17" s="26">
        <v>861836</v>
      </c>
      <c r="AB17" s="26">
        <v>926968</v>
      </c>
      <c r="AC17" s="26">
        <v>1018923</v>
      </c>
      <c r="AD17" s="26">
        <v>1091376</v>
      </c>
      <c r="AE17" s="26">
        <v>1226143</v>
      </c>
      <c r="AF17" s="26">
        <v>1165903</v>
      </c>
      <c r="AG17" s="26">
        <v>1194729</v>
      </c>
      <c r="AH17" s="72">
        <v>1343220</v>
      </c>
      <c r="AI17" s="72">
        <v>1442995</v>
      </c>
      <c r="AJ17" s="72">
        <v>1580041</v>
      </c>
      <c r="AK17" s="72">
        <v>1464791</v>
      </c>
      <c r="AL17" s="72">
        <v>1629470.6444999999</v>
      </c>
      <c r="AM17" s="72">
        <v>2041323.314</v>
      </c>
      <c r="AN17" s="72">
        <v>2180880.9160000002</v>
      </c>
      <c r="AO17" s="71">
        <v>2671511</v>
      </c>
      <c r="AP17" s="71">
        <v>699330</v>
      </c>
      <c r="AQ17" s="71">
        <v>1892520</v>
      </c>
      <c r="AR17" s="70">
        <v>2399441</v>
      </c>
      <c r="AS17" s="70">
        <v>2483756</v>
      </c>
      <c r="AT17" s="70">
        <v>2588856</v>
      </c>
      <c r="AU17" s="26"/>
      <c r="AV17" s="26"/>
      <c r="AW17" s="69">
        <v>-6.1168399472491046</v>
      </c>
      <c r="AX17" s="69">
        <v>40.036336131835327</v>
      </c>
      <c r="AY17" s="69">
        <v>14.230650521465122</v>
      </c>
      <c r="AZ17" s="69">
        <v>9.1806472781355239</v>
      </c>
      <c r="BA17" s="69">
        <v>7.5573542994258815</v>
      </c>
      <c r="BB17" s="69">
        <v>9.9199756625902893</v>
      </c>
      <c r="BC17" s="69">
        <v>7.1107434025927461</v>
      </c>
      <c r="BD17" s="69">
        <v>12.34835657005469</v>
      </c>
      <c r="BE17" s="69">
        <v>-4.9129669214765386</v>
      </c>
      <c r="BF17" s="69">
        <v>2.4724183744273773</v>
      </c>
      <c r="BG17" s="69">
        <v>12.428843695934404</v>
      </c>
      <c r="BH17" s="69">
        <v>7.42804603862362</v>
      </c>
      <c r="BI17" s="69">
        <v>9.4973302055793738</v>
      </c>
      <c r="BJ17" s="69">
        <v>-7.2941145198130926</v>
      </c>
      <c r="BK17" s="69">
        <v>-11.102880888809395</v>
      </c>
      <c r="BL17" s="69">
        <f t="shared" si="0"/>
        <v>25.275243275485721</v>
      </c>
      <c r="BM17" s="69">
        <f t="shared" si="1"/>
        <v>6.8366241174473856</v>
      </c>
      <c r="BN17" s="69">
        <f t="shared" si="2"/>
        <v>22.496876395244669</v>
      </c>
      <c r="BO17" s="69">
        <f t="shared" si="3"/>
        <v>-73.822679375080241</v>
      </c>
      <c r="BP17" s="69">
        <f t="shared" si="4"/>
        <v>170.61902106301744</v>
      </c>
      <c r="BQ17" s="69">
        <f t="shared" si="5"/>
        <v>26.785502927313857</v>
      </c>
      <c r="BR17" s="69">
        <f t="shared" si="6"/>
        <v>3.5139434559966247</v>
      </c>
      <c r="BS17" s="69">
        <f t="shared" si="7"/>
        <v>4.2314945590468511</v>
      </c>
      <c r="BT17" s="25"/>
      <c r="BU17" s="25"/>
      <c r="BV17" s="68"/>
      <c r="BW17" s="67" t="s">
        <v>8</v>
      </c>
      <c r="CA17" s="1" t="s">
        <v>1</v>
      </c>
      <c r="CB17" s="11">
        <v>88011</v>
      </c>
      <c r="CC17" s="11">
        <v>82203</v>
      </c>
      <c r="CD17" s="11">
        <v>128578</v>
      </c>
      <c r="CE17" s="11">
        <v>140467</v>
      </c>
      <c r="CF17" s="11">
        <v>166696</v>
      </c>
      <c r="CG17" s="11">
        <v>195255</v>
      </c>
      <c r="CH17" s="11">
        <v>323213</v>
      </c>
      <c r="CK17" s="8" t="e">
        <v>#VALUE!</v>
      </c>
      <c r="CL17" s="8" t="e">
        <v>#VALUE!</v>
      </c>
      <c r="CM17" s="8" t="e">
        <v>#VALUE!</v>
      </c>
      <c r="CN17" s="8" t="e">
        <v>#VALUE!</v>
      </c>
      <c r="CP17" s="8">
        <v>-6.5991751031121026</v>
      </c>
      <c r="CQ17" s="8">
        <v>56.415215989684071</v>
      </c>
      <c r="CR17" s="8">
        <v>9.2465273997106863</v>
      </c>
      <c r="CS17" s="8">
        <v>18.672713163945986</v>
      </c>
      <c r="CT17" s="8">
        <v>17.132384700292747</v>
      </c>
      <c r="CU17" s="8">
        <v>65.533789147525027</v>
      </c>
    </row>
    <row r="18" spans="1:102" ht="21" customHeight="1" x14ac:dyDescent="0.35">
      <c r="A18" s="66"/>
      <c r="B18" s="64"/>
      <c r="C18" s="64"/>
      <c r="D18" s="64"/>
      <c r="E18" s="64"/>
      <c r="F18" s="64"/>
      <c r="G18" s="64"/>
      <c r="H18" s="64"/>
      <c r="I18" s="64"/>
      <c r="J18" s="64"/>
      <c r="K18" s="65"/>
      <c r="L18" s="65"/>
      <c r="M18" s="64"/>
      <c r="N18" s="64"/>
      <c r="O18" s="63"/>
      <c r="P18" s="54"/>
      <c r="Q18" s="26"/>
      <c r="R18" s="26"/>
      <c r="S18" s="54"/>
      <c r="T18" s="26"/>
      <c r="U18" s="54"/>
      <c r="V18" s="54"/>
      <c r="W18" s="54"/>
      <c r="X18" s="54"/>
      <c r="Y18" s="54"/>
      <c r="Z18" s="54"/>
      <c r="AA18" s="54"/>
      <c r="AB18" s="54"/>
      <c r="AC18" s="99" t="s">
        <v>92</v>
      </c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62"/>
      <c r="BA18" s="62"/>
      <c r="BB18" s="61"/>
      <c r="BC18" s="100" t="s">
        <v>91</v>
      </c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60"/>
      <c r="BU18" s="60"/>
      <c r="BV18" s="60"/>
      <c r="BW18" s="59"/>
      <c r="CA18" s="10" t="s">
        <v>0</v>
      </c>
      <c r="CB18" s="58" t="s">
        <v>0</v>
      </c>
      <c r="CC18" s="58" t="s">
        <v>0</v>
      </c>
      <c r="CD18" s="58" t="s">
        <v>0</v>
      </c>
      <c r="CE18" s="58" t="s">
        <v>0</v>
      </c>
      <c r="CF18" s="58" t="s">
        <v>0</v>
      </c>
      <c r="CG18" s="10" t="s">
        <v>0</v>
      </c>
      <c r="CH18" s="10" t="s">
        <v>0</v>
      </c>
      <c r="CI18" s="10" t="s">
        <v>0</v>
      </c>
      <c r="CJ18" s="10" t="s">
        <v>0</v>
      </c>
      <c r="CK18" s="10" t="s">
        <v>0</v>
      </c>
      <c r="CL18" s="10" t="s">
        <v>0</v>
      </c>
      <c r="CM18" s="10" t="s">
        <v>0</v>
      </c>
      <c r="CN18" s="10" t="s">
        <v>0</v>
      </c>
      <c r="CO18" s="10" t="s">
        <v>0</v>
      </c>
      <c r="CP18" s="9" t="s">
        <v>0</v>
      </c>
      <c r="CQ18" s="9" t="s">
        <v>0</v>
      </c>
      <c r="CR18" s="9" t="s">
        <v>0</v>
      </c>
      <c r="CS18" s="9" t="s">
        <v>0</v>
      </c>
      <c r="CT18" s="9" t="s">
        <v>0</v>
      </c>
      <c r="CU18" s="9" t="s">
        <v>0</v>
      </c>
      <c r="CV18" s="9" t="s">
        <v>0</v>
      </c>
    </row>
    <row r="19" spans="1:102" ht="21" customHeight="1" x14ac:dyDescent="0.35">
      <c r="A19" s="31"/>
      <c r="B19" s="57"/>
      <c r="C19" s="57"/>
      <c r="D19" s="57"/>
      <c r="E19" s="57"/>
      <c r="F19" s="57"/>
      <c r="G19" s="57"/>
      <c r="H19" s="57"/>
      <c r="I19" s="57"/>
      <c r="J19" s="57"/>
      <c r="K19" s="54"/>
      <c r="L19" s="54"/>
      <c r="M19" s="57"/>
      <c r="N19" s="57"/>
      <c r="O19" s="57"/>
      <c r="P19" s="54"/>
      <c r="Q19" s="56"/>
      <c r="R19" s="56"/>
      <c r="S19" s="54"/>
      <c r="T19" s="55"/>
      <c r="U19" s="54"/>
      <c r="V19" s="54"/>
      <c r="W19" s="54"/>
      <c r="X19" s="54"/>
      <c r="Y19" s="54"/>
      <c r="Z19" s="54"/>
      <c r="AA19" s="54"/>
      <c r="AB19" s="54"/>
      <c r="AC19" s="98" t="s">
        <v>90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53"/>
      <c r="BA19" s="53"/>
      <c r="BB19" s="52"/>
      <c r="BC19" s="101" t="s">
        <v>89</v>
      </c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51"/>
      <c r="BU19" s="51"/>
      <c r="BV19" s="51"/>
      <c r="BW19" s="50"/>
    </row>
    <row r="20" spans="1:102" ht="21" customHeight="1" x14ac:dyDescent="0.3">
      <c r="A20" s="49"/>
      <c r="B20" s="48">
        <v>1980</v>
      </c>
      <c r="C20" s="48">
        <v>1981</v>
      </c>
      <c r="D20" s="48">
        <v>1982</v>
      </c>
      <c r="E20" s="48">
        <v>1983</v>
      </c>
      <c r="F20" s="47">
        <v>1984</v>
      </c>
      <c r="G20" s="47">
        <v>1985</v>
      </c>
      <c r="H20" s="47">
        <v>1986</v>
      </c>
      <c r="I20" s="47">
        <v>1987</v>
      </c>
      <c r="J20" s="47">
        <v>1988</v>
      </c>
      <c r="K20" s="46">
        <v>1989</v>
      </c>
      <c r="L20" s="45">
        <v>1990</v>
      </c>
      <c r="M20" s="43">
        <v>1991</v>
      </c>
      <c r="N20" s="44" t="s">
        <v>88</v>
      </c>
      <c r="O20" s="44" t="s">
        <v>87</v>
      </c>
      <c r="P20" s="44" t="s">
        <v>86</v>
      </c>
      <c r="Q20" s="44" t="s">
        <v>85</v>
      </c>
      <c r="R20" s="44" t="s">
        <v>84</v>
      </c>
      <c r="S20" s="44" t="s">
        <v>83</v>
      </c>
      <c r="T20" s="43">
        <v>1998</v>
      </c>
      <c r="U20" s="43">
        <v>1999</v>
      </c>
      <c r="V20" s="43">
        <v>2000</v>
      </c>
      <c r="W20" s="43">
        <v>2001</v>
      </c>
      <c r="X20" s="43">
        <v>2002</v>
      </c>
      <c r="Y20" s="42">
        <v>2003</v>
      </c>
      <c r="Z20" s="42">
        <v>2004</v>
      </c>
      <c r="AA20" s="41" t="s">
        <v>82</v>
      </c>
      <c r="AB20" s="41" t="s">
        <v>81</v>
      </c>
      <c r="AC20" s="41" t="s">
        <v>80</v>
      </c>
      <c r="AD20" s="41" t="s">
        <v>79</v>
      </c>
      <c r="AE20" s="41" t="s">
        <v>78</v>
      </c>
      <c r="AF20" s="41" t="s">
        <v>77</v>
      </c>
      <c r="AG20" s="41" t="s">
        <v>76</v>
      </c>
      <c r="AH20" s="41" t="s">
        <v>75</v>
      </c>
      <c r="AI20" s="41" t="s">
        <v>74</v>
      </c>
      <c r="AJ20" s="41" t="s">
        <v>73</v>
      </c>
      <c r="AK20" s="41" t="s">
        <v>72</v>
      </c>
      <c r="AL20" s="41" t="s">
        <v>71</v>
      </c>
      <c r="AM20" s="41" t="s">
        <v>70</v>
      </c>
      <c r="AN20" s="41" t="s">
        <v>69</v>
      </c>
      <c r="AO20" s="41" t="s">
        <v>68</v>
      </c>
      <c r="AP20" s="41" t="s">
        <v>67</v>
      </c>
      <c r="AQ20" s="41" t="s">
        <v>66</v>
      </c>
      <c r="AR20" s="41" t="s">
        <v>65</v>
      </c>
      <c r="AS20" s="41" t="s">
        <v>64</v>
      </c>
      <c r="AT20" s="41" t="s">
        <v>63</v>
      </c>
      <c r="AU20" s="41" t="s">
        <v>102</v>
      </c>
      <c r="AV20" s="37"/>
      <c r="AW20" s="41" t="s">
        <v>62</v>
      </c>
      <c r="AX20" s="41" t="s">
        <v>61</v>
      </c>
      <c r="AY20" s="40" t="s">
        <v>60</v>
      </c>
      <c r="AZ20" s="38" t="s">
        <v>59</v>
      </c>
      <c r="BA20" s="39" t="s">
        <v>58</v>
      </c>
      <c r="BB20" s="39" t="s">
        <v>57</v>
      </c>
      <c r="BC20" s="39" t="s">
        <v>56</v>
      </c>
      <c r="BD20" s="39" t="s">
        <v>55</v>
      </c>
      <c r="BE20" s="38" t="s">
        <v>54</v>
      </c>
      <c r="BF20" s="38" t="s">
        <v>53</v>
      </c>
      <c r="BG20" s="38" t="s">
        <v>52</v>
      </c>
      <c r="BH20" s="38" t="s">
        <v>51</v>
      </c>
      <c r="BI20" s="38" t="s">
        <v>50</v>
      </c>
      <c r="BJ20" s="38" t="s">
        <v>49</v>
      </c>
      <c r="BK20" s="38" t="s">
        <v>48</v>
      </c>
      <c r="BL20" s="38" t="s">
        <v>47</v>
      </c>
      <c r="BM20" s="38" t="s">
        <v>46</v>
      </c>
      <c r="BN20" s="38" t="s">
        <v>45</v>
      </c>
      <c r="BO20" s="38" t="s">
        <v>44</v>
      </c>
      <c r="BP20" s="38" t="s">
        <v>43</v>
      </c>
      <c r="BQ20" s="38" t="s">
        <v>42</v>
      </c>
      <c r="BR20" s="38" t="s">
        <v>41</v>
      </c>
      <c r="BS20" s="38" t="s">
        <v>40</v>
      </c>
      <c r="BT20" s="38" t="s">
        <v>103</v>
      </c>
      <c r="BU20" s="37"/>
      <c r="BV20" s="36"/>
      <c r="BW20" s="35"/>
    </row>
    <row r="21" spans="1:102" ht="21" customHeight="1" x14ac:dyDescent="0.3">
      <c r="A21" s="31" t="s">
        <v>39</v>
      </c>
      <c r="B21" s="30">
        <v>24338</v>
      </c>
      <c r="C21" s="30">
        <v>31139</v>
      </c>
      <c r="D21" s="30">
        <v>31268</v>
      </c>
      <c r="E21" s="30">
        <v>45710</v>
      </c>
      <c r="F21" s="30">
        <v>54633</v>
      </c>
      <c r="G21" s="30">
        <v>77192</v>
      </c>
      <c r="H21" s="29">
        <v>81026</v>
      </c>
      <c r="I21" s="29">
        <v>78840</v>
      </c>
      <c r="J21" s="29">
        <v>115227</v>
      </c>
      <c r="K21" s="29">
        <v>113537</v>
      </c>
      <c r="L21" s="29">
        <v>115592</v>
      </c>
      <c r="M21" s="28">
        <v>162909</v>
      </c>
      <c r="N21" s="26">
        <v>210979</v>
      </c>
      <c r="O21" s="26">
        <v>213998</v>
      </c>
      <c r="P21" s="26">
        <v>269665</v>
      </c>
      <c r="Q21" s="26">
        <v>276633</v>
      </c>
      <c r="R21" s="26">
        <v>287178</v>
      </c>
      <c r="S21" s="26">
        <v>302452</v>
      </c>
      <c r="T21" s="26">
        <v>348164</v>
      </c>
      <c r="U21" s="26">
        <v>359046</v>
      </c>
      <c r="V21" s="26">
        <v>333915</v>
      </c>
      <c r="W21" s="26">
        <v>359320</v>
      </c>
      <c r="X21" s="26">
        <v>306597</v>
      </c>
      <c r="Y21" s="26">
        <v>362349</v>
      </c>
      <c r="Z21" s="26">
        <v>533694</v>
      </c>
      <c r="AA21" s="26">
        <v>700469</v>
      </c>
      <c r="AB21" s="26">
        <v>667337</v>
      </c>
      <c r="AC21" s="26">
        <v>714425</v>
      </c>
      <c r="AD21" s="26">
        <v>782786</v>
      </c>
      <c r="AE21" s="26">
        <v>751817</v>
      </c>
      <c r="AF21" s="26">
        <v>809974</v>
      </c>
      <c r="AG21" s="26">
        <v>975723</v>
      </c>
      <c r="AH21" s="26">
        <v>981611</v>
      </c>
      <c r="AI21" s="26">
        <v>1104754</v>
      </c>
      <c r="AJ21" s="26">
        <v>1146815</v>
      </c>
      <c r="AK21" s="26">
        <v>1250941</v>
      </c>
      <c r="AL21" s="26">
        <f>SUM(AL$6:$AL6)</f>
        <v>1691287.2180000001</v>
      </c>
      <c r="AM21" s="26">
        <f>SUM(AM$6:$AM6)</f>
        <v>1568343.6865000001</v>
      </c>
      <c r="AN21" s="26">
        <f>SUM(AN$6:$AN6)</f>
        <v>2045340.503</v>
      </c>
      <c r="AO21" s="26">
        <v>1539496</v>
      </c>
      <c r="AP21" s="26">
        <f>SUM($AP$6:AP6)</f>
        <v>1787435</v>
      </c>
      <c r="AQ21" s="26">
        <f>SUM($AQ$6:AQ6)</f>
        <v>509787</v>
      </c>
      <c r="AR21" s="27">
        <v>1281666</v>
      </c>
      <c r="AS21" s="27">
        <f>AS6</f>
        <v>2005967</v>
      </c>
      <c r="AT21" s="27">
        <f>AT6</f>
        <v>2047027</v>
      </c>
      <c r="AU21" s="27">
        <f>AU6</f>
        <v>2171118</v>
      </c>
      <c r="AV21" s="26"/>
      <c r="AW21" s="25">
        <v>7.6082236497312152</v>
      </c>
      <c r="AX21" s="25">
        <v>-14.672993432038297</v>
      </c>
      <c r="AY21" s="25">
        <v>18.184130960185513</v>
      </c>
      <c r="AZ21" s="25">
        <v>31.249180241861438</v>
      </c>
      <c r="BA21" s="25">
        <v>-4.7299737747137982</v>
      </c>
      <c r="BB21" s="25">
        <v>7.0561050863356911</v>
      </c>
      <c r="BC21" s="25">
        <v>9.5686741085488194</v>
      </c>
      <c r="BD21" s="25">
        <v>-3.9562536887476227</v>
      </c>
      <c r="BE21" s="25">
        <v>7.7355260655185987</v>
      </c>
      <c r="BF21" s="25">
        <v>20.463496359142397</v>
      </c>
      <c r="BG21" s="25">
        <v>0.60344995454653372</v>
      </c>
      <c r="BH21" s="25">
        <v>12.544989817758761</v>
      </c>
      <c r="BI21" s="25">
        <v>3.8072729313494165</v>
      </c>
      <c r="BJ21" s="25">
        <v>9.0795812750966718</v>
      </c>
      <c r="BK21" s="25">
        <v>-6.4437891155538125</v>
      </c>
      <c r="BL21" s="25">
        <f t="shared" ref="BL21:BL32" si="8">AM21/AL21*100-100</f>
        <v>-7.269228442782449</v>
      </c>
      <c r="BM21" s="25">
        <f t="shared" ref="BM21:BM32" si="9">AN21/AM21*100-100</f>
        <v>30.414048948957856</v>
      </c>
      <c r="BN21" s="25">
        <f t="shared" ref="BN21:BN32" si="10">AO21/AN21*100-100</f>
        <v>-24.731554587515063</v>
      </c>
      <c r="BO21" s="25">
        <f t="shared" ref="BO21:BO32" si="11">AP21/AO21*100-100</f>
        <v>16.105205859580025</v>
      </c>
      <c r="BP21" s="25">
        <f t="shared" ref="BP21:BP32" si="12">AQ21/AP21*100-100</f>
        <v>-71.479410440099926</v>
      </c>
      <c r="BQ21" s="25">
        <f t="shared" ref="BQ21:BQ32" si="13">AR21/AQ21*100-100</f>
        <v>151.41206033107943</v>
      </c>
      <c r="BR21" s="25">
        <f t="shared" ref="BR21:BR32" si="14">AS21/AR21*100-100</f>
        <v>56.512461124817236</v>
      </c>
      <c r="BS21" s="25">
        <f t="shared" ref="BS21:BT32" si="15">AT21/AS21*100-100</f>
        <v>2.0468930944526988</v>
      </c>
      <c r="BT21" s="25">
        <f t="shared" si="15"/>
        <v>6.0620109065488492</v>
      </c>
      <c r="BU21" s="25"/>
      <c r="BV21" s="25"/>
      <c r="BW21" s="24" t="s">
        <v>38</v>
      </c>
    </row>
    <row r="22" spans="1:102" ht="21" customHeight="1" x14ac:dyDescent="0.3">
      <c r="A22" s="32" t="s">
        <v>37</v>
      </c>
      <c r="B22" s="30">
        <v>51207</v>
      </c>
      <c r="C22" s="30">
        <v>63097</v>
      </c>
      <c r="D22" s="30">
        <v>56971</v>
      </c>
      <c r="E22" s="30">
        <v>86522</v>
      </c>
      <c r="F22" s="30">
        <v>111991</v>
      </c>
      <c r="G22" s="30">
        <v>151755</v>
      </c>
      <c r="H22" s="29">
        <v>159023</v>
      </c>
      <c r="I22" s="29">
        <v>170999</v>
      </c>
      <c r="J22" s="29">
        <v>244955</v>
      </c>
      <c r="K22" s="29">
        <v>242080</v>
      </c>
      <c r="L22" s="29">
        <v>259248</v>
      </c>
      <c r="M22" s="28">
        <v>320625</v>
      </c>
      <c r="N22" s="26">
        <v>468206</v>
      </c>
      <c r="O22" s="26">
        <v>489390</v>
      </c>
      <c r="P22" s="26">
        <v>573397</v>
      </c>
      <c r="Q22" s="26">
        <v>580920</v>
      </c>
      <c r="R22" s="26">
        <v>613365</v>
      </c>
      <c r="S22" s="26">
        <v>618197</v>
      </c>
      <c r="T22" s="26">
        <v>721127</v>
      </c>
      <c r="U22" s="26">
        <v>730773</v>
      </c>
      <c r="V22" s="26">
        <v>688401</v>
      </c>
      <c r="W22" s="26">
        <v>763973</v>
      </c>
      <c r="X22" s="26">
        <v>733002</v>
      </c>
      <c r="Y22" s="26">
        <v>840466</v>
      </c>
      <c r="Z22" s="26">
        <v>1141548</v>
      </c>
      <c r="AA22" s="26">
        <v>1397112</v>
      </c>
      <c r="AB22" s="26">
        <v>1293902</v>
      </c>
      <c r="AC22" s="26">
        <v>1501473</v>
      </c>
      <c r="AD22" s="26">
        <v>1679268</v>
      </c>
      <c r="AE22" s="26">
        <v>1650744</v>
      </c>
      <c r="AF22" s="26">
        <v>1763822</v>
      </c>
      <c r="AG22" s="26">
        <v>2055228</v>
      </c>
      <c r="AH22" s="26">
        <v>1979182</v>
      </c>
      <c r="AI22" s="26">
        <v>2373194</v>
      </c>
      <c r="AJ22" s="26">
        <v>2498999</v>
      </c>
      <c r="AK22" s="26">
        <v>2634284</v>
      </c>
      <c r="AL22" s="26">
        <f>SUM(AL$6:$AL7)</f>
        <v>3208791.1244999999</v>
      </c>
      <c r="AM22" s="26">
        <f>SUM(AM$6:$AM7)</f>
        <v>3000685.2774999999</v>
      </c>
      <c r="AN22" s="26">
        <f>SUM(AN$6:$AN7)</f>
        <v>3852162.4419999998</v>
      </c>
      <c r="AO22" s="26">
        <f>SUM($AO$6:AO7)</f>
        <v>4113551</v>
      </c>
      <c r="AP22" s="26">
        <f>SUM($AP$6:AP7)</f>
        <v>3520547</v>
      </c>
      <c r="AQ22" s="26">
        <f>SUM($AQ$6:AQ7)</f>
        <v>1047763</v>
      </c>
      <c r="AR22" s="27">
        <v>2823059</v>
      </c>
      <c r="AS22" s="27">
        <f>SUM($AS$6:AS7)</f>
        <v>3876381</v>
      </c>
      <c r="AT22" s="27">
        <f>SUM(AT6:AT7)</f>
        <v>4341606</v>
      </c>
      <c r="AU22" s="27">
        <f>SUM(AU6:AU7)</f>
        <v>4343060</v>
      </c>
      <c r="AV22" s="26"/>
      <c r="AW22" s="25">
        <v>10.977903867077458</v>
      </c>
      <c r="AX22" s="25">
        <v>-4.0539390789988659</v>
      </c>
      <c r="AY22" s="25">
        <v>14.660805836818994</v>
      </c>
      <c r="AZ22" s="25">
        <v>22.387494875379744</v>
      </c>
      <c r="BA22" s="25">
        <v>-7.3873819708083488</v>
      </c>
      <c r="BB22" s="25">
        <v>16.042250495014315</v>
      </c>
      <c r="BC22" s="25">
        <v>11.84137177291899</v>
      </c>
      <c r="BD22" s="25">
        <v>-1.698597245942878</v>
      </c>
      <c r="BE22" s="25">
        <v>6.8501233383250195</v>
      </c>
      <c r="BF22" s="25">
        <v>16.521281625923706</v>
      </c>
      <c r="BG22" s="25">
        <v>-3.7001247550150111</v>
      </c>
      <c r="BH22" s="25">
        <v>19.907820503622204</v>
      </c>
      <c r="BI22" s="25">
        <v>5.3010836872164617</v>
      </c>
      <c r="BJ22" s="25">
        <v>5.4135675924640339</v>
      </c>
      <c r="BK22" s="25">
        <v>-8.4773699418893358</v>
      </c>
      <c r="BL22" s="25">
        <f t="shared" si="8"/>
        <v>-6.4854906076950556</v>
      </c>
      <c r="BM22" s="25">
        <f t="shared" si="9"/>
        <v>28.376090317922376</v>
      </c>
      <c r="BN22" s="25">
        <f t="shared" si="10"/>
        <v>6.7855019598885349</v>
      </c>
      <c r="BO22" s="25">
        <f t="shared" si="11"/>
        <v>-14.415865999959649</v>
      </c>
      <c r="BP22" s="25">
        <f t="shared" si="12"/>
        <v>-70.238630530994186</v>
      </c>
      <c r="BQ22" s="25">
        <f t="shared" si="13"/>
        <v>169.43679057191366</v>
      </c>
      <c r="BR22" s="25">
        <f t="shared" si="14"/>
        <v>37.311370396438747</v>
      </c>
      <c r="BS22" s="25">
        <f t="shared" si="15"/>
        <v>12.001529261442556</v>
      </c>
      <c r="BT22" s="25">
        <f t="shared" si="15"/>
        <v>3.3489911336957334E-2</v>
      </c>
      <c r="BU22" s="25"/>
      <c r="BV22" s="25"/>
      <c r="BW22" s="24" t="s">
        <v>36</v>
      </c>
      <c r="CL22" s="1" t="s">
        <v>35</v>
      </c>
      <c r="CP22" s="12" t="s">
        <v>34</v>
      </c>
    </row>
    <row r="23" spans="1:102" ht="21" customHeight="1" x14ac:dyDescent="0.3">
      <c r="A23" s="31" t="s">
        <v>33</v>
      </c>
      <c r="B23" s="30">
        <v>162987</v>
      </c>
      <c r="C23" s="30">
        <v>106563</v>
      </c>
      <c r="D23" s="30">
        <v>107000</v>
      </c>
      <c r="E23" s="30">
        <v>155415</v>
      </c>
      <c r="F23" s="30">
        <v>189872</v>
      </c>
      <c r="G23" s="30">
        <v>266545</v>
      </c>
      <c r="H23" s="29">
        <v>298327</v>
      </c>
      <c r="I23" s="29">
        <v>278035</v>
      </c>
      <c r="J23" s="29">
        <v>450562</v>
      </c>
      <c r="K23" s="29">
        <v>495828</v>
      </c>
      <c r="L23" s="29">
        <v>502046</v>
      </c>
      <c r="M23" s="28">
        <v>603451</v>
      </c>
      <c r="N23" s="26">
        <v>808322</v>
      </c>
      <c r="O23" s="26">
        <v>835477</v>
      </c>
      <c r="P23" s="26">
        <v>969702</v>
      </c>
      <c r="Q23" s="26">
        <v>951104</v>
      </c>
      <c r="R23" s="26">
        <v>1153103</v>
      </c>
      <c r="S23" s="26">
        <v>1175345</v>
      </c>
      <c r="T23" s="26">
        <v>1199190</v>
      </c>
      <c r="U23" s="26">
        <v>1140256</v>
      </c>
      <c r="V23" s="26">
        <v>1123559</v>
      </c>
      <c r="W23" s="26">
        <v>1311319</v>
      </c>
      <c r="X23" s="26">
        <v>1408496</v>
      </c>
      <c r="Y23" s="26">
        <v>1335641</v>
      </c>
      <c r="Z23" s="26">
        <v>1925655</v>
      </c>
      <c r="AA23" s="26">
        <v>2504460</v>
      </c>
      <c r="AB23" s="26">
        <v>2215794</v>
      </c>
      <c r="AC23" s="26">
        <v>2601433</v>
      </c>
      <c r="AD23" s="26">
        <v>2984565</v>
      </c>
      <c r="AE23" s="26">
        <v>2858473</v>
      </c>
      <c r="AF23" s="26">
        <v>3178438</v>
      </c>
      <c r="AG23" s="26">
        <v>3673010</v>
      </c>
      <c r="AH23" s="26">
        <v>3439745</v>
      </c>
      <c r="AI23" s="26">
        <v>4214348</v>
      </c>
      <c r="AJ23" s="26">
        <v>4350979</v>
      </c>
      <c r="AK23" s="26">
        <v>4530224</v>
      </c>
      <c r="AL23" s="26">
        <f>SUM(AL$6:$AL8)</f>
        <v>5107553.3914999999</v>
      </c>
      <c r="AM23" s="26">
        <f>SUM(AM$6:$AM8)</f>
        <v>4844761.2944999998</v>
      </c>
      <c r="AN23" s="26">
        <f>SUM(AN$6:$AN8)</f>
        <v>6122181.5309999995</v>
      </c>
      <c r="AO23" s="26">
        <f>SUM($AO$6:AO8)</f>
        <v>6859710</v>
      </c>
      <c r="AP23" s="26">
        <f>SUM($AP$6:AP8)</f>
        <v>4238644</v>
      </c>
      <c r="AQ23" s="26">
        <f>SUM($AQ$6:AQ8)</f>
        <v>1953086</v>
      </c>
      <c r="AR23" s="27">
        <v>4902624</v>
      </c>
      <c r="AS23" s="27">
        <f>SUM($AS$6:AS8)</f>
        <v>6212109</v>
      </c>
      <c r="AT23" s="27">
        <f>SUM(AT6:AT8)</f>
        <v>7042850</v>
      </c>
      <c r="AU23" s="27">
        <f>SUM(AU6:AU8)</f>
        <v>6689463</v>
      </c>
      <c r="AV23" s="26"/>
      <c r="AW23" s="25">
        <v>16.711182946333935</v>
      </c>
      <c r="AX23" s="25">
        <v>7.4106300602675645</v>
      </c>
      <c r="AY23" s="25">
        <v>-5.1725386511569837</v>
      </c>
      <c r="AZ23" s="25">
        <v>30.057564828590785</v>
      </c>
      <c r="BA23" s="25">
        <v>-11.526077477779637</v>
      </c>
      <c r="BB23" s="25">
        <v>17.404099839606019</v>
      </c>
      <c r="BC23" s="25">
        <v>14.727728909412633</v>
      </c>
      <c r="BD23" s="25">
        <v>-4.2248032795398984</v>
      </c>
      <c r="BE23" s="25">
        <v>11.193563836355992</v>
      </c>
      <c r="BF23" s="25">
        <v>15.560221718970141</v>
      </c>
      <c r="BG23" s="25">
        <v>-6.3507858677215694</v>
      </c>
      <c r="BH23" s="25">
        <v>22.519198370809463</v>
      </c>
      <c r="BI23" s="25">
        <v>3.2420436091181983</v>
      </c>
      <c r="BJ23" s="25">
        <v>4.1196475551824108</v>
      </c>
      <c r="BK23" s="25">
        <v>-10.302956321806604</v>
      </c>
      <c r="BL23" s="25">
        <f t="shared" si="8"/>
        <v>-5.1451659308611255</v>
      </c>
      <c r="BM23" s="25">
        <f t="shared" si="9"/>
        <v>26.367041817936141</v>
      </c>
      <c r="BN23" s="25">
        <f t="shared" si="10"/>
        <v>12.046824571690422</v>
      </c>
      <c r="BO23" s="25">
        <f t="shared" si="11"/>
        <v>-38.209574457229245</v>
      </c>
      <c r="BP23" s="25">
        <f t="shared" si="12"/>
        <v>-53.921914650062611</v>
      </c>
      <c r="BQ23" s="25">
        <f t="shared" si="13"/>
        <v>151.01936115460353</v>
      </c>
      <c r="BR23" s="25">
        <f t="shared" si="14"/>
        <v>26.709880260040336</v>
      </c>
      <c r="BS23" s="25">
        <f t="shared" si="15"/>
        <v>13.372930191662775</v>
      </c>
      <c r="BT23" s="25">
        <f>AU23/AT23*100-100</f>
        <v>-5.017670403316842</v>
      </c>
      <c r="BU23" s="25"/>
      <c r="BV23" s="25"/>
      <c r="BW23" s="24" t="s">
        <v>32</v>
      </c>
      <c r="CK23" s="10" t="s">
        <v>0</v>
      </c>
      <c r="CL23" s="10" t="s">
        <v>0</v>
      </c>
      <c r="CM23" s="10" t="s">
        <v>0</v>
      </c>
      <c r="CN23" s="10" t="s">
        <v>0</v>
      </c>
      <c r="CP23" s="10" t="s">
        <v>0</v>
      </c>
      <c r="CQ23" s="10" t="s">
        <v>0</v>
      </c>
      <c r="CR23" s="10" t="s">
        <v>0</v>
      </c>
      <c r="CS23" s="10" t="s">
        <v>0</v>
      </c>
      <c r="CT23" s="10" t="s">
        <v>0</v>
      </c>
      <c r="CU23" s="10" t="s">
        <v>0</v>
      </c>
      <c r="CV23" s="10" t="s">
        <v>0</v>
      </c>
    </row>
    <row r="24" spans="1:102" ht="21" customHeight="1" x14ac:dyDescent="0.3">
      <c r="A24" s="32" t="s">
        <v>31</v>
      </c>
      <c r="B24" s="30">
        <v>230681</v>
      </c>
      <c r="C24" s="30">
        <v>191541</v>
      </c>
      <c r="D24" s="30">
        <v>182351</v>
      </c>
      <c r="E24" s="30">
        <v>252920</v>
      </c>
      <c r="F24" s="30">
        <v>329505</v>
      </c>
      <c r="G24" s="30">
        <v>423168</v>
      </c>
      <c r="H24" s="29">
        <v>480776</v>
      </c>
      <c r="I24" s="29">
        <v>511527</v>
      </c>
      <c r="J24" s="29">
        <v>754845</v>
      </c>
      <c r="K24" s="29">
        <v>843897</v>
      </c>
      <c r="L24" s="29">
        <v>933532</v>
      </c>
      <c r="M24" s="28">
        <v>988199</v>
      </c>
      <c r="N24" s="26">
        <v>1390310</v>
      </c>
      <c r="O24" s="26">
        <v>1416227</v>
      </c>
      <c r="P24" s="26">
        <v>1440959</v>
      </c>
      <c r="Q24" s="26">
        <v>1487357</v>
      </c>
      <c r="R24" s="26">
        <v>1710949</v>
      </c>
      <c r="S24" s="26">
        <v>1817425</v>
      </c>
      <c r="T24" s="26">
        <v>1842892</v>
      </c>
      <c r="U24" s="26">
        <v>1566814</v>
      </c>
      <c r="V24" s="26">
        <v>1844687</v>
      </c>
      <c r="W24" s="26">
        <v>2196123</v>
      </c>
      <c r="X24" s="26">
        <v>2254912</v>
      </c>
      <c r="Y24" s="26">
        <v>2000808</v>
      </c>
      <c r="Z24" s="26">
        <v>3029925</v>
      </c>
      <c r="AA24" s="26">
        <v>3852724</v>
      </c>
      <c r="AB24" s="26">
        <v>3588716</v>
      </c>
      <c r="AC24" s="26">
        <v>4122387</v>
      </c>
      <c r="AD24" s="26">
        <v>4632468</v>
      </c>
      <c r="AE24" s="26">
        <v>4608754</v>
      </c>
      <c r="AF24" s="26">
        <v>4923066</v>
      </c>
      <c r="AG24" s="26">
        <v>5963732</v>
      </c>
      <c r="AH24" s="26">
        <v>5608460</v>
      </c>
      <c r="AI24" s="26">
        <v>6665379</v>
      </c>
      <c r="AJ24" s="26">
        <v>7003050</v>
      </c>
      <c r="AK24" s="26">
        <v>6967487</v>
      </c>
      <c r="AL24" s="26">
        <f>SUM(AL$6:$AL9)</f>
        <v>7156791.7530000005</v>
      </c>
      <c r="AM24" s="26">
        <f>SUM(AM$6:$AM9)</f>
        <v>7123298.8279999997</v>
      </c>
      <c r="AN24" s="26">
        <f>SUM(AN$6:$AN9)</f>
        <v>8992750.152999999</v>
      </c>
      <c r="AO24" s="26">
        <f>SUM($AO$6:AO9)</f>
        <v>10669529</v>
      </c>
      <c r="AP24" s="26">
        <f>SUM($AP$6:AP9)</f>
        <v>4262882</v>
      </c>
      <c r="AQ24" s="26">
        <f>SUM($AQ$6:AQ9)</f>
        <v>2743773</v>
      </c>
      <c r="AR24" s="27">
        <v>7477047</v>
      </c>
      <c r="AS24" s="27">
        <f>SUM($AS$6:AS9)</f>
        <v>9533933</v>
      </c>
      <c r="AT24" s="27">
        <f>SUM(AT6:AT9)</f>
        <v>10654094</v>
      </c>
      <c r="AU24" s="27"/>
      <c r="AV24" s="26"/>
      <c r="AW24" s="25">
        <v>19.051253681518872</v>
      </c>
      <c r="AX24" s="25">
        <v>2.6769447795046233</v>
      </c>
      <c r="AY24" s="25">
        <v>-11.268909828853637</v>
      </c>
      <c r="AZ24" s="25">
        <v>27.15575468039637</v>
      </c>
      <c r="BA24" s="25">
        <v>-6.8525022815026517</v>
      </c>
      <c r="BB24" s="25">
        <v>14.870806160197688</v>
      </c>
      <c r="BC24" s="25">
        <v>12.373438010550686</v>
      </c>
      <c r="BD24" s="25">
        <v>-0.51190855500782106</v>
      </c>
      <c r="BE24" s="25">
        <v>6.8198910160967614</v>
      </c>
      <c r="BF24" s="25">
        <v>21.138575026213346</v>
      </c>
      <c r="BG24" s="25">
        <v>-5.9572093447525845</v>
      </c>
      <c r="BH24" s="25">
        <v>18.845084033763285</v>
      </c>
      <c r="BI24" s="25">
        <v>5.0660435063032452</v>
      </c>
      <c r="BJ24" s="25">
        <v>-0.50782159202061905</v>
      </c>
      <c r="BK24" s="25">
        <v>-16.51908356628438</v>
      </c>
      <c r="BL24" s="25">
        <f t="shared" si="8"/>
        <v>-0.46798797779690915</v>
      </c>
      <c r="BM24" s="25">
        <f t="shared" si="9"/>
        <v>26.244179419395252</v>
      </c>
      <c r="BN24" s="25">
        <f t="shared" si="10"/>
        <v>18.645896065961807</v>
      </c>
      <c r="BO24" s="25">
        <f t="shared" si="11"/>
        <v>-60.046202601820568</v>
      </c>
      <c r="BP24" s="25">
        <f t="shared" si="12"/>
        <v>-35.635727191135018</v>
      </c>
      <c r="BQ24" s="25">
        <f t="shared" si="13"/>
        <v>172.50967918993297</v>
      </c>
      <c r="BR24" s="25">
        <f t="shared" si="14"/>
        <v>27.50933623929339</v>
      </c>
      <c r="BS24" s="25">
        <f t="shared" si="15"/>
        <v>11.749201510016903</v>
      </c>
      <c r="BT24" s="25"/>
      <c r="BU24" s="25"/>
      <c r="BV24" s="25"/>
      <c r="BW24" s="24" t="s">
        <v>30</v>
      </c>
      <c r="CB24" s="34">
        <v>1984</v>
      </c>
      <c r="CC24" s="34">
        <v>1985</v>
      </c>
      <c r="CD24" s="34">
        <v>1986</v>
      </c>
      <c r="CE24" s="34">
        <v>1987</v>
      </c>
      <c r="CF24" s="34">
        <v>1988</v>
      </c>
      <c r="CG24" s="34">
        <v>1989</v>
      </c>
      <c r="CH24" s="34">
        <v>1990</v>
      </c>
      <c r="CI24" s="34">
        <v>1991</v>
      </c>
      <c r="CK24" s="34">
        <v>1984</v>
      </c>
      <c r="CL24" s="34">
        <v>1985</v>
      </c>
      <c r="CM24" s="34">
        <v>1986</v>
      </c>
      <c r="CN24" s="34">
        <v>1987</v>
      </c>
      <c r="CP24" s="34">
        <v>1985</v>
      </c>
      <c r="CQ24" s="34">
        <v>1986</v>
      </c>
      <c r="CR24" s="34">
        <v>1987</v>
      </c>
      <c r="CS24" s="34">
        <v>1988</v>
      </c>
      <c r="CT24" s="34">
        <v>1989</v>
      </c>
      <c r="CU24" s="34">
        <v>1990</v>
      </c>
      <c r="CV24" s="34">
        <v>1991</v>
      </c>
      <c r="CX24" s="34"/>
    </row>
    <row r="25" spans="1:102" ht="21" customHeight="1" x14ac:dyDescent="0.3">
      <c r="A25" s="31" t="s">
        <v>29</v>
      </c>
      <c r="B25" s="30">
        <v>330571</v>
      </c>
      <c r="C25" s="30">
        <v>304355</v>
      </c>
      <c r="D25" s="30">
        <v>270925</v>
      </c>
      <c r="E25" s="30">
        <v>412739</v>
      </c>
      <c r="F25" s="30">
        <v>498401</v>
      </c>
      <c r="G25" s="30">
        <v>625818</v>
      </c>
      <c r="H25" s="29">
        <v>714004</v>
      </c>
      <c r="I25" s="29">
        <v>801753</v>
      </c>
      <c r="J25" s="29">
        <v>1212572</v>
      </c>
      <c r="K25" s="29">
        <v>1329721</v>
      </c>
      <c r="L25" s="29">
        <v>1463054</v>
      </c>
      <c r="M25" s="28">
        <v>1498030</v>
      </c>
      <c r="N25" s="26">
        <v>2130687</v>
      </c>
      <c r="O25" s="26">
        <v>2215878</v>
      </c>
      <c r="P25" s="26">
        <v>2088042</v>
      </c>
      <c r="Q25" s="26">
        <v>2221595</v>
      </c>
      <c r="R25" s="26">
        <v>2589146</v>
      </c>
      <c r="S25" s="26">
        <v>2820791</v>
      </c>
      <c r="T25" s="26">
        <v>2831002</v>
      </c>
      <c r="U25" s="26">
        <v>2258179</v>
      </c>
      <c r="V25" s="26">
        <v>2831063</v>
      </c>
      <c r="W25" s="26">
        <v>3427607</v>
      </c>
      <c r="X25" s="26">
        <v>3582214</v>
      </c>
      <c r="Y25" s="26">
        <v>3142366</v>
      </c>
      <c r="Z25" s="26">
        <v>4829055</v>
      </c>
      <c r="AA25" s="26">
        <v>6155113</v>
      </c>
      <c r="AB25" s="26">
        <v>5507525</v>
      </c>
      <c r="AC25" s="26">
        <v>6410032</v>
      </c>
      <c r="AD25" s="26">
        <v>7381032</v>
      </c>
      <c r="AE25" s="26">
        <v>7327542</v>
      </c>
      <c r="AF25" s="26">
        <v>8071403</v>
      </c>
      <c r="AG25" s="26">
        <v>9246857</v>
      </c>
      <c r="AH25" s="26">
        <v>8841386</v>
      </c>
      <c r="AI25" s="26">
        <v>10475615</v>
      </c>
      <c r="AJ25" s="26">
        <v>10903146</v>
      </c>
      <c r="AK25" s="26">
        <v>10771645</v>
      </c>
      <c r="AL25" s="26">
        <f>SUM(AL$6:$AL10)</f>
        <v>9906439.9780000001</v>
      </c>
      <c r="AM25" s="26">
        <f>SUM(AM$6:$AM10)</f>
        <v>10218580.350499999</v>
      </c>
      <c r="AN25" s="26">
        <f>SUM(AN$6:$AN10)</f>
        <v>12783274.198999999</v>
      </c>
      <c r="AO25" s="26">
        <f>SUM($AO$6:AO10)</f>
        <v>15181549</v>
      </c>
      <c r="AP25" s="26">
        <f>SUM($AP$6:AP10)</f>
        <v>4292711</v>
      </c>
      <c r="AQ25" s="26">
        <f>SUM($AQ$6:AQ10)</f>
        <v>3680055</v>
      </c>
      <c r="AR25" s="27">
        <v>11350259</v>
      </c>
      <c r="AS25" s="27">
        <f>SUM($AS$6:AS10)</f>
        <v>14034175</v>
      </c>
      <c r="AT25" s="27">
        <f>SUM(AT6:AT10)</f>
        <v>15784213</v>
      </c>
      <c r="AU25" s="27"/>
      <c r="AV25" s="26"/>
      <c r="AW25" s="25">
        <v>21.071378489281244</v>
      </c>
      <c r="AX25" s="25">
        <v>4.5106396386750163</v>
      </c>
      <c r="AY25" s="25">
        <v>-12.278663418768389</v>
      </c>
      <c r="AZ25" s="25">
        <v>27.459989583883385</v>
      </c>
      <c r="BA25" s="25">
        <v>-10.521139092003679</v>
      </c>
      <c r="BB25" s="25">
        <v>16.386798062650641</v>
      </c>
      <c r="BC25" s="25">
        <v>15.148130305745738</v>
      </c>
      <c r="BD25" s="25">
        <v>-0.72469540844694791</v>
      </c>
      <c r="BE25" s="25">
        <v>10.151576067390678</v>
      </c>
      <c r="BF25" s="25">
        <v>14.563193040912466</v>
      </c>
      <c r="BG25" s="25">
        <v>-4.384960208641715</v>
      </c>
      <c r="BH25" s="25">
        <v>18.483855359329411</v>
      </c>
      <c r="BI25" s="25">
        <v>4.081201915114292</v>
      </c>
      <c r="BJ25" s="25">
        <v>-1.2060830883122975</v>
      </c>
      <c r="BK25" s="25">
        <v>-22.927900056119569</v>
      </c>
      <c r="BL25" s="25">
        <f t="shared" si="8"/>
        <v>3.1508833969942032</v>
      </c>
      <c r="BM25" s="25">
        <f t="shared" si="9"/>
        <v>25.098338130447928</v>
      </c>
      <c r="BN25" s="25">
        <f t="shared" si="10"/>
        <v>18.761036989941204</v>
      </c>
      <c r="BO25" s="25">
        <f t="shared" si="11"/>
        <v>-71.724156737892827</v>
      </c>
      <c r="BP25" s="25">
        <f t="shared" si="12"/>
        <v>-14.27200666432006</v>
      </c>
      <c r="BQ25" s="25">
        <f t="shared" si="13"/>
        <v>208.42634145413587</v>
      </c>
      <c r="BR25" s="25">
        <f t="shared" si="14"/>
        <v>23.646297410482006</v>
      </c>
      <c r="BS25" s="25">
        <f t="shared" si="15"/>
        <v>12.469831678741357</v>
      </c>
      <c r="BT25" s="25"/>
      <c r="BU25" s="25"/>
      <c r="BV25" s="25"/>
      <c r="BW25" s="24" t="s">
        <v>28</v>
      </c>
      <c r="CA25" s="10" t="s">
        <v>0</v>
      </c>
      <c r="CB25" s="33" t="s">
        <v>0</v>
      </c>
      <c r="CC25" s="33" t="s">
        <v>0</v>
      </c>
      <c r="CD25" s="33" t="s">
        <v>0</v>
      </c>
      <c r="CE25" s="33" t="s">
        <v>0</v>
      </c>
      <c r="CF25" s="33" t="s">
        <v>0</v>
      </c>
      <c r="CG25" s="10" t="s">
        <v>0</v>
      </c>
      <c r="CH25" s="10" t="s">
        <v>0</v>
      </c>
      <c r="CI25" s="10" t="s">
        <v>0</v>
      </c>
      <c r="CJ25" s="10" t="s">
        <v>0</v>
      </c>
      <c r="CK25" s="10" t="s">
        <v>0</v>
      </c>
      <c r="CL25" s="10" t="s">
        <v>0</v>
      </c>
      <c r="CM25" s="10" t="s">
        <v>0</v>
      </c>
      <c r="CN25" s="10" t="s">
        <v>0</v>
      </c>
      <c r="CO25" s="10" t="s">
        <v>0</v>
      </c>
      <c r="CP25" s="10" t="s">
        <v>0</v>
      </c>
      <c r="CQ25" s="10" t="s">
        <v>0</v>
      </c>
      <c r="CR25" s="10" t="s">
        <v>0</v>
      </c>
      <c r="CS25" s="10" t="s">
        <v>0</v>
      </c>
      <c r="CT25" s="10" t="s">
        <v>0</v>
      </c>
      <c r="CU25" s="10" t="s">
        <v>0</v>
      </c>
      <c r="CV25" s="10" t="s">
        <v>0</v>
      </c>
    </row>
    <row r="26" spans="1:102" ht="21" customHeight="1" x14ac:dyDescent="0.3">
      <c r="A26" s="32" t="s">
        <v>27</v>
      </c>
      <c r="B26" s="30">
        <v>431358</v>
      </c>
      <c r="C26" s="30">
        <v>426944</v>
      </c>
      <c r="D26" s="30">
        <v>375478</v>
      </c>
      <c r="E26" s="30">
        <v>558193</v>
      </c>
      <c r="F26" s="30">
        <v>678809</v>
      </c>
      <c r="G26" s="30">
        <v>860050</v>
      </c>
      <c r="H26" s="29">
        <v>950689</v>
      </c>
      <c r="I26" s="29">
        <v>1128282</v>
      </c>
      <c r="J26" s="29">
        <v>1652034</v>
      </c>
      <c r="K26" s="29">
        <v>1778949</v>
      </c>
      <c r="L26" s="29">
        <v>2024222</v>
      </c>
      <c r="M26" s="28">
        <v>2019057</v>
      </c>
      <c r="N26" s="26">
        <v>2859376</v>
      </c>
      <c r="O26" s="26">
        <v>2897951</v>
      </c>
      <c r="P26" s="26">
        <v>2761801</v>
      </c>
      <c r="Q26" s="26">
        <v>3034834</v>
      </c>
      <c r="R26" s="26">
        <v>3491283</v>
      </c>
      <c r="S26" s="26">
        <v>3868359</v>
      </c>
      <c r="T26" s="26">
        <v>3836551</v>
      </c>
      <c r="U26" s="26">
        <v>3042821</v>
      </c>
      <c r="V26" s="26">
        <v>3910202</v>
      </c>
      <c r="W26" s="26">
        <v>4815661</v>
      </c>
      <c r="X26" s="26">
        <v>5039830</v>
      </c>
      <c r="Y26" s="26">
        <v>4649322</v>
      </c>
      <c r="Z26" s="26">
        <v>6727490</v>
      </c>
      <c r="AA26" s="26">
        <v>8558025</v>
      </c>
      <c r="AB26" s="26">
        <v>7876153</v>
      </c>
      <c r="AC26" s="26">
        <v>9184108</v>
      </c>
      <c r="AD26" s="26">
        <v>10686864</v>
      </c>
      <c r="AE26" s="26">
        <v>10590631</v>
      </c>
      <c r="AF26" s="26">
        <v>11571427</v>
      </c>
      <c r="AG26" s="26">
        <v>13027494</v>
      </c>
      <c r="AH26" s="26">
        <v>12723978</v>
      </c>
      <c r="AI26" s="26">
        <v>14549521</v>
      </c>
      <c r="AJ26" s="26">
        <v>15238221</v>
      </c>
      <c r="AK26" s="26">
        <v>14894754</v>
      </c>
      <c r="AL26" s="26">
        <f>SUM(AL$6:$AL11)</f>
        <v>12602588.5395</v>
      </c>
      <c r="AM26" s="26">
        <f>SUM(AM$6:$AM11)</f>
        <v>13708152.355499998</v>
      </c>
      <c r="AN26" s="26">
        <f>SUM(AN$6:$AN11)</f>
        <v>17190168.460499998</v>
      </c>
      <c r="AO26" s="26">
        <f>SUM($AO$6:AO11)</f>
        <v>21151530</v>
      </c>
      <c r="AP26" s="26">
        <f>SUM($AP$6:AP11)</f>
        <v>4507479</v>
      </c>
      <c r="AQ26" s="26">
        <f>SUM($AQ$6:AQ11)</f>
        <v>5727651</v>
      </c>
      <c r="AR26" s="27">
        <v>16365080</v>
      </c>
      <c r="AS26" s="27">
        <f>SUM($AS$6:AS11)</f>
        <v>19618196</v>
      </c>
      <c r="AT26" s="27">
        <f>SUM(AT6:AT11)</f>
        <v>21644659</v>
      </c>
      <c r="AU26" s="27"/>
      <c r="AV26" s="26"/>
      <c r="AW26" s="25">
        <v>23.15632287027627</v>
      </c>
      <c r="AX26" s="25">
        <v>4.654999594032887</v>
      </c>
      <c r="AY26" s="25">
        <v>-7.7484359591494183</v>
      </c>
      <c r="AZ26" s="25">
        <v>27.20977660316106</v>
      </c>
      <c r="BA26" s="25">
        <v>-7.9676327189976632</v>
      </c>
      <c r="BB26" s="25">
        <v>16.606520975405118</v>
      </c>
      <c r="BC26" s="25">
        <v>16.362568907072955</v>
      </c>
      <c r="BD26" s="25">
        <v>-0.90047931741248988</v>
      </c>
      <c r="BE26" s="25">
        <v>9.260977934175969</v>
      </c>
      <c r="BF26" s="25">
        <v>12.583296770571167</v>
      </c>
      <c r="BG26" s="25">
        <v>-2.329811090298719</v>
      </c>
      <c r="BH26" s="25">
        <v>14.347266240164828</v>
      </c>
      <c r="BI26" s="25">
        <v>4.7334891643511838</v>
      </c>
      <c r="BJ26" s="25">
        <v>-2.2539835850917171</v>
      </c>
      <c r="BK26" s="25">
        <v>-27.892558682070216</v>
      </c>
      <c r="BL26" s="25">
        <f t="shared" si="8"/>
        <v>8.7725137779024891</v>
      </c>
      <c r="BM26" s="25">
        <f t="shared" si="9"/>
        <v>25.4010607315941</v>
      </c>
      <c r="BN26" s="25">
        <f t="shared" si="10"/>
        <v>23.044343914386417</v>
      </c>
      <c r="BO26" s="25">
        <f t="shared" si="11"/>
        <v>-78.689584157741777</v>
      </c>
      <c r="BP26" s="25">
        <f t="shared" si="12"/>
        <v>27.069943087921217</v>
      </c>
      <c r="BQ26" s="25">
        <f t="shared" si="13"/>
        <v>185.72062089676905</v>
      </c>
      <c r="BR26" s="25">
        <f t="shared" si="14"/>
        <v>19.878399616744915</v>
      </c>
      <c r="BS26" s="25">
        <f t="shared" si="15"/>
        <v>10.329507361431183</v>
      </c>
      <c r="BT26" s="25"/>
      <c r="BU26" s="25"/>
      <c r="BV26" s="25"/>
      <c r="BW26" s="24" t="s">
        <v>26</v>
      </c>
      <c r="CA26" s="1" t="s">
        <v>25</v>
      </c>
      <c r="CB26" s="11">
        <v>54633</v>
      </c>
      <c r="CC26" s="11">
        <v>77192</v>
      </c>
      <c r="CD26" s="11">
        <v>81026</v>
      </c>
      <c r="CE26" s="11">
        <v>78840</v>
      </c>
      <c r="CF26" s="11">
        <v>115227</v>
      </c>
      <c r="CG26" s="11">
        <v>113537</v>
      </c>
      <c r="CH26" s="11">
        <v>115592</v>
      </c>
      <c r="CI26" s="11">
        <v>162909</v>
      </c>
      <c r="CK26" s="8">
        <v>2.9446402459499272</v>
      </c>
      <c r="CL26" s="8">
        <v>3.5243996371135831</v>
      </c>
      <c r="CM26" s="8">
        <v>3.3799110826344165</v>
      </c>
      <c r="CN26" s="8">
        <v>2.7129468886621599</v>
      </c>
      <c r="CP26" s="8">
        <v>41.291893178115799</v>
      </c>
      <c r="CQ26" s="8">
        <v>4.9668359415483394</v>
      </c>
      <c r="CR26" s="8">
        <v>-2.6978994396860259</v>
      </c>
      <c r="CS26" s="8">
        <v>46.152968036529671</v>
      </c>
      <c r="CT26" s="8">
        <v>-1.4666701380752727</v>
      </c>
      <c r="CU26" s="8">
        <v>1.8099826488281394</v>
      </c>
      <c r="CV26" s="8">
        <v>40.934493736590781</v>
      </c>
    </row>
    <row r="27" spans="1:102" ht="21" customHeight="1" x14ac:dyDescent="0.3">
      <c r="A27" s="31" t="s">
        <v>24</v>
      </c>
      <c r="B27" s="30">
        <v>586372</v>
      </c>
      <c r="C27" s="30">
        <v>594919</v>
      </c>
      <c r="D27" s="30">
        <v>552759</v>
      </c>
      <c r="E27" s="30">
        <v>810294</v>
      </c>
      <c r="F27" s="30">
        <v>943859</v>
      </c>
      <c r="G27" s="30">
        <v>1204271</v>
      </c>
      <c r="H27" s="29">
        <v>1269963</v>
      </c>
      <c r="I27" s="29">
        <v>1528017</v>
      </c>
      <c r="J27" s="29">
        <v>2256786</v>
      </c>
      <c r="K27" s="29">
        <v>2347601</v>
      </c>
      <c r="L27" s="29">
        <v>2732494</v>
      </c>
      <c r="M27" s="28">
        <v>2658485</v>
      </c>
      <c r="N27" s="26">
        <v>3832502</v>
      </c>
      <c r="O27" s="26">
        <v>3644104</v>
      </c>
      <c r="P27" s="26">
        <v>3584410</v>
      </c>
      <c r="Q27" s="26">
        <v>4045931</v>
      </c>
      <c r="R27" s="26">
        <v>4502143</v>
      </c>
      <c r="S27" s="26">
        <v>5077356</v>
      </c>
      <c r="T27" s="26">
        <v>4981552</v>
      </c>
      <c r="U27" s="26">
        <v>3974716</v>
      </c>
      <c r="V27" s="26">
        <v>5435944</v>
      </c>
      <c r="W27" s="26">
        <v>6593507</v>
      </c>
      <c r="X27" s="26">
        <v>6936892</v>
      </c>
      <c r="Y27" s="26">
        <v>6773000</v>
      </c>
      <c r="Z27" s="26">
        <v>9318630</v>
      </c>
      <c r="AA27" s="26">
        <v>11738827</v>
      </c>
      <c r="AB27" s="26">
        <v>10985880</v>
      </c>
      <c r="AC27" s="26">
        <v>12808264</v>
      </c>
      <c r="AD27" s="26">
        <v>14771628</v>
      </c>
      <c r="AE27" s="26">
        <v>14933656</v>
      </c>
      <c r="AF27" s="26">
        <v>15929702</v>
      </c>
      <c r="AG27" s="26">
        <v>17624969</v>
      </c>
      <c r="AH27" s="26">
        <v>17295367</v>
      </c>
      <c r="AI27" s="26">
        <v>19143032</v>
      </c>
      <c r="AJ27" s="26">
        <v>20452740</v>
      </c>
      <c r="AK27" s="26">
        <v>20375256</v>
      </c>
      <c r="AL27" s="26">
        <f>SUM(AL$6:$AL12)</f>
        <v>16085132.498</v>
      </c>
      <c r="AM27" s="26">
        <f>SUM(AM$6:$AM12)</f>
        <v>18740640.778499998</v>
      </c>
      <c r="AN27" s="26">
        <f>SUM(AN$6:$AN12)</f>
        <v>22903142.986499999</v>
      </c>
      <c r="AO27" s="26">
        <f>SUM($AO$6:AO12)</f>
        <v>28565417</v>
      </c>
      <c r="AP27" s="26">
        <f>SUM($AP$6:AP12)</f>
        <v>5440406</v>
      </c>
      <c r="AQ27" s="26">
        <f>SUM($AQ$6:AQ12)</f>
        <v>10088603</v>
      </c>
      <c r="AR27" s="27">
        <v>23030050</v>
      </c>
      <c r="AS27" s="27">
        <f>SUM($AS$6:AS12)</f>
        <v>26766240</v>
      </c>
      <c r="AT27" s="27">
        <f>SUM(AT6:AT12)</f>
        <v>28978471</v>
      </c>
      <c r="AU27" s="27"/>
      <c r="AV27" s="26"/>
      <c r="AW27" s="25">
        <v>21.294608627314787</v>
      </c>
      <c r="AX27" s="25">
        <v>5.2079265252922227</v>
      </c>
      <c r="AY27" s="25">
        <v>-2.3626142658700786</v>
      </c>
      <c r="AZ27" s="25">
        <v>25.97159668320343</v>
      </c>
      <c r="BA27" s="25">
        <v>-6.4141587570887566</v>
      </c>
      <c r="BB27" s="25">
        <v>16.58842077284659</v>
      </c>
      <c r="BC27" s="25">
        <v>15.328884538919567</v>
      </c>
      <c r="BD27" s="25">
        <v>1.0968865449359981</v>
      </c>
      <c r="BE27" s="25">
        <v>6.6698067773892689</v>
      </c>
      <c r="BF27" s="25">
        <v>10.64217648264858</v>
      </c>
      <c r="BG27" s="25">
        <v>-1.8700855587320433</v>
      </c>
      <c r="BH27" s="25">
        <v>10.683005454582144</v>
      </c>
      <c r="BI27" s="25">
        <v>6.8416957146600481</v>
      </c>
      <c r="BJ27" s="25">
        <v>-0.37884410597308715</v>
      </c>
      <c r="BK27" s="25">
        <v>-30.26626021287781</v>
      </c>
      <c r="BL27" s="25">
        <f t="shared" si="8"/>
        <v>16.509085522485933</v>
      </c>
      <c r="BM27" s="25">
        <f t="shared" si="9"/>
        <v>22.211098634233409</v>
      </c>
      <c r="BN27" s="25">
        <f t="shared" si="10"/>
        <v>24.722694246975465</v>
      </c>
      <c r="BO27" s="25">
        <f t="shared" si="11"/>
        <v>-80.954571746668364</v>
      </c>
      <c r="BP27" s="25">
        <f t="shared" si="12"/>
        <v>85.43842132370267</v>
      </c>
      <c r="BQ27" s="25">
        <f t="shared" si="13"/>
        <v>128.27788941640384</v>
      </c>
      <c r="BR27" s="25">
        <f t="shared" si="14"/>
        <v>16.223108503889478</v>
      </c>
      <c r="BS27" s="25">
        <f t="shared" si="15"/>
        <v>8.2650047223666832</v>
      </c>
      <c r="BT27" s="25"/>
      <c r="BU27" s="25"/>
      <c r="BV27" s="25"/>
      <c r="BW27" s="24" t="s">
        <v>23</v>
      </c>
      <c r="CA27" s="12" t="s">
        <v>22</v>
      </c>
      <c r="CB27" s="11">
        <v>111991</v>
      </c>
      <c r="CC27" s="11">
        <v>151755</v>
      </c>
      <c r="CD27" s="11">
        <v>159023</v>
      </c>
      <c r="CE27" s="11">
        <v>170999</v>
      </c>
      <c r="CF27" s="11">
        <v>244955</v>
      </c>
      <c r="CG27" s="11">
        <v>242080</v>
      </c>
      <c r="CH27" s="11">
        <v>259248</v>
      </c>
      <c r="CI27" s="11">
        <v>320625</v>
      </c>
      <c r="CK27" s="8">
        <v>6.0361540787468799</v>
      </c>
      <c r="CL27" s="8">
        <v>6.9287655058836632</v>
      </c>
      <c r="CM27" s="8">
        <v>6.6334707389451895</v>
      </c>
      <c r="CN27" s="8">
        <v>5.8842111239769244</v>
      </c>
      <c r="CP27" s="8">
        <v>35.506424623407241</v>
      </c>
      <c r="CQ27" s="8">
        <v>4.7892985404105275</v>
      </c>
      <c r="CR27" s="8">
        <v>7.530986083774053</v>
      </c>
      <c r="CS27" s="8">
        <v>43.249375727343448</v>
      </c>
      <c r="CT27" s="8">
        <v>-1.1736849625441437</v>
      </c>
      <c r="CU27" s="8">
        <v>7.0918704560475732</v>
      </c>
      <c r="CV27" s="8">
        <v>23.675013886317345</v>
      </c>
    </row>
    <row r="28" spans="1:102" ht="21" customHeight="1" x14ac:dyDescent="0.3">
      <c r="A28" s="32" t="s">
        <v>21</v>
      </c>
      <c r="B28" s="30">
        <v>747317</v>
      </c>
      <c r="C28" s="30">
        <v>795985</v>
      </c>
      <c r="D28" s="30">
        <v>759151</v>
      </c>
      <c r="E28" s="30">
        <v>1041156</v>
      </c>
      <c r="F28" s="30">
        <v>1221193</v>
      </c>
      <c r="G28" s="30">
        <v>1554949</v>
      </c>
      <c r="H28" s="29">
        <v>1609803</v>
      </c>
      <c r="I28" s="29">
        <v>1992429</v>
      </c>
      <c r="J28" s="29">
        <v>2883902</v>
      </c>
      <c r="K28" s="29">
        <v>2991088</v>
      </c>
      <c r="L28" s="29">
        <v>3511098</v>
      </c>
      <c r="M28" s="28">
        <v>3421607</v>
      </c>
      <c r="N28" s="26">
        <v>4827998</v>
      </c>
      <c r="O28" s="26">
        <v>4430789</v>
      </c>
      <c r="P28" s="26">
        <v>4486285</v>
      </c>
      <c r="Q28" s="26">
        <v>5112515</v>
      </c>
      <c r="R28" s="26">
        <v>5657785</v>
      </c>
      <c r="S28" s="26">
        <v>6505340</v>
      </c>
      <c r="T28" s="26">
        <v>6358561</v>
      </c>
      <c r="U28" s="26">
        <v>5053965</v>
      </c>
      <c r="V28" s="26">
        <v>6855238</v>
      </c>
      <c r="W28" s="26">
        <v>8194838</v>
      </c>
      <c r="X28" s="26">
        <v>8837003</v>
      </c>
      <c r="Y28" s="26">
        <v>9036597</v>
      </c>
      <c r="Z28" s="26">
        <v>11811424</v>
      </c>
      <c r="AA28" s="26">
        <v>14599968</v>
      </c>
      <c r="AB28" s="26">
        <v>13891697</v>
      </c>
      <c r="AC28" s="26">
        <v>16192329</v>
      </c>
      <c r="AD28" s="26">
        <v>18533764</v>
      </c>
      <c r="AE28" s="26">
        <v>18694028</v>
      </c>
      <c r="AF28" s="26">
        <v>19648882</v>
      </c>
      <c r="AG28" s="26">
        <v>21701752</v>
      </c>
      <c r="AH28" s="26">
        <v>21765569</v>
      </c>
      <c r="AI28" s="26">
        <v>24089031</v>
      </c>
      <c r="AJ28" s="26">
        <v>25736073</v>
      </c>
      <c r="AK28" s="26">
        <v>25506223</v>
      </c>
      <c r="AL28" s="26">
        <f>SUM(AL$6:$AL13)</f>
        <v>20650969.522500001</v>
      </c>
      <c r="AM28" s="26">
        <f>SUM(AM$6:$AM13)</f>
        <v>25064528.585999999</v>
      </c>
      <c r="AN28" s="26">
        <f>SUM(AN$6:$AN13)</f>
        <v>29955575.816500001</v>
      </c>
      <c r="AO28" s="26">
        <f>SUM($AO$6:AO13)</f>
        <v>35581747</v>
      </c>
      <c r="AP28" s="26">
        <f>SUM($AP$6:AP13)</f>
        <v>7255107</v>
      </c>
      <c r="AQ28" s="26">
        <f>SUM($AQ$6:AQ13)</f>
        <v>14070771</v>
      </c>
      <c r="AR28" s="27">
        <v>29334820</v>
      </c>
      <c r="AS28" s="27">
        <f>SUM($AS$6:AS13)</f>
        <v>33426940</v>
      </c>
      <c r="AT28" s="27">
        <f>SUM(AT6:AT13)</f>
        <v>35803874</v>
      </c>
      <c r="AU28" s="27"/>
      <c r="AV28" s="26"/>
      <c r="AW28" s="25">
        <v>19.541261732998905</v>
      </c>
      <c r="AX28" s="25">
        <v>7.8362134797539653</v>
      </c>
      <c r="AY28" s="25">
        <v>2.258616411016277</v>
      </c>
      <c r="AZ28" s="25">
        <v>23.608872224043438</v>
      </c>
      <c r="BA28" s="25">
        <v>-4.8511818656040901</v>
      </c>
      <c r="BB28" s="25">
        <v>16.561201989936876</v>
      </c>
      <c r="BC28" s="25">
        <v>14.460149617760365</v>
      </c>
      <c r="BD28" s="25">
        <v>0.86471371924234575</v>
      </c>
      <c r="BE28" s="25">
        <v>5.1078023420099754</v>
      </c>
      <c r="BF28" s="25">
        <v>10.447770005438485</v>
      </c>
      <c r="BG28" s="25">
        <v>0.29406381567717688</v>
      </c>
      <c r="BH28" s="25">
        <v>10.674942612343386</v>
      </c>
      <c r="BI28" s="25">
        <v>6.8373111396635267</v>
      </c>
      <c r="BJ28" s="25">
        <v>-0.89310439863922397</v>
      </c>
      <c r="BK28" s="25">
        <v>-31.814949630135359</v>
      </c>
      <c r="BL28" s="25">
        <f t="shared" si="8"/>
        <v>21.372163949451675</v>
      </c>
      <c r="BM28" s="25">
        <f t="shared" si="9"/>
        <v>19.51382095106284</v>
      </c>
      <c r="BN28" s="25">
        <f t="shared" si="10"/>
        <v>18.781716024971274</v>
      </c>
      <c r="BO28" s="25">
        <f t="shared" si="11"/>
        <v>-79.610031514191803</v>
      </c>
      <c r="BP28" s="25">
        <f t="shared" si="12"/>
        <v>93.94298388707432</v>
      </c>
      <c r="BQ28" s="25">
        <f t="shared" si="13"/>
        <v>108.48054452737523</v>
      </c>
      <c r="BR28" s="25">
        <f t="shared" si="14"/>
        <v>13.94970209464384</v>
      </c>
      <c r="BS28" s="25">
        <f t="shared" si="15"/>
        <v>7.1108333577647187</v>
      </c>
      <c r="BT28" s="25"/>
      <c r="BU28" s="25"/>
      <c r="BV28" s="25"/>
      <c r="BW28" s="24" t="s">
        <v>20</v>
      </c>
      <c r="CA28" s="1" t="s">
        <v>19</v>
      </c>
      <c r="CB28" s="11">
        <v>189872</v>
      </c>
      <c r="CC28" s="11">
        <v>266545</v>
      </c>
      <c r="CD28" s="11">
        <v>298327</v>
      </c>
      <c r="CE28" s="11">
        <v>278035</v>
      </c>
      <c r="CF28" s="11">
        <v>450562</v>
      </c>
      <c r="CG28" s="11">
        <v>495828</v>
      </c>
      <c r="CH28" s="11">
        <v>502046</v>
      </c>
      <c r="CI28" s="11">
        <v>603451</v>
      </c>
      <c r="CK28" s="8">
        <v>10.233828140116863</v>
      </c>
      <c r="CL28" s="8">
        <v>12.16979870031143</v>
      </c>
      <c r="CM28" s="8">
        <v>12.444384932602839</v>
      </c>
      <c r="CN28" s="8">
        <v>9.5674047208166364</v>
      </c>
      <c r="CP28" s="8">
        <v>40.381414847897531</v>
      </c>
      <c r="CQ28" s="8">
        <v>11.923690183646301</v>
      </c>
      <c r="CR28" s="8">
        <v>-6.8019321080559365</v>
      </c>
      <c r="CS28" s="8">
        <v>62.052259607603361</v>
      </c>
      <c r="CT28" s="8">
        <v>10.046564068873991</v>
      </c>
      <c r="CU28" s="8">
        <v>1.2540639092588606</v>
      </c>
      <c r="CV28" s="8">
        <v>20.198348358516952</v>
      </c>
    </row>
    <row r="29" spans="1:102" ht="21" customHeight="1" x14ac:dyDescent="0.3">
      <c r="A29" s="31" t="s">
        <v>18</v>
      </c>
      <c r="B29" s="30">
        <v>877347</v>
      </c>
      <c r="C29" s="30">
        <v>946684</v>
      </c>
      <c r="D29" s="30">
        <v>916075</v>
      </c>
      <c r="E29" s="30">
        <v>1238857</v>
      </c>
      <c r="F29" s="30">
        <v>1483234</v>
      </c>
      <c r="G29" s="30">
        <v>1819225</v>
      </c>
      <c r="H29" s="29">
        <v>1888540</v>
      </c>
      <c r="I29" s="29">
        <v>2340443</v>
      </c>
      <c r="J29" s="29">
        <v>3436851</v>
      </c>
      <c r="K29" s="29">
        <v>3603008</v>
      </c>
      <c r="L29" s="29">
        <v>4179640</v>
      </c>
      <c r="M29" s="28">
        <v>4196935</v>
      </c>
      <c r="N29" s="26">
        <v>5692001</v>
      </c>
      <c r="O29" s="26">
        <v>5126767</v>
      </c>
      <c r="P29" s="26">
        <v>5259256</v>
      </c>
      <c r="Q29" s="26">
        <v>6169634</v>
      </c>
      <c r="R29" s="26">
        <v>6776757</v>
      </c>
      <c r="S29" s="26">
        <v>7803985</v>
      </c>
      <c r="T29" s="26">
        <v>7523342</v>
      </c>
      <c r="U29" s="26">
        <v>5930226</v>
      </c>
      <c r="V29" s="26">
        <v>8223658</v>
      </c>
      <c r="W29" s="26">
        <v>9635203</v>
      </c>
      <c r="X29" s="26">
        <v>10607502</v>
      </c>
      <c r="Y29" s="26">
        <v>10902247</v>
      </c>
      <c r="Z29" s="26">
        <v>13936449</v>
      </c>
      <c r="AA29" s="26">
        <v>17102091</v>
      </c>
      <c r="AB29" s="26">
        <v>16158843</v>
      </c>
      <c r="AC29" s="26">
        <v>18991605</v>
      </c>
      <c r="AD29" s="26">
        <v>21514808</v>
      </c>
      <c r="AE29" s="26">
        <v>21830038</v>
      </c>
      <c r="AF29" s="26">
        <v>23135201</v>
      </c>
      <c r="AG29" s="26">
        <v>25625298</v>
      </c>
      <c r="AH29" s="26">
        <v>25756984</v>
      </c>
      <c r="AI29" s="26">
        <v>28355164</v>
      </c>
      <c r="AJ29" s="26">
        <v>30088502</v>
      </c>
      <c r="AK29" s="26">
        <v>29758093</v>
      </c>
      <c r="AL29" s="26">
        <f>SUM(AL$6:$AL14)</f>
        <v>24665899.528500002</v>
      </c>
      <c r="AM29" s="26">
        <f>SUM(AM$6:$AM14)</f>
        <v>30371416.927000001</v>
      </c>
      <c r="AN29" s="26">
        <f>SUM(AN$6:$AN14)</f>
        <v>35976933.066500001</v>
      </c>
      <c r="AO29" s="26">
        <f>SUM($AO$6:AO14)</f>
        <v>41564536</v>
      </c>
      <c r="AP29" s="26">
        <f>SUM($AP$6:AP14)</f>
        <v>9458589</v>
      </c>
      <c r="AQ29" s="26">
        <f>SUM($AQ$6:AQ14)</f>
        <v>17584224</v>
      </c>
      <c r="AR29" s="27">
        <v>34810273</v>
      </c>
      <c r="AS29" s="27">
        <f>SUM($AS$6:AS14)</f>
        <v>39212967</v>
      </c>
      <c r="AT29" s="27">
        <f>SUM(AT6:AT14)</f>
        <v>41858305</v>
      </c>
      <c r="AU29" s="27"/>
      <c r="AV29" s="26"/>
      <c r="AW29" s="25">
        <v>17.164441906509253</v>
      </c>
      <c r="AX29" s="25">
        <v>10.091110690662148</v>
      </c>
      <c r="AY29" s="25">
        <v>2.7786466596942461</v>
      </c>
      <c r="AZ29" s="25">
        <v>22.714839339633784</v>
      </c>
      <c r="BA29" s="25">
        <v>-5.515395748975962</v>
      </c>
      <c r="BB29" s="25">
        <v>17.53072296079614</v>
      </c>
      <c r="BC29" s="25">
        <v>13.285886053337777</v>
      </c>
      <c r="BD29" s="25">
        <v>1.4651769144302875</v>
      </c>
      <c r="BE29" s="25">
        <v>5.9787481817484576</v>
      </c>
      <c r="BF29" s="25">
        <v>10.763239100451301</v>
      </c>
      <c r="BG29" s="25">
        <v>0.51389060919409246</v>
      </c>
      <c r="BH29" s="25">
        <v>10.087283511144008</v>
      </c>
      <c r="BI29" s="25">
        <v>6.1129535346718455</v>
      </c>
      <c r="BJ29" s="25">
        <v>-1.0981237949300464</v>
      </c>
      <c r="BK29" s="25">
        <v>-31.961943932361521</v>
      </c>
      <c r="BL29" s="25">
        <f t="shared" si="8"/>
        <v>23.131195324571905</v>
      </c>
      <c r="BM29" s="25">
        <f t="shared" si="9"/>
        <v>18.456551279689322</v>
      </c>
      <c r="BN29" s="25">
        <f t="shared" si="10"/>
        <v>15.531070764625326</v>
      </c>
      <c r="BO29" s="25">
        <f t="shared" si="11"/>
        <v>-77.243607386835734</v>
      </c>
      <c r="BP29" s="25">
        <f t="shared" si="12"/>
        <v>85.907475205868423</v>
      </c>
      <c r="BQ29" s="25">
        <f t="shared" si="13"/>
        <v>97.963088959740276</v>
      </c>
      <c r="BR29" s="25">
        <f t="shared" si="14"/>
        <v>12.647685928806141</v>
      </c>
      <c r="BS29" s="25">
        <f t="shared" si="15"/>
        <v>6.7460796832843499</v>
      </c>
      <c r="BT29" s="25"/>
      <c r="BU29" s="25"/>
      <c r="BV29" s="25"/>
      <c r="BW29" s="24" t="s">
        <v>17</v>
      </c>
      <c r="CA29" s="12" t="s">
        <v>16</v>
      </c>
      <c r="CB29" s="11">
        <v>329505</v>
      </c>
      <c r="CC29" s="11">
        <v>423168</v>
      </c>
      <c r="CD29" s="11">
        <v>480776</v>
      </c>
      <c r="CE29" s="11">
        <v>511527</v>
      </c>
      <c r="CF29" s="11">
        <v>754845</v>
      </c>
      <c r="CG29" s="11">
        <v>843897</v>
      </c>
      <c r="CH29" s="11">
        <v>933532</v>
      </c>
      <c r="CK29" s="8">
        <v>17.759846324414376</v>
      </c>
      <c r="CL29" s="8">
        <v>19.320825288087892</v>
      </c>
      <c r="CM29" s="8">
        <v>20.055045672557505</v>
      </c>
      <c r="CN29" s="8">
        <v>17.602049506807315</v>
      </c>
      <c r="CP29" s="8">
        <v>28.425365320708352</v>
      </c>
      <c r="CQ29" s="8">
        <v>13.613505747126425</v>
      </c>
      <c r="CR29" s="8">
        <v>6.3961179426593731</v>
      </c>
      <c r="CS29" s="8">
        <v>47.566990598736737</v>
      </c>
      <c r="CT29" s="8">
        <v>11.797388867913284</v>
      </c>
      <c r="CU29" s="8">
        <v>10.621556896161493</v>
      </c>
    </row>
    <row r="30" spans="1:102" ht="21" customHeight="1" x14ac:dyDescent="0.3">
      <c r="A30" s="32" t="s">
        <v>15</v>
      </c>
      <c r="B30" s="30">
        <v>979001</v>
      </c>
      <c r="C30" s="30">
        <v>1057694</v>
      </c>
      <c r="D30" s="30">
        <v>1034437</v>
      </c>
      <c r="E30" s="30">
        <v>1369720</v>
      </c>
      <c r="F30" s="30">
        <v>1654677</v>
      </c>
      <c r="G30" s="30">
        <v>2008439</v>
      </c>
      <c r="H30" s="29">
        <v>2119876</v>
      </c>
      <c r="I30" s="29">
        <v>2608783</v>
      </c>
      <c r="J30" s="29">
        <v>3890042</v>
      </c>
      <c r="K30" s="29">
        <v>4071505</v>
      </c>
      <c r="L30" s="29">
        <v>4706667</v>
      </c>
      <c r="M30" s="28">
        <v>4781097</v>
      </c>
      <c r="N30" s="26">
        <v>6392061</v>
      </c>
      <c r="O30" s="26">
        <v>5828683</v>
      </c>
      <c r="P30" s="26">
        <v>5956588</v>
      </c>
      <c r="Q30" s="26">
        <v>7011269</v>
      </c>
      <c r="R30" s="26">
        <v>7683090</v>
      </c>
      <c r="S30" s="26">
        <v>8753255</v>
      </c>
      <c r="T30" s="26">
        <v>8558000</v>
      </c>
      <c r="U30" s="26">
        <v>6730753</v>
      </c>
      <c r="V30" s="26">
        <v>9401879</v>
      </c>
      <c r="W30" s="26">
        <v>10700996</v>
      </c>
      <c r="X30" s="26">
        <v>12027908</v>
      </c>
      <c r="Y30" s="26">
        <v>12550706</v>
      </c>
      <c r="Z30" s="26">
        <v>15778726</v>
      </c>
      <c r="AA30" s="26">
        <v>19210489</v>
      </c>
      <c r="AB30" s="26">
        <v>17872759</v>
      </c>
      <c r="AC30" s="26">
        <v>21144513</v>
      </c>
      <c r="AD30" s="26">
        <v>23977305</v>
      </c>
      <c r="AE30" s="26">
        <v>24447231</v>
      </c>
      <c r="AF30" s="26">
        <v>25975296</v>
      </c>
      <c r="AG30" s="26">
        <v>28665052</v>
      </c>
      <c r="AH30" s="26">
        <v>28807965</v>
      </c>
      <c r="AI30" s="26">
        <v>31757624</v>
      </c>
      <c r="AJ30" s="26">
        <v>33528056</v>
      </c>
      <c r="AK30" s="26">
        <v>33059287</v>
      </c>
      <c r="AL30" s="26">
        <f>SUM(AL$6:$AL15)</f>
        <v>27856234.007000003</v>
      </c>
      <c r="AM30" s="26">
        <f>SUM(AM$6:$AM15)</f>
        <v>34285175.453000002</v>
      </c>
      <c r="AN30" s="26">
        <f>SUM(AN$6:$AN15)</f>
        <v>40768372.0295</v>
      </c>
      <c r="AO30" s="26">
        <f>SUM($AO$6:AO15)</f>
        <v>46382537</v>
      </c>
      <c r="AP30" s="26">
        <f>SUM($AP$6:AP15)</f>
        <v>11200892</v>
      </c>
      <c r="AQ30" s="26">
        <f>SUM($AQ$6:AQ15)</f>
        <v>21055764</v>
      </c>
      <c r="AR30" s="27">
        <v>39613471</v>
      </c>
      <c r="AS30" s="27">
        <f>SUM($AS$6:AS15)</f>
        <v>44200079</v>
      </c>
      <c r="AT30" s="27">
        <f>SUM(AT6:AT15)</f>
        <v>47306764</v>
      </c>
      <c r="AU30" s="27"/>
      <c r="AV30" s="26"/>
      <c r="AW30" s="25">
        <v>13.817631560669952</v>
      </c>
      <c r="AX30" s="25">
        <v>12.399892495988226</v>
      </c>
      <c r="AY30" s="25">
        <v>4.3465413935657011</v>
      </c>
      <c r="AZ30" s="25">
        <v>21.749303460875112</v>
      </c>
      <c r="BA30" s="25">
        <v>-6.9635395538343658</v>
      </c>
      <c r="BB30" s="25">
        <v>18.305813892527723</v>
      </c>
      <c r="BC30" s="25">
        <v>13.397291297274137</v>
      </c>
      <c r="BD30" s="25">
        <v>1.959878309926836</v>
      </c>
      <c r="BE30" s="25">
        <v>6.2504624756889626</v>
      </c>
      <c r="BF30" s="25">
        <v>10.355054279265957</v>
      </c>
      <c r="BG30" s="25">
        <v>0.49856180271363826</v>
      </c>
      <c r="BH30" s="25">
        <v>10.239039793334939</v>
      </c>
      <c r="BI30" s="25">
        <v>5.5748251191587883</v>
      </c>
      <c r="BJ30" s="25">
        <v>-1.3981395163501276</v>
      </c>
      <c r="BK30" s="25">
        <v>-31.345234396615993</v>
      </c>
      <c r="BL30" s="25">
        <f t="shared" si="8"/>
        <v>23.079004306125753</v>
      </c>
      <c r="BM30" s="25">
        <f t="shared" si="9"/>
        <v>18.909620530854568</v>
      </c>
      <c r="BN30" s="25">
        <f t="shared" si="10"/>
        <v>13.77088338586978</v>
      </c>
      <c r="BO30" s="25">
        <f t="shared" si="11"/>
        <v>-75.851057910006091</v>
      </c>
      <c r="BP30" s="25">
        <f t="shared" si="12"/>
        <v>87.982921360191682</v>
      </c>
      <c r="BQ30" s="25">
        <f t="shared" si="13"/>
        <v>88.135994495379038</v>
      </c>
      <c r="BR30" s="25">
        <f t="shared" si="14"/>
        <v>11.578404730047524</v>
      </c>
      <c r="BS30" s="25">
        <f t="shared" si="15"/>
        <v>7.0286865324380869</v>
      </c>
      <c r="BT30" s="25"/>
      <c r="BU30" s="25"/>
      <c r="BV30" s="25"/>
      <c r="BW30" s="24" t="s">
        <v>14</v>
      </c>
      <c r="CA30" s="1" t="s">
        <v>13</v>
      </c>
      <c r="CB30" s="11">
        <v>498401</v>
      </c>
      <c r="CC30" s="11">
        <v>625818</v>
      </c>
      <c r="CD30" s="11">
        <v>714004</v>
      </c>
      <c r="CE30" s="11">
        <v>801753</v>
      </c>
      <c r="CF30" s="11">
        <v>1212572</v>
      </c>
      <c r="CG30" s="11">
        <v>1329721</v>
      </c>
      <c r="CH30" s="11">
        <v>1463054</v>
      </c>
      <c r="CK30" s="8">
        <v>26.863098186475014</v>
      </c>
      <c r="CL30" s="8">
        <v>28.573333144615347</v>
      </c>
      <c r="CM30" s="8">
        <v>29.783896929939825</v>
      </c>
      <c r="CN30" s="8">
        <v>27.588956200222636</v>
      </c>
      <c r="CP30" s="8">
        <v>25.56515737327976</v>
      </c>
      <c r="CQ30" s="8">
        <v>14.091317283938778</v>
      </c>
      <c r="CR30" s="8">
        <v>12.289707060464636</v>
      </c>
      <c r="CS30" s="8">
        <v>51.240095141521152</v>
      </c>
      <c r="CT30" s="8">
        <v>9.661199499905976</v>
      </c>
      <c r="CU30" s="8">
        <v>10.0271410318405</v>
      </c>
    </row>
    <row r="31" spans="1:102" ht="21" customHeight="1" x14ac:dyDescent="0.3">
      <c r="A31" s="31" t="s">
        <v>12</v>
      </c>
      <c r="B31" s="30">
        <v>1024143</v>
      </c>
      <c r="C31" s="30">
        <v>1113879</v>
      </c>
      <c r="D31" s="30">
        <v>1092230</v>
      </c>
      <c r="E31" s="30">
        <v>1437365</v>
      </c>
      <c r="F31" s="30">
        <v>1767326</v>
      </c>
      <c r="G31" s="30">
        <v>2108014</v>
      </c>
      <c r="H31" s="29">
        <v>2268704</v>
      </c>
      <c r="I31" s="29">
        <v>2765598</v>
      </c>
      <c r="J31" s="29">
        <v>4098501</v>
      </c>
      <c r="K31" s="29">
        <v>4320822</v>
      </c>
      <c r="L31" s="29">
        <v>5074535</v>
      </c>
      <c r="M31" s="28">
        <v>5186269</v>
      </c>
      <c r="N31" s="26">
        <v>6765355</v>
      </c>
      <c r="O31" s="26">
        <v>6213302</v>
      </c>
      <c r="P31" s="26">
        <v>6351489</v>
      </c>
      <c r="Q31" s="26">
        <v>7405433</v>
      </c>
      <c r="R31" s="26">
        <v>8136551</v>
      </c>
      <c r="S31" s="26">
        <v>9293456</v>
      </c>
      <c r="T31" s="26">
        <v>9059644</v>
      </c>
      <c r="U31" s="26">
        <v>7166557</v>
      </c>
      <c r="V31" s="26">
        <v>10004274</v>
      </c>
      <c r="W31" s="26">
        <v>11221958</v>
      </c>
      <c r="X31" s="26">
        <v>12690892</v>
      </c>
      <c r="Y31" s="26">
        <v>13319825</v>
      </c>
      <c r="Z31" s="26">
        <v>16727541</v>
      </c>
      <c r="AA31" s="26">
        <v>20263050</v>
      </c>
      <c r="AB31" s="26">
        <v>18892865</v>
      </c>
      <c r="AC31" s="26">
        <v>22321988</v>
      </c>
      <c r="AD31" s="26">
        <v>25245301</v>
      </c>
      <c r="AE31" s="26">
        <v>25850971</v>
      </c>
      <c r="AF31" s="26">
        <v>27466301</v>
      </c>
      <c r="AG31" s="26">
        <v>30261347</v>
      </c>
      <c r="AH31" s="26">
        <v>30439612</v>
      </c>
      <c r="AI31" s="26">
        <v>33467103</v>
      </c>
      <c r="AJ31" s="26">
        <v>35257859</v>
      </c>
      <c r="AK31" s="26">
        <v>34779841</v>
      </c>
      <c r="AL31" s="26">
        <f>SUM(AL$6:$AL16)</f>
        <v>29735859.051500004</v>
      </c>
      <c r="AM31" s="26">
        <f>SUM(AM$6:$AM16)</f>
        <v>36579022.603</v>
      </c>
      <c r="AN31" s="26">
        <f>SUM(AN$6:$AN16)</f>
        <v>43447791.717500001</v>
      </c>
      <c r="AO31" s="26">
        <f>SUM($AO$6:AO16)</f>
        <v>49075688</v>
      </c>
      <c r="AP31" s="26">
        <f>SUM($AP$6:AP16)</f>
        <v>12034883</v>
      </c>
      <c r="AQ31" s="26">
        <f>SUM($AQ$6:AQ16)</f>
        <v>22819746</v>
      </c>
      <c r="AR31" s="27">
        <v>42164954</v>
      </c>
      <c r="AS31" s="27">
        <f>SUM($AS$6:AS16)</f>
        <v>46725424</v>
      </c>
      <c r="AT31" s="27">
        <f>SUM(AT6:AT16)</f>
        <v>50040427</v>
      </c>
      <c r="AU31" s="27"/>
      <c r="AV31" s="26"/>
      <c r="AW31" s="25">
        <v>12.171637841986339</v>
      </c>
      <c r="AX31" s="25">
        <v>13.089819085047367</v>
      </c>
      <c r="AY31" s="25">
        <v>4.9557824619419932</v>
      </c>
      <c r="AZ31" s="25">
        <v>21.135856130916068</v>
      </c>
      <c r="BA31" s="25">
        <v>-6.7619879534423433</v>
      </c>
      <c r="BB31" s="25">
        <v>18.150359937468451</v>
      </c>
      <c r="BC31" s="25">
        <v>13.096114019951983</v>
      </c>
      <c r="BD31" s="25">
        <v>2.3991395468011945</v>
      </c>
      <c r="BE31" s="25">
        <v>6.2486240845653214</v>
      </c>
      <c r="BF31" s="25">
        <v>10.176273827334811</v>
      </c>
      <c r="BG31" s="25">
        <v>0.5890848150282153</v>
      </c>
      <c r="BH31" s="25">
        <v>9.9458922143948598</v>
      </c>
      <c r="BI31" s="25">
        <v>5.3507947789804149</v>
      </c>
      <c r="BJ31" s="25">
        <v>-1.3557771616251557</v>
      </c>
      <c r="BK31" s="25">
        <v>-30.850586694746525</v>
      </c>
      <c r="BL31" s="25">
        <f t="shared" si="8"/>
        <v>23.013169182865084</v>
      </c>
      <c r="BM31" s="25">
        <f t="shared" si="9"/>
        <v>18.77789133145582</v>
      </c>
      <c r="BN31" s="25">
        <f t="shared" si="10"/>
        <v>12.953238956522583</v>
      </c>
      <c r="BO31" s="25">
        <f t="shared" si="11"/>
        <v>-75.476893976504215</v>
      </c>
      <c r="BP31" s="25">
        <f t="shared" si="12"/>
        <v>89.613359764278556</v>
      </c>
      <c r="BQ31" s="25">
        <f t="shared" si="13"/>
        <v>84.773984776167083</v>
      </c>
      <c r="BR31" s="25">
        <f t="shared" si="14"/>
        <v>10.815783173865199</v>
      </c>
      <c r="BS31" s="25">
        <f t="shared" si="15"/>
        <v>7.0946450908610217</v>
      </c>
      <c r="BT31" s="25"/>
      <c r="BU31" s="25"/>
      <c r="BV31" s="25"/>
      <c r="BW31" s="24" t="s">
        <v>11</v>
      </c>
      <c r="CA31" s="12" t="s">
        <v>10</v>
      </c>
      <c r="CB31" s="11">
        <v>678809</v>
      </c>
      <c r="CC31" s="11">
        <v>860050</v>
      </c>
      <c r="CD31" s="11">
        <v>950689</v>
      </c>
      <c r="CE31" s="11">
        <v>1128282</v>
      </c>
      <c r="CF31" s="11">
        <v>1652034</v>
      </c>
      <c r="CG31" s="11">
        <v>1778949</v>
      </c>
      <c r="CH31" s="11">
        <v>2024222</v>
      </c>
      <c r="CK31" s="8">
        <v>36.586830317079858</v>
      </c>
      <c r="CL31" s="8">
        <v>39.267798578862276</v>
      </c>
      <c r="CM31" s="8">
        <v>39.656953166127309</v>
      </c>
      <c r="CN31" s="8">
        <v>38.825077897431747</v>
      </c>
      <c r="CP31" s="8">
        <v>26.699852241204809</v>
      </c>
      <c r="CQ31" s="8">
        <v>10.53880588337887</v>
      </c>
      <c r="CR31" s="8">
        <v>18.680451756568146</v>
      </c>
      <c r="CS31" s="8">
        <v>46.420309816162984</v>
      </c>
      <c r="CT31" s="8">
        <v>7.682347941991523</v>
      </c>
      <c r="CU31" s="8">
        <v>13.787522857597395</v>
      </c>
    </row>
    <row r="32" spans="1:102" ht="21" customHeight="1" x14ac:dyDescent="0.3">
      <c r="A32" s="23" t="s">
        <v>9</v>
      </c>
      <c r="B32" s="22">
        <v>1057364</v>
      </c>
      <c r="C32" s="22">
        <v>1158125</v>
      </c>
      <c r="D32" s="22">
        <v>1148363</v>
      </c>
      <c r="E32" s="22">
        <v>1506557</v>
      </c>
      <c r="F32" s="22">
        <v>1855337</v>
      </c>
      <c r="G32" s="22">
        <v>2190217</v>
      </c>
      <c r="H32" s="21">
        <v>2397282</v>
      </c>
      <c r="I32" s="21">
        <v>2906065</v>
      </c>
      <c r="J32" s="21">
        <v>4265197</v>
      </c>
      <c r="K32" s="21">
        <v>4516077</v>
      </c>
      <c r="L32" s="21">
        <v>5397748</v>
      </c>
      <c r="M32" s="20">
        <v>5552963</v>
      </c>
      <c r="N32" s="18">
        <v>7104065</v>
      </c>
      <c r="O32" s="18">
        <v>6525202</v>
      </c>
      <c r="P32" s="18">
        <v>6695705</v>
      </c>
      <c r="Q32" s="18">
        <v>7747389</v>
      </c>
      <c r="R32" s="18">
        <v>8531473</v>
      </c>
      <c r="S32" s="18">
        <v>9712510</v>
      </c>
      <c r="T32" s="18">
        <v>9431280</v>
      </c>
      <c r="U32" s="18">
        <v>7487365</v>
      </c>
      <c r="V32" s="18">
        <v>10428153</v>
      </c>
      <c r="W32" s="18">
        <v>11619909</v>
      </c>
      <c r="X32" s="18">
        <v>13248168</v>
      </c>
      <c r="Y32" s="18">
        <v>13956405</v>
      </c>
      <c r="Z32" s="18">
        <v>17516908</v>
      </c>
      <c r="AA32" s="18">
        <v>21124886</v>
      </c>
      <c r="AB32" s="18">
        <v>19819833</v>
      </c>
      <c r="AC32" s="18">
        <v>23340911</v>
      </c>
      <c r="AD32" s="18">
        <v>26336677</v>
      </c>
      <c r="AE32" s="18">
        <v>27077114</v>
      </c>
      <c r="AF32" s="18">
        <v>28632204</v>
      </c>
      <c r="AG32" s="18">
        <v>31456076</v>
      </c>
      <c r="AH32" s="18">
        <v>31782832</v>
      </c>
      <c r="AI32" s="18">
        <v>34910098</v>
      </c>
      <c r="AJ32" s="18">
        <v>36837900</v>
      </c>
      <c r="AK32" s="18">
        <v>36244632</v>
      </c>
      <c r="AL32" s="18">
        <f>SUM(AL$6:$AL17)</f>
        <v>31365329.696000002</v>
      </c>
      <c r="AM32" s="18">
        <f>SUM(AM$6:$AM17)</f>
        <v>38620345.917000003</v>
      </c>
      <c r="AN32" s="18">
        <f>SUM(AN$6:$AN17)</f>
        <v>45628672.633500002</v>
      </c>
      <c r="AO32" s="18">
        <f>SUM($AO$6:AO17)</f>
        <v>51747199</v>
      </c>
      <c r="AP32" s="18">
        <f>SUM($AP$6:AP17)</f>
        <v>12734213</v>
      </c>
      <c r="AQ32" s="18">
        <f>SUM($AQ$6:AQ17)</f>
        <v>24712266</v>
      </c>
      <c r="AR32" s="19">
        <v>44564395</v>
      </c>
      <c r="AS32" s="19">
        <f>SUM($AS$6:AS17)</f>
        <v>49209180</v>
      </c>
      <c r="AT32" s="19">
        <f>SUM(AT6:AT17)</f>
        <v>52629283</v>
      </c>
      <c r="AU32" s="19"/>
      <c r="AV32" s="18"/>
      <c r="AW32" s="17">
        <v>11.428255799468999</v>
      </c>
      <c r="AX32" s="17">
        <v>14.012665675781093</v>
      </c>
      <c r="AY32" s="17">
        <v>5.3459240553108884</v>
      </c>
      <c r="AZ32" s="17">
        <v>20.597116797096831</v>
      </c>
      <c r="BA32" s="17">
        <v>-6.1777990186550653</v>
      </c>
      <c r="BB32" s="17">
        <v>17.765427185990916</v>
      </c>
      <c r="BC32" s="17">
        <v>12.834828940481373</v>
      </c>
      <c r="BD32" s="17">
        <v>2.8114290956296344</v>
      </c>
      <c r="BE32" s="17">
        <v>5.7431896176232158</v>
      </c>
      <c r="BF32" s="17">
        <v>9.8625729266248641</v>
      </c>
      <c r="BG32" s="17">
        <v>1.0387691077552006</v>
      </c>
      <c r="BH32" s="17">
        <v>9.8394818938727582</v>
      </c>
      <c r="BI32" s="17">
        <v>5.5221901697325393</v>
      </c>
      <c r="BJ32" s="17">
        <v>-1.6104826822375884</v>
      </c>
      <c r="BK32" s="17">
        <v>-30.052502671292132</v>
      </c>
      <c r="BL32" s="17">
        <f t="shared" si="8"/>
        <v>23.130686944206502</v>
      </c>
      <c r="BM32" s="17">
        <f t="shared" si="9"/>
        <v>18.146721760498409</v>
      </c>
      <c r="BN32" s="17">
        <f t="shared" si="10"/>
        <v>13.409389345259754</v>
      </c>
      <c r="BO32" s="17">
        <f t="shared" si="11"/>
        <v>-75.391493170480587</v>
      </c>
      <c r="BP32" s="17">
        <f t="shared" si="12"/>
        <v>94.061980901371754</v>
      </c>
      <c r="BQ32" s="17">
        <f t="shared" si="13"/>
        <v>80.333098551140552</v>
      </c>
      <c r="BR32" s="17">
        <f t="shared" si="14"/>
        <v>10.4226367260231</v>
      </c>
      <c r="BS32" s="17">
        <f t="shared" si="15"/>
        <v>6.9501320688538186</v>
      </c>
      <c r="BT32" s="17"/>
      <c r="BU32" s="17"/>
      <c r="BV32" s="17"/>
      <c r="BW32" s="16" t="s">
        <v>8</v>
      </c>
      <c r="CA32" s="1" t="s">
        <v>7</v>
      </c>
      <c r="CB32" s="11">
        <v>943859</v>
      </c>
      <c r="CC32" s="11">
        <v>1204271</v>
      </c>
      <c r="CD32" s="11">
        <v>1269963</v>
      </c>
      <c r="CE32" s="11">
        <v>1528017</v>
      </c>
      <c r="CF32" s="11">
        <v>2256786</v>
      </c>
      <c r="CG32" s="11">
        <v>2347601</v>
      </c>
      <c r="CH32" s="11">
        <v>2732494</v>
      </c>
      <c r="CK32" s="8">
        <v>50.872644700127253</v>
      </c>
      <c r="CL32" s="8">
        <v>54.98409518326266</v>
      </c>
      <c r="CM32" s="8">
        <v>52.975119322632878</v>
      </c>
      <c r="CN32" s="8">
        <v>52.580276077789037</v>
      </c>
      <c r="CP32" s="8">
        <v>27.590137933737992</v>
      </c>
      <c r="CQ32" s="8">
        <v>5.4549183697025114</v>
      </c>
      <c r="CR32" s="8">
        <v>20.31980459273224</v>
      </c>
      <c r="CS32" s="8">
        <v>47.693775658255134</v>
      </c>
      <c r="CT32" s="8">
        <v>4.0240855801125974</v>
      </c>
      <c r="CU32" s="8">
        <v>16.395162551046781</v>
      </c>
    </row>
    <row r="33" spans="1:100" ht="21" customHeight="1" x14ac:dyDescent="0.3">
      <c r="A33" s="14" t="s">
        <v>6</v>
      </c>
      <c r="B33" s="14"/>
      <c r="C33" s="14"/>
      <c r="D33" s="14"/>
      <c r="E33" s="14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15" t="s">
        <v>5</v>
      </c>
      <c r="CA33" s="1" t="s">
        <v>4</v>
      </c>
      <c r="CB33" s="11">
        <v>1483234</v>
      </c>
      <c r="CC33" s="11">
        <v>1819225</v>
      </c>
      <c r="CD33" s="11">
        <v>1888540</v>
      </c>
      <c r="CE33" s="11">
        <v>2340443</v>
      </c>
      <c r="CF33" s="11">
        <v>3436851</v>
      </c>
      <c r="CG33" s="11">
        <v>3603008</v>
      </c>
      <c r="CH33" s="11">
        <v>4179640</v>
      </c>
      <c r="CK33" s="8">
        <v>79.94418264714173</v>
      </c>
      <c r="CL33" s="8">
        <v>83.061404417918411</v>
      </c>
      <c r="CM33" s="8">
        <v>78.778383185624392</v>
      </c>
      <c r="CN33" s="8">
        <v>80.536498667442061</v>
      </c>
      <c r="CP33" s="8">
        <v>22.652595612020747</v>
      </c>
      <c r="CQ33" s="8">
        <v>3.810138932787325</v>
      </c>
      <c r="CR33" s="8">
        <v>23.928696241541076</v>
      </c>
      <c r="CS33" s="8">
        <v>46.846173993555936</v>
      </c>
      <c r="CT33" s="8">
        <v>4.8345709488133224</v>
      </c>
      <c r="CU33" s="8">
        <v>16.004183171394558</v>
      </c>
    </row>
    <row r="34" spans="1:100" ht="21" customHeight="1" x14ac:dyDescent="0.3">
      <c r="A34" s="12"/>
      <c r="B34" s="14"/>
      <c r="C34" s="14"/>
      <c r="D34" s="14"/>
      <c r="E34" s="14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6"/>
      <c r="BW34" s="13"/>
      <c r="CA34" s="12" t="s">
        <v>3</v>
      </c>
      <c r="CB34" s="11">
        <v>1654677</v>
      </c>
      <c r="CC34" s="11">
        <v>2008439</v>
      </c>
      <c r="CD34" s="11">
        <v>2119876</v>
      </c>
      <c r="CE34" s="11">
        <v>2608783</v>
      </c>
      <c r="CF34" s="11">
        <v>3890042</v>
      </c>
      <c r="CG34" s="11">
        <v>4071505</v>
      </c>
      <c r="CH34" s="11">
        <v>4706667</v>
      </c>
      <c r="CK34" s="8">
        <v>89.184714151660856</v>
      </c>
      <c r="CL34" s="8">
        <v>91.700457077997299</v>
      </c>
      <c r="CM34" s="8">
        <v>88.428311729700553</v>
      </c>
      <c r="CN34" s="8">
        <v>89.770290753992072</v>
      </c>
      <c r="CP34" s="8">
        <v>21.379519990910609</v>
      </c>
      <c r="CQ34" s="8">
        <v>5.5484383643217541</v>
      </c>
      <c r="CR34" s="8">
        <v>23.062999911315572</v>
      </c>
      <c r="CS34" s="8">
        <v>49.113283856878866</v>
      </c>
      <c r="CT34" s="8">
        <v>4.6648082462862845</v>
      </c>
      <c r="CU34" s="8">
        <v>15.600177330004513</v>
      </c>
    </row>
    <row r="35" spans="1:100" ht="15.6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CA35" s="1" t="s">
        <v>2</v>
      </c>
      <c r="CB35" s="11">
        <v>1767326</v>
      </c>
      <c r="CC35" s="11">
        <v>2108014</v>
      </c>
      <c r="CD35" s="11">
        <v>2268704</v>
      </c>
      <c r="CE35" s="11">
        <v>2765598</v>
      </c>
      <c r="CF35" s="11">
        <v>4098501</v>
      </c>
      <c r="CG35" s="11">
        <v>4320822</v>
      </c>
      <c r="CH35" s="11">
        <v>5074535</v>
      </c>
      <c r="CK35" s="8">
        <v>95.256333485506957</v>
      </c>
      <c r="CL35" s="8">
        <v>96.246810247569087</v>
      </c>
      <c r="CM35" s="8">
        <v>94.636509179979655</v>
      </c>
      <c r="CN35" s="8">
        <v>95.166419195716543</v>
      </c>
      <c r="CP35" s="8">
        <v>19.277032081234594</v>
      </c>
      <c r="CQ35" s="8">
        <v>7.6228146492385775</v>
      </c>
      <c r="CR35" s="8">
        <v>21.902107987644044</v>
      </c>
      <c r="CS35" s="8">
        <v>48.195833233897332</v>
      </c>
      <c r="CT35" s="8">
        <v>5.4244466452490769</v>
      </c>
      <c r="CU35" s="8">
        <v>17.443741028906061</v>
      </c>
    </row>
    <row r="36" spans="1:100" x14ac:dyDescent="0.25"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CA36" s="1" t="s">
        <v>1</v>
      </c>
      <c r="CB36" s="11">
        <v>1855337</v>
      </c>
      <c r="CC36" s="11">
        <v>2190217</v>
      </c>
      <c r="CD36" s="11">
        <v>2397282</v>
      </c>
      <c r="CE36" s="11">
        <v>2906065</v>
      </c>
      <c r="CF36" s="11">
        <v>4265197</v>
      </c>
      <c r="CG36" s="11">
        <v>4516077</v>
      </c>
      <c r="CH36" s="11">
        <v>5397748</v>
      </c>
      <c r="CK36" s="8">
        <v>100</v>
      </c>
      <c r="CL36" s="8">
        <v>100</v>
      </c>
      <c r="CM36" s="8">
        <v>100</v>
      </c>
      <c r="CN36" s="8">
        <v>100</v>
      </c>
      <c r="CP36" s="8">
        <v>18.049551105809883</v>
      </c>
      <c r="CQ36" s="8">
        <v>9.4540860563131446</v>
      </c>
      <c r="CR36" s="8">
        <v>21.223327084589954</v>
      </c>
      <c r="CS36" s="8">
        <v>46.768809369370615</v>
      </c>
      <c r="CT36" s="8">
        <v>5.8820260822653552</v>
      </c>
      <c r="CU36" s="8">
        <v>19.522939932157925</v>
      </c>
    </row>
    <row r="37" spans="1:100" x14ac:dyDescent="0.25">
      <c r="CA37" s="10" t="s">
        <v>0</v>
      </c>
      <c r="CB37" s="10" t="s">
        <v>0</v>
      </c>
      <c r="CC37" s="10" t="s">
        <v>0</v>
      </c>
      <c r="CD37" s="10" t="s">
        <v>0</v>
      </c>
      <c r="CE37" s="10" t="s">
        <v>0</v>
      </c>
      <c r="CF37" s="10" t="s">
        <v>0</v>
      </c>
      <c r="CG37" s="10" t="s">
        <v>0</v>
      </c>
      <c r="CH37" s="10" t="s">
        <v>0</v>
      </c>
      <c r="CI37" s="10" t="s">
        <v>0</v>
      </c>
      <c r="CJ37" s="10" t="s">
        <v>0</v>
      </c>
      <c r="CK37" s="10" t="s">
        <v>0</v>
      </c>
      <c r="CL37" s="10" t="s">
        <v>0</v>
      </c>
      <c r="CM37" s="10" t="s">
        <v>0</v>
      </c>
      <c r="CN37" s="10" t="s">
        <v>0</v>
      </c>
      <c r="CO37" s="10" t="s">
        <v>0</v>
      </c>
      <c r="CP37" s="10" t="s">
        <v>0</v>
      </c>
      <c r="CQ37" s="9" t="s">
        <v>0</v>
      </c>
      <c r="CR37" s="9" t="s">
        <v>0</v>
      </c>
      <c r="CS37" s="9" t="s">
        <v>0</v>
      </c>
      <c r="CT37" s="9" t="s">
        <v>0</v>
      </c>
      <c r="CU37" s="9" t="s">
        <v>0</v>
      </c>
      <c r="CV37" s="9" t="s">
        <v>0</v>
      </c>
    </row>
    <row r="38" spans="1:100" x14ac:dyDescent="0.25"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100" x14ac:dyDescent="0.25">
      <c r="CQ39" s="8"/>
      <c r="CR39" s="8"/>
      <c r="CS39" s="8"/>
      <c r="CT39" s="8"/>
      <c r="CU39" s="8"/>
    </row>
    <row r="41" spans="1:100" ht="15.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</row>
    <row r="42" spans="1:100" ht="18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  <c r="P42" s="6"/>
      <c r="Q42" s="6"/>
      <c r="R42" s="6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</row>
    <row r="43" spans="1:100" ht="15.6" x14ac:dyDescent="0.3">
      <c r="Q43" s="6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100" x14ac:dyDescent="0.25"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1:100" x14ac:dyDescent="0.25">
      <c r="P45" s="5"/>
      <c r="Q45" s="5"/>
      <c r="R45" s="5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197" spans="13:74" x14ac:dyDescent="0.25">
      <c r="BV197" s="3"/>
    </row>
    <row r="200" spans="13:74" x14ac:dyDescent="0.25">
      <c r="M200" s="2"/>
    </row>
  </sheetData>
  <mergeCells count="8">
    <mergeCell ref="AC19:AY19"/>
    <mergeCell ref="AC18:AY18"/>
    <mergeCell ref="AC3:AY3"/>
    <mergeCell ref="AC4:AY4"/>
    <mergeCell ref="BC4:BS4"/>
    <mergeCell ref="BC3:BS3"/>
    <mergeCell ref="BC18:BS18"/>
    <mergeCell ref="BC19:BS19"/>
  </mergeCells>
  <printOptions horizontalCentered="1" verticalCentered="1"/>
  <pageMargins left="0.59055118110236227" right="0.59055118110236227" top="0" bottom="0" header="0" footer="0"/>
  <pageSetup paperSize="9" scale="51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 5.19</vt:lpstr>
      <vt:lpstr>'T 5.19'!Print_Area_MI</vt:lpstr>
      <vt:lpstr>'T 5.19'!Yazdırma_Alanı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2025-03-17T20:09:58Z</dcterms:created>
  <dcterms:modified xsi:type="dcterms:W3CDTF">2025-06-29T21:35:30Z</dcterms:modified>
</cp:coreProperties>
</file>