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9507B82F-91D9-4E19-ACEC-967FD0E84939}" xr6:coauthVersionLast="36" xr6:coauthVersionMax="36" xr10:uidLastSave="{00000000-0000-0000-0000-000000000000}"/>
  <bookViews>
    <workbookView xWindow="0" yWindow="0" windowWidth="28800" windowHeight="11340" xr2:uid="{28C843FD-FA00-49FC-8951-70FFF3599137}"/>
  </bookViews>
  <sheets>
    <sheet name="T 5.17" sheetId="2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'T 5.17'!$A$1:$AL$57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2" l="1"/>
  <c r="AB9" i="2"/>
  <c r="AC9" i="2"/>
  <c r="AF9" i="2"/>
  <c r="AH9" i="2"/>
  <c r="AA11" i="2"/>
  <c r="AB11" i="2"/>
  <c r="AC11" i="2"/>
  <c r="AF11" i="2"/>
  <c r="AH11" i="2"/>
  <c r="AA12" i="2"/>
  <c r="AB12" i="2"/>
  <c r="AC12" i="2"/>
  <c r="AF12" i="2"/>
  <c r="AH12" i="2"/>
  <c r="AA13" i="2"/>
  <c r="AB13" i="2"/>
  <c r="AC13" i="2"/>
  <c r="AF13" i="2"/>
  <c r="AH13" i="2"/>
  <c r="AA14" i="2"/>
  <c r="AB14" i="2"/>
  <c r="AC14" i="2"/>
  <c r="AF14" i="2"/>
  <c r="AH14" i="2"/>
  <c r="AA15" i="2"/>
  <c r="AB15" i="2"/>
  <c r="AC15" i="2"/>
  <c r="AF15" i="2"/>
  <c r="AH15" i="2"/>
  <c r="AA16" i="2"/>
  <c r="AB16" i="2"/>
  <c r="AC16" i="2"/>
  <c r="AF16" i="2"/>
  <c r="AH16" i="2"/>
  <c r="AA17" i="2"/>
  <c r="AB17" i="2"/>
  <c r="AC17" i="2"/>
  <c r="AF17" i="2"/>
  <c r="AH17" i="2"/>
  <c r="AA18" i="2"/>
  <c r="AB18" i="2"/>
  <c r="AC18" i="2"/>
  <c r="AF18" i="2"/>
  <c r="AH18" i="2"/>
  <c r="AA19" i="2"/>
  <c r="AB19" i="2"/>
  <c r="AC19" i="2"/>
  <c r="AF19" i="2"/>
  <c r="AH19" i="2"/>
  <c r="AA20" i="2"/>
  <c r="AB20" i="2"/>
  <c r="AC20" i="2"/>
  <c r="AF20" i="2"/>
  <c r="AH20" i="2"/>
  <c r="AA21" i="2"/>
  <c r="AB21" i="2"/>
  <c r="AC21" i="2"/>
  <c r="AF21" i="2"/>
  <c r="AH21" i="2"/>
  <c r="AA24" i="2"/>
  <c r="AB24" i="2"/>
  <c r="AC24" i="2"/>
  <c r="AF24" i="2"/>
  <c r="AH24" i="2"/>
  <c r="AA25" i="2"/>
  <c r="AB25" i="2"/>
  <c r="AC25" i="2"/>
  <c r="AF25" i="2"/>
  <c r="AH25" i="2"/>
  <c r="AA26" i="2"/>
  <c r="AB26" i="2"/>
  <c r="AC26" i="2"/>
  <c r="AF26" i="2"/>
  <c r="AH26" i="2"/>
  <c r="AA27" i="2"/>
  <c r="AB27" i="2"/>
  <c r="AC27" i="2"/>
  <c r="AF27" i="2"/>
  <c r="AH27" i="2"/>
  <c r="AA28" i="2"/>
  <c r="AB28" i="2"/>
  <c r="AC28" i="2"/>
  <c r="AF28" i="2"/>
  <c r="AH28" i="2"/>
  <c r="AA29" i="2"/>
  <c r="AB29" i="2"/>
  <c r="AC29" i="2"/>
  <c r="AF29" i="2"/>
  <c r="AH29" i="2"/>
  <c r="AA30" i="2"/>
  <c r="AB30" i="2"/>
  <c r="AC30" i="2"/>
  <c r="AF30" i="2"/>
  <c r="AH30" i="2"/>
  <c r="W33" i="2"/>
  <c r="X33" i="2"/>
  <c r="Y33" i="2"/>
  <c r="Z33" i="2"/>
  <c r="AA33" i="2"/>
  <c r="AB33" i="2"/>
  <c r="AC33" i="2"/>
  <c r="AF33" i="2"/>
  <c r="AH33" i="2"/>
  <c r="W34" i="2"/>
  <c r="X34" i="2"/>
  <c r="Y34" i="2"/>
  <c r="Z34" i="2"/>
  <c r="AA34" i="2"/>
  <c r="AB34" i="2"/>
  <c r="AC34" i="2"/>
  <c r="AF34" i="2"/>
  <c r="AH34" i="2"/>
  <c r="W35" i="2"/>
  <c r="X35" i="2"/>
  <c r="Y35" i="2"/>
  <c r="Z35" i="2"/>
  <c r="AA35" i="2"/>
  <c r="AB35" i="2"/>
  <c r="AC35" i="2"/>
  <c r="AF35" i="2"/>
  <c r="AH35" i="2"/>
  <c r="W36" i="2"/>
  <c r="X36" i="2"/>
  <c r="Y36" i="2"/>
  <c r="Z36" i="2"/>
  <c r="AA36" i="2"/>
  <c r="AB36" i="2"/>
  <c r="AC36" i="2"/>
  <c r="AF36" i="2"/>
  <c r="AH36" i="2"/>
  <c r="W37" i="2"/>
  <c r="X37" i="2"/>
  <c r="Y37" i="2"/>
  <c r="Z37" i="2"/>
  <c r="AA37" i="2"/>
  <c r="AB37" i="2"/>
  <c r="AC37" i="2"/>
  <c r="AF37" i="2"/>
  <c r="AH37" i="2"/>
  <c r="W38" i="2"/>
  <c r="X38" i="2"/>
  <c r="Y38" i="2"/>
  <c r="Z38" i="2"/>
  <c r="AA38" i="2"/>
  <c r="AB38" i="2"/>
  <c r="AC38" i="2"/>
  <c r="AF38" i="2"/>
  <c r="AH38" i="2"/>
  <c r="W39" i="2"/>
  <c r="X39" i="2"/>
  <c r="Y39" i="2"/>
  <c r="Z39" i="2"/>
  <c r="AA39" i="2"/>
  <c r="AB39" i="2"/>
  <c r="AC39" i="2"/>
  <c r="AF39" i="2"/>
  <c r="AH39" i="2"/>
  <c r="W40" i="2"/>
  <c r="X40" i="2"/>
  <c r="Y40" i="2"/>
  <c r="Z40" i="2"/>
  <c r="AA40" i="2"/>
  <c r="AB40" i="2"/>
  <c r="AC40" i="2"/>
  <c r="AF40" i="2"/>
  <c r="AH40" i="2"/>
  <c r="W41" i="2"/>
  <c r="X41" i="2"/>
  <c r="Y41" i="2"/>
  <c r="Z41" i="2"/>
  <c r="AA41" i="2"/>
  <c r="AB41" i="2"/>
  <c r="AC41" i="2"/>
  <c r="AF41" i="2"/>
  <c r="AH41" i="2"/>
  <c r="W42" i="2"/>
  <c r="X42" i="2"/>
  <c r="Y42" i="2"/>
  <c r="Z42" i="2"/>
  <c r="AA42" i="2"/>
  <c r="AB42" i="2"/>
  <c r="AC42" i="2"/>
  <c r="AF42" i="2"/>
  <c r="AH42" i="2"/>
  <c r="W43" i="2"/>
  <c r="X43" i="2"/>
  <c r="Y43" i="2"/>
  <c r="Z43" i="2"/>
  <c r="AA43" i="2"/>
  <c r="AB43" i="2"/>
  <c r="AC43" i="2"/>
  <c r="AF43" i="2"/>
  <c r="AH43" i="2"/>
  <c r="W44" i="2"/>
  <c r="X44" i="2"/>
  <c r="Y44" i="2"/>
  <c r="Z44" i="2"/>
  <c r="AA44" i="2"/>
  <c r="AB44" i="2"/>
  <c r="AC44" i="2"/>
  <c r="AF44" i="2"/>
  <c r="AH44" i="2"/>
  <c r="W45" i="2"/>
  <c r="X45" i="2"/>
  <c r="Y45" i="2"/>
  <c r="Z45" i="2"/>
  <c r="AA45" i="2"/>
  <c r="AB45" i="2"/>
  <c r="AC45" i="2"/>
  <c r="AF45" i="2"/>
  <c r="AH45" i="2"/>
  <c r="W46" i="2"/>
  <c r="X46" i="2"/>
  <c r="Y46" i="2"/>
  <c r="Z46" i="2"/>
  <c r="AA46" i="2"/>
  <c r="AB46" i="2"/>
  <c r="AC46" i="2"/>
  <c r="AF46" i="2"/>
  <c r="AH46" i="2"/>
  <c r="W47" i="2"/>
  <c r="X47" i="2"/>
  <c r="Y47" i="2"/>
  <c r="Z47" i="2"/>
  <c r="AA47" i="2"/>
  <c r="AB47" i="2"/>
  <c r="AC47" i="2"/>
  <c r="AF47" i="2"/>
  <c r="AH47" i="2"/>
  <c r="W48" i="2"/>
  <c r="X48" i="2"/>
  <c r="Y48" i="2"/>
  <c r="Z48" i="2"/>
  <c r="AA48" i="2"/>
  <c r="AB48" i="2"/>
  <c r="AC48" i="2"/>
  <c r="AF48" i="2"/>
  <c r="AH48" i="2"/>
  <c r="W49" i="2"/>
  <c r="X49" i="2"/>
  <c r="Y49" i="2"/>
  <c r="Z49" i="2"/>
  <c r="AA49" i="2"/>
  <c r="AB49" i="2"/>
  <c r="AC49" i="2"/>
  <c r="AF49" i="2"/>
  <c r="AH49" i="2"/>
  <c r="W50" i="2"/>
  <c r="X50" i="2"/>
  <c r="Y50" i="2"/>
  <c r="Z50" i="2"/>
  <c r="AA50" i="2"/>
  <c r="AB50" i="2"/>
  <c r="AC50" i="2"/>
  <c r="AF50" i="2"/>
  <c r="AH50" i="2"/>
  <c r="W51" i="2"/>
  <c r="X51" i="2"/>
  <c r="Y51" i="2"/>
  <c r="Z51" i="2"/>
  <c r="AA51" i="2"/>
  <c r="AB51" i="2"/>
  <c r="AC51" i="2"/>
  <c r="AF51" i="2"/>
  <c r="AH51" i="2"/>
  <c r="W52" i="2"/>
  <c r="X52" i="2"/>
  <c r="Y52" i="2"/>
  <c r="Z52" i="2"/>
  <c r="AA52" i="2"/>
  <c r="AB52" i="2"/>
  <c r="AC52" i="2"/>
  <c r="AF52" i="2"/>
  <c r="AH52" i="2"/>
  <c r="B53" i="2"/>
  <c r="C53" i="2"/>
  <c r="D53" i="2"/>
  <c r="E53" i="2"/>
  <c r="W53" i="2"/>
  <c r="X53" i="2"/>
  <c r="Y53" i="2"/>
  <c r="Z53" i="2"/>
  <c r="AA53" i="2"/>
  <c r="AB53" i="2"/>
  <c r="AC53" i="2"/>
  <c r="AE53" i="2"/>
  <c r="AF53" i="2"/>
  <c r="AG53" i="2"/>
  <c r="AH53" i="2" s="1"/>
  <c r="Y55" i="2"/>
  <c r="Z55" i="2"/>
</calcChain>
</file>

<file path=xl/sharedStrings.xml><?xml version="1.0" encoding="utf-8"?>
<sst xmlns="http://schemas.openxmlformats.org/spreadsheetml/2006/main" count="108" uniqueCount="105">
  <si>
    <t xml:space="preserve"> </t>
  </si>
  <si>
    <t xml:space="preserve">  </t>
  </si>
  <si>
    <t>(1) Countries are ranked by 2022 figures.</t>
  </si>
  <si>
    <t>(1) 2024 yılında en çok ihracat yapılan ülkeler seçilmiştir.</t>
  </si>
  <si>
    <t>Sources: TURKSTAT</t>
  </si>
  <si>
    <t>Kaynak: TÜİK</t>
  </si>
  <si>
    <t xml:space="preserve">T o t a l  </t>
  </si>
  <si>
    <t>T o p l a m</t>
  </si>
  <si>
    <t>Others</t>
  </si>
  <si>
    <t>Diğerleri</t>
  </si>
  <si>
    <t>Iran</t>
  </si>
  <si>
    <t>Çin</t>
  </si>
  <si>
    <t>Morocco</t>
  </si>
  <si>
    <t>Fas</t>
  </si>
  <si>
    <t>China</t>
  </si>
  <si>
    <t>Ukrayna</t>
  </si>
  <si>
    <t>Greece</t>
  </si>
  <si>
    <t>Suudi Arabistan</t>
  </si>
  <si>
    <t>Egypt</t>
  </si>
  <si>
    <t>Mısır</t>
  </si>
  <si>
    <t>Bulgaria</t>
  </si>
  <si>
    <t>Belçika</t>
  </si>
  <si>
    <t>Belgium</t>
  </si>
  <si>
    <t>Yunanistan</t>
  </si>
  <si>
    <t>UAE</t>
  </si>
  <si>
    <t>Bulgaristan</t>
  </si>
  <si>
    <t>Poland</t>
  </si>
  <si>
    <t>Polonya</t>
  </si>
  <si>
    <t>Romania</t>
  </si>
  <si>
    <t>Romanya</t>
  </si>
  <si>
    <t>Israel</t>
  </si>
  <si>
    <t>BAE</t>
  </si>
  <si>
    <t>Netherlands</t>
  </si>
  <si>
    <t>Rusya Federasyonu</t>
  </si>
  <si>
    <t>Russia</t>
  </si>
  <si>
    <t>Hollanda</t>
  </si>
  <si>
    <t>France</t>
  </si>
  <si>
    <t>İspanya</t>
  </si>
  <si>
    <t>Spain</t>
  </si>
  <si>
    <t>Fransa</t>
  </si>
  <si>
    <t>Italy</t>
  </si>
  <si>
    <t>İtalya</t>
  </si>
  <si>
    <t>United Kingdom</t>
  </si>
  <si>
    <t>Irak</t>
  </si>
  <si>
    <t>Iraq</t>
  </si>
  <si>
    <t>Birleşik Krallık</t>
  </si>
  <si>
    <t>USA</t>
  </si>
  <si>
    <t>ABD</t>
  </si>
  <si>
    <t>Germany</t>
  </si>
  <si>
    <t>Almanya</t>
  </si>
  <si>
    <t>Selected Countries</t>
  </si>
  <si>
    <t>Seçilmiş Ülkeler (1)</t>
  </si>
  <si>
    <t xml:space="preserve">   -Organization of Islamic Cooperation</t>
  </si>
  <si>
    <t xml:space="preserve">  -İslam İşbirliği Teşkilatı</t>
  </si>
  <si>
    <t xml:space="preserve">   -Turkish Republics</t>
  </si>
  <si>
    <t xml:space="preserve">   -Türk Cumhuriyetleri</t>
  </si>
  <si>
    <t xml:space="preserve">   -Commonwealth of Independent States </t>
  </si>
  <si>
    <t xml:space="preserve">   -Bağımsız Devletler Topluluğu</t>
  </si>
  <si>
    <t xml:space="preserve">   -Economic Cooperation Organization</t>
  </si>
  <si>
    <t xml:space="preserve">   -Ekonomik İşbirliği Teşkilatı</t>
  </si>
  <si>
    <t xml:space="preserve">   -Black Sea Economic Cooperation</t>
  </si>
  <si>
    <t xml:space="preserve">   -Karadeniz Ekonomik İşbirliği</t>
  </si>
  <si>
    <t xml:space="preserve">   -EFTA Countries</t>
  </si>
  <si>
    <t xml:space="preserve">   -EFTA Ülkeleri</t>
  </si>
  <si>
    <t xml:space="preserve">   -OECD Countries</t>
  </si>
  <si>
    <t xml:space="preserve">   -OECD Ülkeleri</t>
  </si>
  <si>
    <t>Selected Country Groups</t>
  </si>
  <si>
    <t xml:space="preserve">Seçilmiş Ülke Grupları </t>
  </si>
  <si>
    <t xml:space="preserve"> 10-Other Countries</t>
  </si>
  <si>
    <t>10-Diğer Ülke ve Bölgeler</t>
  </si>
  <si>
    <t xml:space="preserve">  9-Australia and New Zealand</t>
  </si>
  <si>
    <t>9-Avustralya ve Yeni Zelanda</t>
  </si>
  <si>
    <t xml:space="preserve">  8-Other Asian Countries</t>
  </si>
  <si>
    <t xml:space="preserve">8-Diğer Asya </t>
  </si>
  <si>
    <t xml:space="preserve">  7-Near and Middle Eastern</t>
  </si>
  <si>
    <t>7-Yakın ve Orta Doğu</t>
  </si>
  <si>
    <t xml:space="preserve">  6-South American Countries</t>
  </si>
  <si>
    <t>6-Güney Amerika</t>
  </si>
  <si>
    <t xml:space="preserve">  5-Central America and Caraips</t>
  </si>
  <si>
    <t>5-Orta Amerika ve Karayipler</t>
  </si>
  <si>
    <t xml:space="preserve">  4-North American Countries</t>
  </si>
  <si>
    <t>4-Kuzey Amerika</t>
  </si>
  <si>
    <t xml:space="preserve">  3-Other African Countries</t>
  </si>
  <si>
    <t>3-Diğer Afrika</t>
  </si>
  <si>
    <t xml:space="preserve">  2-North African Countries</t>
  </si>
  <si>
    <t>2-Kuzey Afrika</t>
  </si>
  <si>
    <t xml:space="preserve">  1-Other European Countries</t>
  </si>
  <si>
    <t>1-Diğer Avrupa (AB Hariç)</t>
  </si>
  <si>
    <t>B-Other countries</t>
  </si>
  <si>
    <t>B-Diğer ülkeler</t>
  </si>
  <si>
    <t>A. European Union Countries (EU-27)</t>
  </si>
  <si>
    <t>A. Avrupa Birliği Ülkeleri (AB-27)</t>
  </si>
  <si>
    <t>Share</t>
  </si>
  <si>
    <t>Percent.</t>
  </si>
  <si>
    <t>% Pay</t>
  </si>
  <si>
    <t>Percentage Share</t>
  </si>
  <si>
    <t>Annual</t>
  </si>
  <si>
    <t>Yüzde Pay</t>
  </si>
  <si>
    <t>Yıllık</t>
  </si>
  <si>
    <t xml:space="preserve">   (In Millions of Dollars)</t>
  </si>
  <si>
    <t>Table: V.17-  Exports By Countries</t>
  </si>
  <si>
    <t xml:space="preserve">   (Milyon Dolar)</t>
  </si>
  <si>
    <t>Tablo: V.17.  İhracatın Ülkelere Göre Dağılımı</t>
  </si>
  <si>
    <t>Ocak-Mart</t>
  </si>
  <si>
    <t>January-March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</si>
</sst>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\(#,##0.0\)"/>
    <numFmt numFmtId="166" formatCode="0.0"/>
    <numFmt numFmtId="167" formatCode="###\ ###\ ##0"/>
    <numFmt numFmtId="168" formatCode="0_)"/>
  </numFmts>
  <fonts count="20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4"/>
      <name val="Arial Tur"/>
      <family val="2"/>
      <charset val="162"/>
    </font>
    <font>
      <sz val="12"/>
      <name val="Arial"/>
      <family val="2"/>
      <charset val="162"/>
    </font>
    <font>
      <b/>
      <sz val="14"/>
      <name val="Arial Tur"/>
      <family val="2"/>
      <charset val="162"/>
    </font>
    <font>
      <sz val="10"/>
      <name val="Arial Tur"/>
      <family val="2"/>
      <charset val="162"/>
    </font>
    <font>
      <b/>
      <sz val="14"/>
      <color indexed="8"/>
      <name val="Arial Tur"/>
      <family val="2"/>
      <charset val="162"/>
    </font>
    <font>
      <sz val="14"/>
      <color indexed="8"/>
      <name val="Arial TUR"/>
      <family val="2"/>
      <charset val="162"/>
    </font>
    <font>
      <sz val="14"/>
      <color indexed="8"/>
      <name val="Arial Tur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4"/>
      <name val="Arial Tur"/>
      <charset val="162"/>
    </font>
    <font>
      <sz val="14"/>
      <name val="Arial"/>
      <family val="2"/>
    </font>
    <font>
      <b/>
      <sz val="14"/>
      <name val="Arial"/>
      <family val="2"/>
    </font>
    <font>
      <b/>
      <sz val="15"/>
      <color indexed="8"/>
      <name val="Arial"/>
      <family val="2"/>
    </font>
    <font>
      <b/>
      <sz val="15"/>
      <name val="Arial"/>
      <family val="2"/>
    </font>
    <font>
      <b/>
      <sz val="15"/>
      <name val="Arial Tur"/>
      <family val="2"/>
      <charset val="162"/>
    </font>
    <font>
      <b/>
      <sz val="14"/>
      <color theme="0"/>
      <name val="Arial Tur"/>
      <family val="2"/>
      <charset val="162"/>
    </font>
    <font>
      <b/>
      <sz val="16"/>
      <name val="Arial Tur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5">
    <xf numFmtId="0" fontId="0" fillId="0" borderId="0" xfId="0"/>
    <xf numFmtId="0" fontId="2" fillId="2" borderId="0" xfId="1" applyFont="1" applyFill="1"/>
    <xf numFmtId="3" fontId="3" fillId="2" borderId="0" xfId="1" applyNumberFormat="1" applyFont="1" applyFill="1" applyBorder="1" applyAlignment="1">
      <alignment vertical="center"/>
    </xf>
    <xf numFmtId="0" fontId="4" fillId="2" borderId="0" xfId="1" applyFont="1" applyFill="1"/>
    <xf numFmtId="0" fontId="4" fillId="2" borderId="0" xfId="1" applyFont="1" applyFill="1" applyBorder="1"/>
    <xf numFmtId="164" fontId="4" fillId="2" borderId="0" xfId="1" applyNumberFormat="1" applyFont="1" applyFill="1" applyBorder="1"/>
    <xf numFmtId="164" fontId="4" fillId="2" borderId="0" xfId="1" applyNumberFormat="1" applyFont="1" applyFill="1" applyBorder="1" applyProtection="1"/>
    <xf numFmtId="0" fontId="5" fillId="0" borderId="0" xfId="1" quotePrefix="1" applyFont="1" applyAlignment="1">
      <alignment horizontal="right"/>
    </xf>
    <xf numFmtId="165" fontId="2" fillId="2" borderId="0" xfId="1" applyNumberFormat="1" applyFont="1" applyFill="1" applyBorder="1" applyProtection="1"/>
    <xf numFmtId="165" fontId="6" fillId="2" borderId="0" xfId="1" applyNumberFormat="1" applyFont="1" applyFill="1" applyBorder="1" applyProtection="1"/>
    <xf numFmtId="164" fontId="2" fillId="2" borderId="0" xfId="1" applyNumberFormat="1" applyFont="1" applyFill="1" applyBorder="1" applyProtection="1"/>
    <xf numFmtId="0" fontId="5" fillId="0" borderId="0" xfId="1" quotePrefix="1" applyFont="1" applyAlignment="1">
      <alignment horizontal="left"/>
    </xf>
    <xf numFmtId="0" fontId="4" fillId="2" borderId="0" xfId="1" applyFont="1" applyFill="1" applyAlignment="1">
      <alignment horizontal="right"/>
    </xf>
    <xf numFmtId="165" fontId="4" fillId="2" borderId="0" xfId="1" applyNumberFormat="1" applyFont="1" applyFill="1" applyBorder="1" applyProtection="1"/>
    <xf numFmtId="0" fontId="4" fillId="2" borderId="0" xfId="1" quotePrefix="1" applyFont="1" applyFill="1" applyAlignment="1">
      <alignment horizontal="left"/>
    </xf>
    <xf numFmtId="0" fontId="4" fillId="2" borderId="1" xfId="1" applyFont="1" applyFill="1" applyBorder="1"/>
    <xf numFmtId="165" fontId="2" fillId="2" borderId="2" xfId="1" applyNumberFormat="1" applyFont="1" applyFill="1" applyBorder="1" applyProtection="1"/>
    <xf numFmtId="165" fontId="6" fillId="2" borderId="2" xfId="1" applyNumberFormat="1" applyFont="1" applyFill="1" applyBorder="1" applyProtection="1"/>
    <xf numFmtId="164" fontId="6" fillId="2" borderId="2" xfId="1" applyNumberFormat="1" applyFont="1" applyFill="1" applyBorder="1" applyProtection="1"/>
    <xf numFmtId="164" fontId="2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164" fontId="4" fillId="2" borderId="2" xfId="1" applyNumberFormat="1" applyFont="1" applyFill="1" applyBorder="1" applyProtection="1"/>
    <xf numFmtId="0" fontId="4" fillId="2" borderId="3" xfId="1" applyFont="1" applyFill="1" applyBorder="1"/>
    <xf numFmtId="0" fontId="2" fillId="2" borderId="4" xfId="1" applyFont="1" applyFill="1" applyBorder="1"/>
    <xf numFmtId="165" fontId="7" fillId="2" borderId="0" xfId="1" applyNumberFormat="1" applyFont="1" applyFill="1" applyBorder="1" applyProtection="1"/>
    <xf numFmtId="165" fontId="8" fillId="2" borderId="0" xfId="1" applyNumberFormat="1" applyFont="1" applyFill="1" applyBorder="1" applyProtection="1"/>
    <xf numFmtId="164" fontId="6" fillId="2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3" fontId="2" fillId="2" borderId="0" xfId="1" applyNumberFormat="1" applyFont="1" applyFill="1" applyBorder="1" applyProtection="1"/>
    <xf numFmtId="0" fontId="2" fillId="2" borderId="5" xfId="1" applyFont="1" applyFill="1" applyBorder="1"/>
    <xf numFmtId="0" fontId="10" fillId="0" borderId="0" xfId="2" applyFont="1" applyBorder="1" applyAlignment="1">
      <alignment vertical="center"/>
    </xf>
    <xf numFmtId="166" fontId="10" fillId="0" borderId="0" xfId="2" applyNumberFormat="1" applyFont="1" applyBorder="1" applyAlignment="1" applyProtection="1">
      <alignment vertical="top"/>
    </xf>
    <xf numFmtId="166" fontId="10" fillId="0" borderId="0" xfId="2" applyNumberFormat="1" applyFont="1" applyBorder="1" applyAlignment="1" applyProtection="1">
      <alignment vertical="center"/>
    </xf>
    <xf numFmtId="167" fontId="10" fillId="3" borderId="0" xfId="3" applyNumberFormat="1" applyFont="1" applyFill="1" applyBorder="1" applyAlignment="1">
      <alignment vertical="top" wrapText="1"/>
    </xf>
    <xf numFmtId="164" fontId="12" fillId="2" borderId="0" xfId="1" applyNumberFormat="1" applyFont="1" applyFill="1" applyBorder="1" applyProtection="1"/>
    <xf numFmtId="3" fontId="12" fillId="0" borderId="0" xfId="1" applyNumberFormat="1" applyFont="1" applyFill="1" applyBorder="1" applyProtection="1"/>
    <xf numFmtId="3" fontId="12" fillId="2" borderId="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4" xfId="1" applyFont="1" applyFill="1" applyBorder="1"/>
    <xf numFmtId="165" fontId="2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" fillId="0" borderId="0" xfId="1" applyFont="1" applyFill="1"/>
    <xf numFmtId="0" fontId="10" fillId="0" borderId="0" xfId="2" applyFont="1" applyFill="1" applyBorder="1" applyAlignment="1">
      <alignment vertical="center"/>
    </xf>
    <xf numFmtId="166" fontId="10" fillId="0" borderId="0" xfId="2" applyNumberFormat="1" applyFont="1" applyFill="1" applyBorder="1" applyAlignment="1" applyProtection="1">
      <alignment vertical="top"/>
    </xf>
    <xf numFmtId="166" fontId="10" fillId="0" borderId="0" xfId="2" applyNumberFormat="1" applyFont="1" applyFill="1" applyBorder="1" applyAlignment="1" applyProtection="1">
      <alignment vertical="center"/>
    </xf>
    <xf numFmtId="167" fontId="10" fillId="0" borderId="0" xfId="3" applyNumberFormat="1" applyFont="1" applyFill="1" applyBorder="1" applyAlignment="1">
      <alignment vertical="top" wrapText="1"/>
    </xf>
    <xf numFmtId="165" fontId="7" fillId="0" borderId="0" xfId="1" applyNumberFormat="1" applyFont="1" applyFill="1" applyBorder="1" applyProtection="1"/>
    <xf numFmtId="3" fontId="3" fillId="0" borderId="0" xfId="1" applyNumberFormat="1" applyFont="1" applyFill="1" applyBorder="1" applyAlignment="1">
      <alignment vertical="center"/>
    </xf>
    <xf numFmtId="0" fontId="2" fillId="0" borderId="0" xfId="1" applyFont="1" applyFill="1" applyBorder="1"/>
    <xf numFmtId="0" fontId="12" fillId="0" borderId="0" xfId="1" applyFont="1" applyFill="1" applyBorder="1"/>
    <xf numFmtId="0" fontId="4" fillId="0" borderId="4" xfId="1" applyFont="1" applyFill="1" applyBorder="1"/>
    <xf numFmtId="3" fontId="12" fillId="0" borderId="0" xfId="1" applyNumberFormat="1" applyFont="1" applyFill="1" applyBorder="1"/>
    <xf numFmtId="0" fontId="4" fillId="0" borderId="5" xfId="1" applyFont="1" applyFill="1" applyBorder="1"/>
    <xf numFmtId="164" fontId="8" fillId="2" borderId="0" xfId="1" applyNumberFormat="1" applyFont="1" applyFill="1" applyBorder="1" applyProtection="1"/>
    <xf numFmtId="3" fontId="12" fillId="2" borderId="0" xfId="1" applyNumberFormat="1" applyFont="1" applyFill="1" applyBorder="1"/>
    <xf numFmtId="0" fontId="12" fillId="2" borderId="0" xfId="1" applyFont="1" applyFill="1" applyBorder="1"/>
    <xf numFmtId="165" fontId="2" fillId="2" borderId="0" xfId="1" applyNumberFormat="1" applyFont="1" applyFill="1"/>
    <xf numFmtId="0" fontId="13" fillId="2" borderId="4" xfId="1" applyFont="1" applyFill="1" applyBorder="1"/>
    <xf numFmtId="0" fontId="2" fillId="2" borderId="5" xfId="1" applyFont="1" applyFill="1" applyBorder="1" applyAlignment="1">
      <alignment horizontal="right"/>
    </xf>
    <xf numFmtId="0" fontId="2" fillId="2" borderId="0" xfId="1" applyFont="1" applyFill="1" applyBorder="1"/>
    <xf numFmtId="0" fontId="14" fillId="2" borderId="4" xfId="1" applyFont="1" applyFill="1" applyBorder="1"/>
    <xf numFmtId="0" fontId="4" fillId="2" borderId="0" xfId="1" applyFont="1" applyFill="1" applyBorder="1" applyAlignment="1">
      <alignment horizontal="right"/>
    </xf>
    <xf numFmtId="0" fontId="4" fillId="2" borderId="5" xfId="1" applyFont="1" applyFill="1" applyBorder="1"/>
    <xf numFmtId="164" fontId="2" fillId="2" borderId="0" xfId="1" applyNumberFormat="1" applyFont="1" applyFill="1" applyBorder="1"/>
    <xf numFmtId="0" fontId="6" fillId="2" borderId="0" xfId="1" applyFont="1" applyFill="1" applyBorder="1" applyAlignment="1">
      <alignment horizontal="right"/>
    </xf>
    <xf numFmtId="0" fontId="4" fillId="2" borderId="4" xfId="1" applyFont="1" applyFill="1" applyBorder="1"/>
    <xf numFmtId="37" fontId="15" fillId="2" borderId="0" xfId="1" applyNumberFormat="1" applyFont="1" applyFill="1" applyBorder="1" applyAlignment="1" applyProtection="1">
      <alignment horizontal="right"/>
    </xf>
    <xf numFmtId="0" fontId="4" fillId="2" borderId="6" xfId="1" applyFont="1" applyFill="1" applyBorder="1"/>
    <xf numFmtId="0" fontId="4" fillId="2" borderId="7" xfId="1" applyFont="1" applyFill="1" applyBorder="1" applyAlignment="1">
      <alignment horizontal="right"/>
    </xf>
    <xf numFmtId="37" fontId="15" fillId="2" borderId="7" xfId="1" applyNumberFormat="1" applyFont="1" applyFill="1" applyBorder="1" applyAlignment="1" applyProtection="1">
      <alignment horizontal="right"/>
    </xf>
    <xf numFmtId="37" fontId="16" fillId="2" borderId="7" xfId="1" applyNumberFormat="1" applyFont="1" applyFill="1" applyBorder="1" applyAlignment="1" applyProtection="1">
      <alignment horizontal="center"/>
    </xf>
    <xf numFmtId="0" fontId="17" fillId="2" borderId="0" xfId="1" applyFont="1" applyFill="1" applyBorder="1" applyAlignment="1">
      <alignment horizontal="right"/>
    </xf>
    <xf numFmtId="0" fontId="17" fillId="2" borderId="7" xfId="1" applyFont="1" applyFill="1" applyBorder="1" applyAlignment="1">
      <alignment horizontal="right"/>
    </xf>
    <xf numFmtId="0" fontId="4" fillId="2" borderId="8" xfId="1" applyFont="1" applyFill="1" applyBorder="1"/>
    <xf numFmtId="0" fontId="18" fillId="2" borderId="4" xfId="1" applyFont="1" applyFill="1" applyBorder="1"/>
    <xf numFmtId="168" fontId="4" fillId="2" borderId="0" xfId="1" applyNumberFormat="1" applyFont="1" applyFill="1" applyBorder="1" applyProtection="1"/>
    <xf numFmtId="168" fontId="15" fillId="2" borderId="0" xfId="1" applyNumberFormat="1" applyFont="1" applyFill="1" applyBorder="1" applyAlignment="1" applyProtection="1">
      <alignment horizontal="right"/>
    </xf>
    <xf numFmtId="168" fontId="17" fillId="2" borderId="0" xfId="1" applyNumberFormat="1" applyFont="1" applyFill="1" applyBorder="1" applyProtection="1"/>
    <xf numFmtId="168" fontId="16" fillId="2" borderId="0" xfId="1" applyNumberFormat="1" applyFont="1" applyFill="1" applyBorder="1" applyAlignment="1" applyProtection="1">
      <alignment horizontal="center"/>
    </xf>
    <xf numFmtId="37" fontId="16" fillId="2" borderId="0" xfId="1" applyNumberFormat="1" applyFont="1" applyFill="1" applyBorder="1" applyAlignment="1" applyProtection="1">
      <alignment horizontal="center"/>
    </xf>
    <xf numFmtId="0" fontId="4" fillId="2" borderId="7" xfId="1" applyFont="1" applyFill="1" applyBorder="1"/>
    <xf numFmtId="0" fontId="19" fillId="2" borderId="7" xfId="1" applyFont="1" applyFill="1" applyBorder="1" applyAlignment="1"/>
    <xf numFmtId="0" fontId="19" fillId="2" borderId="7" xfId="1" applyFont="1" applyFill="1" applyBorder="1" applyAlignment="1">
      <alignment horizontal="center"/>
    </xf>
    <xf numFmtId="0" fontId="19" fillId="2" borderId="0" xfId="1" applyFont="1" applyFill="1" applyBorder="1" applyAlignment="1"/>
    <xf numFmtId="0" fontId="19" fillId="2" borderId="0" xfId="1" applyFont="1" applyFill="1" applyBorder="1" applyAlignment="1">
      <alignment horizontal="center"/>
    </xf>
    <xf numFmtId="0" fontId="19" fillId="2" borderId="9" xfId="1" applyFont="1" applyFill="1" applyBorder="1" applyAlignment="1">
      <alignment wrapText="1"/>
    </xf>
    <xf numFmtId="0" fontId="4" fillId="2" borderId="10" xfId="1" applyFont="1" applyFill="1" applyBorder="1"/>
    <xf numFmtId="0" fontId="19" fillId="2" borderId="0" xfId="1" applyFont="1" applyFill="1"/>
    <xf numFmtId="0" fontId="4" fillId="2" borderId="0" xfId="1" quotePrefix="1" applyFont="1" applyFill="1" applyAlignment="1">
      <alignment horizontal="right"/>
    </xf>
    <xf numFmtId="0" fontId="19" fillId="2" borderId="0" xfId="1" quotePrefix="1" applyFont="1" applyFill="1" applyAlignment="1">
      <alignment horizontal="left"/>
    </xf>
    <xf numFmtId="0" fontId="19" fillId="2" borderId="0" xfId="1" applyFont="1" applyFill="1" applyBorder="1" applyAlignment="1">
      <alignment horizontal="center"/>
    </xf>
    <xf numFmtId="0" fontId="19" fillId="2" borderId="7" xfId="1" applyFont="1" applyFill="1" applyBorder="1" applyAlignment="1">
      <alignment horizontal="center"/>
    </xf>
    <xf numFmtId="0" fontId="19" fillId="2" borderId="9" xfId="1" applyFont="1" applyFill="1" applyBorder="1" applyAlignment="1">
      <alignment horizontal="center"/>
    </xf>
    <xf numFmtId="0" fontId="19" fillId="2" borderId="7" xfId="1" applyFont="1" applyFill="1" applyBorder="1" applyAlignment="1">
      <alignment horizontal="center" wrapText="1"/>
    </xf>
    <xf numFmtId="0" fontId="19" fillId="2" borderId="9" xfId="1" applyFont="1" applyFill="1" applyBorder="1" applyAlignment="1">
      <alignment horizontal="center" wrapText="1"/>
    </xf>
  </cellXfs>
  <cellStyles count="4">
    <cellStyle name="Normal" xfId="0" builtinId="0"/>
    <cellStyle name="Normal 2" xfId="1" xr:uid="{8267A723-C772-46DF-9F2D-FCE964E07F72}"/>
    <cellStyle name="Normal_10867_9_6_31.07.2012" xfId="3" xr:uid="{BB785DD2-562B-4CC4-BDBF-FE2CA626957A}"/>
    <cellStyle name="Normal_t06_BOSSABLON" xfId="2" xr:uid="{CC08712D-6909-48A4-944C-A61087875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BCA2-582C-47C1-BCDD-6F4A931BD226}">
  <sheetPr>
    <pageSetUpPr fitToPage="1"/>
  </sheetPr>
  <dimension ref="A1:AU87"/>
  <sheetViews>
    <sheetView tabSelected="1" view="pageBreakPreview" zoomScale="50" zoomScaleNormal="55" zoomScaleSheetLayoutView="50" workbookViewId="0">
      <pane ySplit="7" topLeftCell="A8" activePane="bottomLeft" state="frozen"/>
      <selection pane="bottomLeft" activeCell="M51" sqref="M51"/>
    </sheetView>
  </sheetViews>
  <sheetFormatPr defaultColWidth="11.44140625" defaultRowHeight="17.399999999999999" x14ac:dyDescent="0.3"/>
  <cols>
    <col min="1" max="1" width="73" style="1" bestFit="1" customWidth="1"/>
    <col min="2" max="5" width="13.6640625" style="1" hidden="1" customWidth="1"/>
    <col min="6" max="6" width="17" style="1" hidden="1" customWidth="1"/>
    <col min="7" max="11" width="17" style="1" bestFit="1" customWidth="1"/>
    <col min="12" max="13" width="17" style="1" customWidth="1"/>
    <col min="14" max="14" width="7.5546875" style="1" customWidth="1"/>
    <col min="15" max="22" width="9.109375" style="1" hidden="1" customWidth="1"/>
    <col min="23" max="30" width="9.109375" style="1" customWidth="1"/>
    <col min="31" max="31" width="19.33203125" style="1" customWidth="1"/>
    <col min="32" max="32" width="13" style="1" customWidth="1"/>
    <col min="33" max="33" width="19.33203125" style="1" customWidth="1"/>
    <col min="34" max="34" width="13" style="1" customWidth="1"/>
    <col min="35" max="35" width="5.5546875" style="1" customWidth="1"/>
    <col min="36" max="36" width="4.109375" style="1" customWidth="1"/>
    <col min="37" max="37" width="2.109375" style="1" customWidth="1"/>
    <col min="38" max="38" width="52.33203125" style="1" bestFit="1" customWidth="1"/>
    <col min="39" max="39" width="11.44140625" style="1"/>
    <col min="40" max="40" width="3" style="1" bestFit="1" customWidth="1"/>
    <col min="41" max="16384" width="11.44140625" style="1"/>
  </cols>
  <sheetData>
    <row r="1" spans="1:47" ht="21" customHeight="1" x14ac:dyDescent="0.4">
      <c r="A1" s="89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88" t="s">
        <v>101</v>
      </c>
      <c r="AN1" s="3"/>
    </row>
    <row r="2" spans="1:47" ht="21" customHeight="1" x14ac:dyDescent="0.4">
      <c r="A2" s="87" t="s">
        <v>100</v>
      </c>
      <c r="B2" s="4"/>
      <c r="C2" s="4"/>
      <c r="D2" s="4"/>
      <c r="E2" s="4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68" t="s">
        <v>99</v>
      </c>
      <c r="AN2" s="4"/>
    </row>
    <row r="3" spans="1:47" ht="21" customHeight="1" x14ac:dyDescent="0.4">
      <c r="A3" s="86"/>
      <c r="B3" s="85"/>
      <c r="C3" s="85"/>
      <c r="D3" s="85"/>
      <c r="E3" s="85"/>
      <c r="F3" s="94" t="s">
        <v>98</v>
      </c>
      <c r="G3" s="94"/>
      <c r="H3" s="94"/>
      <c r="I3" s="94"/>
      <c r="J3" s="94"/>
      <c r="K3" s="94"/>
      <c r="L3" s="94"/>
      <c r="M3" s="94"/>
      <c r="N3" s="83"/>
      <c r="O3" s="92" t="s">
        <v>97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84"/>
      <c r="AE3" s="90" t="s">
        <v>103</v>
      </c>
      <c r="AF3" s="90"/>
      <c r="AG3" s="90"/>
      <c r="AH3" s="90"/>
      <c r="AI3" s="83"/>
      <c r="AJ3" s="83"/>
      <c r="AK3" s="4"/>
      <c r="AL3" s="65"/>
      <c r="AN3" s="59"/>
    </row>
    <row r="4" spans="1:47" ht="21" customHeight="1" x14ac:dyDescent="0.4">
      <c r="A4" s="62"/>
      <c r="B4" s="93" t="s">
        <v>96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81"/>
      <c r="O4" s="91" t="s">
        <v>95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82"/>
      <c r="AE4" s="91" t="s">
        <v>104</v>
      </c>
      <c r="AF4" s="91"/>
      <c r="AG4" s="91"/>
      <c r="AH4" s="91"/>
      <c r="AI4" s="81"/>
      <c r="AJ4" s="81"/>
      <c r="AK4" s="80"/>
      <c r="AL4" s="67"/>
      <c r="AN4" s="59"/>
      <c r="AO4" s="59"/>
      <c r="AP4" s="59"/>
      <c r="AQ4" s="59"/>
      <c r="AR4" s="59"/>
      <c r="AS4" s="59"/>
      <c r="AT4" s="59"/>
      <c r="AU4" s="59"/>
    </row>
    <row r="5" spans="1:47" ht="21" customHeight="1" x14ac:dyDescent="0.35">
      <c r="A5" s="62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79" t="s">
        <v>94</v>
      </c>
      <c r="AG5" s="66"/>
      <c r="AH5" s="79" t="s">
        <v>94</v>
      </c>
      <c r="AI5" s="66"/>
      <c r="AJ5" s="66"/>
      <c r="AK5" s="61"/>
      <c r="AL5" s="65"/>
      <c r="AN5" s="59"/>
      <c r="AO5" s="59"/>
      <c r="AP5" s="59"/>
      <c r="AQ5" s="59"/>
      <c r="AR5" s="59"/>
      <c r="AS5" s="59"/>
      <c r="AT5" s="59"/>
      <c r="AU5" s="59"/>
    </row>
    <row r="6" spans="1:47" ht="21" customHeight="1" x14ac:dyDescent="0.35">
      <c r="A6" s="62"/>
      <c r="B6" s="77">
        <v>2013</v>
      </c>
      <c r="C6" s="77">
        <v>2014</v>
      </c>
      <c r="D6" s="77">
        <v>2015</v>
      </c>
      <c r="E6" s="77">
        <v>2016</v>
      </c>
      <c r="F6" s="77">
        <v>2017</v>
      </c>
      <c r="G6" s="77">
        <v>2018</v>
      </c>
      <c r="H6" s="77">
        <v>2019</v>
      </c>
      <c r="I6" s="77">
        <v>2020</v>
      </c>
      <c r="J6" s="77">
        <v>2021</v>
      </c>
      <c r="K6" s="77">
        <v>2022</v>
      </c>
      <c r="L6" s="77">
        <v>2023</v>
      </c>
      <c r="M6" s="77">
        <v>2024</v>
      </c>
      <c r="N6" s="77"/>
      <c r="O6" s="77">
        <v>2010</v>
      </c>
      <c r="P6" s="77">
        <v>2011</v>
      </c>
      <c r="Q6" s="77">
        <v>2012</v>
      </c>
      <c r="R6" s="77">
        <v>2013</v>
      </c>
      <c r="S6" s="77">
        <v>2014</v>
      </c>
      <c r="T6" s="77">
        <v>2015</v>
      </c>
      <c r="U6" s="77">
        <v>2016</v>
      </c>
      <c r="V6" s="77">
        <v>2017</v>
      </c>
      <c r="W6" s="77">
        <v>2018</v>
      </c>
      <c r="X6" s="77">
        <v>2019</v>
      </c>
      <c r="Y6" s="77">
        <v>2020</v>
      </c>
      <c r="Z6" s="77">
        <v>2021</v>
      </c>
      <c r="AA6" s="77">
        <v>2022</v>
      </c>
      <c r="AB6" s="77">
        <v>2023</v>
      </c>
      <c r="AC6" s="77">
        <v>2024</v>
      </c>
      <c r="AD6" s="77"/>
      <c r="AE6" s="76">
        <v>2024</v>
      </c>
      <c r="AF6" s="78" t="s">
        <v>93</v>
      </c>
      <c r="AG6" s="76">
        <v>2025</v>
      </c>
      <c r="AH6" s="78" t="s">
        <v>93</v>
      </c>
      <c r="AI6" s="77"/>
      <c r="AJ6" s="76"/>
      <c r="AK6" s="75"/>
      <c r="AL6" s="74">
        <v>1000</v>
      </c>
      <c r="AN6" s="59"/>
      <c r="AO6" s="59"/>
      <c r="AP6" s="59"/>
      <c r="AQ6" s="59"/>
      <c r="AR6" s="59"/>
      <c r="AS6" s="59"/>
      <c r="AT6" s="59"/>
      <c r="AU6" s="59"/>
    </row>
    <row r="7" spans="1:47" s="59" customFormat="1" ht="21" customHeight="1" x14ac:dyDescent="0.35">
      <c r="A7" s="73"/>
      <c r="B7" s="72"/>
      <c r="C7" s="72"/>
      <c r="D7" s="72"/>
      <c r="E7" s="72"/>
      <c r="F7" s="72"/>
      <c r="G7" s="72"/>
      <c r="H7" s="72"/>
      <c r="I7" s="71"/>
      <c r="J7" s="72"/>
      <c r="K7" s="71"/>
      <c r="L7" s="71"/>
      <c r="M7" s="71"/>
      <c r="N7" s="71"/>
      <c r="O7" s="69"/>
      <c r="P7" s="69"/>
      <c r="Q7" s="69"/>
      <c r="R7" s="69"/>
      <c r="S7" s="69"/>
      <c r="T7" s="69"/>
      <c r="U7" s="69"/>
      <c r="V7" s="69"/>
      <c r="W7" s="69"/>
      <c r="X7" s="66"/>
      <c r="Y7" s="66"/>
      <c r="Z7" s="66"/>
      <c r="AA7" s="66"/>
      <c r="AB7" s="66"/>
      <c r="AC7" s="66"/>
      <c r="AD7" s="66"/>
      <c r="AE7" s="69"/>
      <c r="AF7" s="70" t="s">
        <v>92</v>
      </c>
      <c r="AG7" s="69"/>
      <c r="AH7" s="70" t="s">
        <v>92</v>
      </c>
      <c r="AI7" s="66"/>
      <c r="AJ7" s="69"/>
      <c r="AK7" s="68"/>
      <c r="AL7" s="67"/>
      <c r="AM7" s="29"/>
      <c r="AN7" s="66"/>
    </row>
    <row r="8" spans="1:47" s="59" customFormat="1" ht="21" customHeight="1" x14ac:dyDescent="0.3">
      <c r="A8" s="62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1"/>
      <c r="AL8" s="65"/>
      <c r="AM8" s="29"/>
      <c r="AN8" s="64"/>
    </row>
    <row r="9" spans="1:47" s="59" customFormat="1" ht="21" customHeight="1" x14ac:dyDescent="0.3">
      <c r="A9" s="62" t="s">
        <v>91</v>
      </c>
      <c r="B9" s="34">
        <v>58238.582494999995</v>
      </c>
      <c r="C9" s="34">
        <v>62140.352712</v>
      </c>
      <c r="D9" s="34">
        <v>56478.648897999999</v>
      </c>
      <c r="E9" s="34">
        <v>59981.415923000015</v>
      </c>
      <c r="F9" s="36">
        <v>67987.331717000008</v>
      </c>
      <c r="G9" s="36">
        <v>77429.204918000003</v>
      </c>
      <c r="H9" s="36">
        <v>76726.197754000008</v>
      </c>
      <c r="I9" s="36">
        <v>70019.687669999999</v>
      </c>
      <c r="J9" s="36">
        <v>93052.536547999989</v>
      </c>
      <c r="K9" s="36">
        <v>103049.09217999998</v>
      </c>
      <c r="L9" s="36">
        <v>104283.598</v>
      </c>
      <c r="M9" s="36">
        <v>108515.725756</v>
      </c>
      <c r="N9" s="34"/>
      <c r="O9" s="25">
        <v>46.481344889341699</v>
      </c>
      <c r="P9" s="25">
        <v>46.39441855912505</v>
      </c>
      <c r="Q9" s="25">
        <v>38.95953058372934</v>
      </c>
      <c r="R9" s="25">
        <v>36.065303817775991</v>
      </c>
      <c r="S9" s="25">
        <v>37.320443404533684</v>
      </c>
      <c r="T9" s="25">
        <v>37.407509730280744</v>
      </c>
      <c r="U9" s="25">
        <v>40.189361407060517</v>
      </c>
      <c r="V9" s="25">
        <v>41.331036844672667</v>
      </c>
      <c r="W9" s="25">
        <v>43.703645349371598</v>
      </c>
      <c r="X9" s="25">
        <v>42.429377289603352</v>
      </c>
      <c r="Y9" s="25">
        <v>41.276004591103188</v>
      </c>
      <c r="Z9" s="25">
        <v>41.3173014550866</v>
      </c>
      <c r="AA9" s="25">
        <f>K9/$K$55*100</f>
        <v>40.543413654653861</v>
      </c>
      <c r="AB9" s="25">
        <f>L9/$L$55*100</f>
        <v>40.795151914434243</v>
      </c>
      <c r="AC9" s="25">
        <f>M9/$M$55*100</f>
        <v>41.451675622857486</v>
      </c>
      <c r="AD9" s="25"/>
      <c r="AE9" s="53">
        <v>27158.531560000003</v>
      </c>
      <c r="AF9" s="25">
        <f>AE9/$AE$55*100</f>
        <v>42.606871900825332</v>
      </c>
      <c r="AG9" s="53">
        <v>28265.597405999997</v>
      </c>
      <c r="AH9" s="25">
        <f>AG9/$AG$55*100</f>
        <v>43.277517445194178</v>
      </c>
      <c r="AI9" s="25"/>
      <c r="AJ9" s="25"/>
      <c r="AK9" s="8"/>
      <c r="AL9" s="60" t="s">
        <v>90</v>
      </c>
      <c r="AM9" s="29"/>
      <c r="AN9" s="9"/>
    </row>
    <row r="10" spans="1:47" s="59" customFormat="1" ht="21" customHeight="1" x14ac:dyDescent="0.3">
      <c r="A10" s="29"/>
      <c r="B10" s="34"/>
      <c r="C10" s="34"/>
      <c r="D10" s="34"/>
      <c r="E10" s="34"/>
      <c r="F10" s="36"/>
      <c r="G10" s="36"/>
      <c r="H10" s="36"/>
      <c r="I10" s="36"/>
      <c r="J10" s="36"/>
      <c r="K10" s="36"/>
      <c r="L10" s="61"/>
      <c r="M10" s="61"/>
      <c r="N10" s="3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53"/>
      <c r="AF10" s="25"/>
      <c r="AG10" s="53"/>
      <c r="AH10" s="25"/>
      <c r="AI10" s="25"/>
      <c r="AJ10" s="25"/>
      <c r="AK10" s="8"/>
      <c r="AL10" s="57"/>
      <c r="AM10" s="29"/>
      <c r="AN10" s="24"/>
    </row>
    <row r="11" spans="1:47" s="59" customFormat="1" ht="21" customHeight="1" x14ac:dyDescent="0.3">
      <c r="A11" s="62" t="s">
        <v>89</v>
      </c>
      <c r="B11" s="34">
        <v>103242.33220700001</v>
      </c>
      <c r="C11" s="34">
        <v>104364.50908300003</v>
      </c>
      <c r="D11" s="34">
        <v>94503.464867999995</v>
      </c>
      <c r="E11" s="34">
        <v>89265.583340000012</v>
      </c>
      <c r="F11" s="36">
        <v>96507.287598999988</v>
      </c>
      <c r="G11" s="36">
        <v>99739.551370000016</v>
      </c>
      <c r="H11" s="36">
        <v>104106.523948</v>
      </c>
      <c r="I11" s="36">
        <v>99618.067639999994</v>
      </c>
      <c r="J11" s="36">
        <v>132161.92149000001</v>
      </c>
      <c r="K11" s="36">
        <v>151120.65548299998</v>
      </c>
      <c r="L11" s="36">
        <v>151343.831011</v>
      </c>
      <c r="M11" s="36">
        <v>153298.54166100002</v>
      </c>
      <c r="N11" s="34"/>
      <c r="O11" s="25">
        <v>51.689447794667096</v>
      </c>
      <c r="P11" s="25">
        <v>51.720267639540616</v>
      </c>
      <c r="Q11" s="25">
        <v>59.537817479411245</v>
      </c>
      <c r="R11" s="25">
        <v>63.93469618222403</v>
      </c>
      <c r="S11" s="25">
        <v>62.679556595466337</v>
      </c>
      <c r="T11" s="25">
        <v>62.592490269719249</v>
      </c>
      <c r="U11" s="25">
        <v>59.810638592939512</v>
      </c>
      <c r="V11" s="25">
        <v>58.668963155327326</v>
      </c>
      <c r="W11" s="25">
        <v>56.296354650628423</v>
      </c>
      <c r="X11" s="25">
        <v>57.570622710396655</v>
      </c>
      <c r="Y11" s="25">
        <v>58.723995408896798</v>
      </c>
      <c r="Z11" s="25">
        <v>58.682698544913379</v>
      </c>
      <c r="AA11" s="25">
        <f t="shared" ref="AA11:AA21" si="0">K11/$K$55*100</f>
        <v>59.456586345346139</v>
      </c>
      <c r="AB11" s="25">
        <f t="shared" ref="AB11:AB21" si="1">L11/$L$55*100</f>
        <v>59.20484808556575</v>
      </c>
      <c r="AC11" s="25">
        <f t="shared" ref="AC11:AC21" si="2">M11/$M$55*100</f>
        <v>58.558161760601124</v>
      </c>
      <c r="AD11" s="25"/>
      <c r="AE11" s="53">
        <v>36583.607555999995</v>
      </c>
      <c r="AF11" s="25">
        <f t="shared" ref="AF11:AF21" si="3">AE11/$AE$55*100</f>
        <v>57.393128099174639</v>
      </c>
      <c r="AG11" s="53">
        <v>37046.830558000001</v>
      </c>
      <c r="AH11" s="25">
        <f t="shared" ref="AH11:AH21" si="4">AG11/$AG$55*100</f>
        <v>56.722482554805765</v>
      </c>
      <c r="AI11" s="25"/>
      <c r="AJ11" s="25"/>
      <c r="AK11" s="8"/>
      <c r="AL11" s="60" t="s">
        <v>88</v>
      </c>
      <c r="AM11" s="29"/>
      <c r="AN11" s="24"/>
    </row>
    <row r="12" spans="1:47" s="59" customFormat="1" ht="21" customHeight="1" x14ac:dyDescent="0.3">
      <c r="A12" s="29" t="s">
        <v>87</v>
      </c>
      <c r="B12" s="34">
        <v>24089.184848999997</v>
      </c>
      <c r="C12" s="34">
        <v>25921.864193000001</v>
      </c>
      <c r="D12" s="34">
        <v>25302.616300000002</v>
      </c>
      <c r="E12" s="34">
        <v>22055.815994999997</v>
      </c>
      <c r="F12" s="36">
        <v>20229.605774</v>
      </c>
      <c r="G12" s="36">
        <v>23921.002365</v>
      </c>
      <c r="H12" s="36">
        <v>24445.347704</v>
      </c>
      <c r="I12" s="36">
        <v>24406.434931000003</v>
      </c>
      <c r="J12" s="36">
        <v>31465.044835000001</v>
      </c>
      <c r="K12" s="36">
        <v>36629.315977000006</v>
      </c>
      <c r="L12" s="36">
        <v>39680.164134000006</v>
      </c>
      <c r="M12" s="36">
        <v>40106.606895999998</v>
      </c>
      <c r="N12" s="34"/>
      <c r="O12" s="25">
        <v>9.7680983280132772</v>
      </c>
      <c r="P12" s="25">
        <v>9.4395102298661815</v>
      </c>
      <c r="Q12" s="25">
        <v>9.2921133431662266</v>
      </c>
      <c r="R12" s="25">
        <v>14.917666829826079</v>
      </c>
      <c r="S12" s="25">
        <v>15.568232611078276</v>
      </c>
      <c r="T12" s="25">
        <v>16.758684634138401</v>
      </c>
      <c r="U12" s="25">
        <v>14.778063280276541</v>
      </c>
      <c r="V12" s="25">
        <v>12.298034949786539</v>
      </c>
      <c r="W12" s="25">
        <v>13.501817626418717</v>
      </c>
      <c r="X12" s="25">
        <v>13.51821035148952</v>
      </c>
      <c r="Y12" s="25">
        <v>14.387383802856332</v>
      </c>
      <c r="Z12" s="25">
        <v>13.971147815781421</v>
      </c>
      <c r="AA12" s="25">
        <f t="shared" si="0"/>
        <v>14.411359461066271</v>
      </c>
      <c r="AB12" s="25">
        <f t="shared" si="1"/>
        <v>15.522655095159024</v>
      </c>
      <c r="AC12" s="25">
        <f t="shared" si="2"/>
        <v>15.320231678905117</v>
      </c>
      <c r="AD12" s="25"/>
      <c r="AE12" s="53">
        <v>9136.4924269999992</v>
      </c>
      <c r="AF12" s="25">
        <f t="shared" si="3"/>
        <v>14.333520264158556</v>
      </c>
      <c r="AG12" s="53">
        <v>9736.2008250000017</v>
      </c>
      <c r="AH12" s="25">
        <f t="shared" si="4"/>
        <v>14.907118183336502</v>
      </c>
      <c r="AI12" s="25"/>
      <c r="AJ12" s="25"/>
      <c r="AK12" s="8"/>
      <c r="AL12" s="57" t="s">
        <v>86</v>
      </c>
      <c r="AM12" s="29"/>
      <c r="AN12" s="24"/>
    </row>
    <row r="13" spans="1:47" s="59" customFormat="1" ht="21" customHeight="1" x14ac:dyDescent="0.3">
      <c r="A13" s="29" t="s">
        <v>85</v>
      </c>
      <c r="B13" s="34">
        <v>10930.555615999998</v>
      </c>
      <c r="C13" s="34">
        <v>10240.491764</v>
      </c>
      <c r="D13" s="34">
        <v>8918.8328840000013</v>
      </c>
      <c r="E13" s="34">
        <v>8069.4457969999994</v>
      </c>
      <c r="F13" s="36">
        <v>7918.4621089999991</v>
      </c>
      <c r="G13" s="36">
        <v>9915.0771200000017</v>
      </c>
      <c r="H13" s="36">
        <v>10828.877826</v>
      </c>
      <c r="I13" s="36">
        <v>9224.0601850000003</v>
      </c>
      <c r="J13" s="36">
        <v>13336.356511</v>
      </c>
      <c r="K13" s="36">
        <v>14110.008257</v>
      </c>
      <c r="L13" s="36">
        <v>13674.209918999999</v>
      </c>
      <c r="M13" s="36">
        <v>14418.714971000001</v>
      </c>
      <c r="N13" s="34"/>
      <c r="O13" s="25">
        <v>6.1687474777557023</v>
      </c>
      <c r="P13" s="25">
        <v>4.9669857073355379</v>
      </c>
      <c r="Q13" s="25">
        <v>6.1940813733481201</v>
      </c>
      <c r="R13" s="25">
        <v>6.7689458139195313</v>
      </c>
      <c r="S13" s="25">
        <v>6.1502659163238409</v>
      </c>
      <c r="T13" s="25">
        <v>5.9072115640286214</v>
      </c>
      <c r="U13" s="25">
        <v>5.4067725561303837</v>
      </c>
      <c r="V13" s="25">
        <v>4.813812234057548</v>
      </c>
      <c r="W13" s="25">
        <v>5.5964027336074782</v>
      </c>
      <c r="X13" s="25">
        <v>5.9883397894354831</v>
      </c>
      <c r="Y13" s="25">
        <v>5.4375042679288788</v>
      </c>
      <c r="Z13" s="25">
        <v>5.9216253819502924</v>
      </c>
      <c r="AA13" s="25">
        <f t="shared" si="0"/>
        <v>5.5514113645453422</v>
      </c>
      <c r="AB13" s="25">
        <f t="shared" si="1"/>
        <v>5.3492733435939614</v>
      </c>
      <c r="AC13" s="25">
        <f t="shared" si="2"/>
        <v>5.5077721842844003</v>
      </c>
      <c r="AD13" s="25"/>
      <c r="AE13" s="53">
        <v>3393.7650600000002</v>
      </c>
      <c r="AF13" s="25">
        <f t="shared" si="3"/>
        <v>5.3242095528421416</v>
      </c>
      <c r="AG13" s="53">
        <v>3610.2637949999998</v>
      </c>
      <c r="AH13" s="25">
        <f t="shared" si="4"/>
        <v>5.5276827206453936</v>
      </c>
      <c r="AI13" s="25"/>
      <c r="AJ13" s="25"/>
      <c r="AK13" s="8"/>
      <c r="AL13" s="57" t="s">
        <v>84</v>
      </c>
      <c r="AM13" s="29"/>
      <c r="AN13" s="24"/>
    </row>
    <row r="14" spans="1:47" s="59" customFormat="1" ht="21" customHeight="1" x14ac:dyDescent="0.3">
      <c r="A14" s="29" t="s">
        <v>83</v>
      </c>
      <c r="B14" s="34">
        <v>4405.6982900000003</v>
      </c>
      <c r="C14" s="34">
        <v>4267.2261500000004</v>
      </c>
      <c r="D14" s="34">
        <v>4212.322282000001</v>
      </c>
      <c r="E14" s="34">
        <v>3833.9425679999999</v>
      </c>
      <c r="F14" s="36">
        <v>4318.8385280000002</v>
      </c>
      <c r="G14" s="36">
        <v>5173.8719040000005</v>
      </c>
      <c r="H14" s="36">
        <v>5794.3233649999993</v>
      </c>
      <c r="I14" s="36">
        <v>6016.6126790000008</v>
      </c>
      <c r="J14" s="36">
        <v>7875.5656040000003</v>
      </c>
      <c r="K14" s="36">
        <v>9508.8621849999981</v>
      </c>
      <c r="L14" s="36">
        <v>7724.2572370000007</v>
      </c>
      <c r="M14" s="36">
        <v>7113.5933650000015</v>
      </c>
      <c r="N14" s="34"/>
      <c r="O14" s="25">
        <v>1.9826428636092006</v>
      </c>
      <c r="P14" s="25">
        <v>2.6929810071999136</v>
      </c>
      <c r="Q14" s="25">
        <v>2.5667072689851356</v>
      </c>
      <c r="R14" s="25">
        <v>2.7283089757884769</v>
      </c>
      <c r="S14" s="25">
        <v>2.5628237542119279</v>
      </c>
      <c r="T14" s="25">
        <v>2.7899478798717037</v>
      </c>
      <c r="U14" s="25">
        <v>2.568857388712992</v>
      </c>
      <c r="V14" s="25">
        <v>2.6255196345987204</v>
      </c>
      <c r="W14" s="25">
        <v>2.9203071762774675</v>
      </c>
      <c r="X14" s="25">
        <v>3.2042449565895761</v>
      </c>
      <c r="Y14" s="25">
        <v>3.5467415069275705</v>
      </c>
      <c r="Z14" s="25">
        <v>3.496918302940911</v>
      </c>
      <c r="AA14" s="25">
        <f t="shared" si="0"/>
        <v>3.7411463293450886</v>
      </c>
      <c r="AB14" s="25">
        <f t="shared" si="1"/>
        <v>3.0216856097502807</v>
      </c>
      <c r="AC14" s="25">
        <f t="shared" si="2"/>
        <v>2.7173053732498995</v>
      </c>
      <c r="AD14" s="25"/>
      <c r="AE14" s="53">
        <v>1722.589506</v>
      </c>
      <c r="AF14" s="25">
        <f t="shared" si="3"/>
        <v>2.7024344176231296</v>
      </c>
      <c r="AG14" s="53">
        <v>1664.40274</v>
      </c>
      <c r="AH14" s="25">
        <f t="shared" si="4"/>
        <v>2.5483706422878853</v>
      </c>
      <c r="AI14" s="25"/>
      <c r="AJ14" s="25"/>
      <c r="AK14" s="8"/>
      <c r="AL14" s="57" t="s">
        <v>82</v>
      </c>
      <c r="AM14" s="29"/>
      <c r="AN14" s="24"/>
    </row>
    <row r="15" spans="1:47" s="59" customFormat="1" ht="21" customHeight="1" x14ac:dyDescent="0.3">
      <c r="A15" s="29" t="s">
        <v>81</v>
      </c>
      <c r="B15" s="34">
        <v>7619.9281489999994</v>
      </c>
      <c r="C15" s="34">
        <v>7908.1462339999998</v>
      </c>
      <c r="D15" s="34">
        <v>7737.8386300000002</v>
      </c>
      <c r="E15" s="34">
        <v>8092.6105680000001</v>
      </c>
      <c r="F15" s="36">
        <v>10359.398437000002</v>
      </c>
      <c r="G15" s="36">
        <v>10411.461530999999</v>
      </c>
      <c r="H15" s="36">
        <v>9956.6819539999997</v>
      </c>
      <c r="I15" s="36">
        <v>11188.514957999998</v>
      </c>
      <c r="J15" s="36">
        <v>16407.567599999998</v>
      </c>
      <c r="K15" s="36">
        <v>18773.070208999994</v>
      </c>
      <c r="L15" s="36">
        <v>16507.075271999998</v>
      </c>
      <c r="M15" s="36">
        <v>18056.277269000002</v>
      </c>
      <c r="N15" s="34"/>
      <c r="O15" s="25">
        <v>3.7252499915246853</v>
      </c>
      <c r="P15" s="25">
        <v>4.0467171466854062</v>
      </c>
      <c r="Q15" s="25">
        <v>4.3699840681993543</v>
      </c>
      <c r="R15" s="25">
        <v>4.7187794068803504</v>
      </c>
      <c r="S15" s="25">
        <v>4.7494986925585829</v>
      </c>
      <c r="T15" s="25">
        <v>5.1250035100134497</v>
      </c>
      <c r="U15" s="25">
        <v>5.4222936527784853</v>
      </c>
      <c r="V15" s="25">
        <v>6.297712642563237</v>
      </c>
      <c r="W15" s="25">
        <v>5.8765787767203452</v>
      </c>
      <c r="X15" s="25">
        <v>5.5060178602011716</v>
      </c>
      <c r="Y15" s="25">
        <v>6.5955334869609921</v>
      </c>
      <c r="Z15" s="25">
        <v>7.2853082981162691</v>
      </c>
      <c r="AA15" s="25">
        <f t="shared" si="0"/>
        <v>7.3860364506837142</v>
      </c>
      <c r="AB15" s="25">
        <f t="shared" si="1"/>
        <v>6.4574741982362447</v>
      </c>
      <c r="AC15" s="25">
        <f t="shared" si="2"/>
        <v>6.8972763449409964</v>
      </c>
      <c r="AD15" s="25"/>
      <c r="AE15" s="53">
        <v>4219.927396</v>
      </c>
      <c r="AF15" s="25">
        <f t="shared" si="3"/>
        <v>6.6203102916273942</v>
      </c>
      <c r="AG15" s="53">
        <v>4343.8584259999998</v>
      </c>
      <c r="AH15" s="25">
        <f t="shared" si="4"/>
        <v>6.6508910500070808</v>
      </c>
      <c r="AI15" s="25"/>
      <c r="AJ15" s="25"/>
      <c r="AK15" s="8"/>
      <c r="AL15" s="57" t="s">
        <v>80</v>
      </c>
      <c r="AM15" s="29"/>
      <c r="AN15" s="24"/>
    </row>
    <row r="16" spans="1:47" s="59" customFormat="1" ht="21" customHeight="1" x14ac:dyDescent="0.3">
      <c r="A16" s="29" t="s">
        <v>79</v>
      </c>
      <c r="B16" s="34">
        <v>1081.062095</v>
      </c>
      <c r="C16" s="34">
        <v>1037.676334</v>
      </c>
      <c r="D16" s="34">
        <v>935.07327599999996</v>
      </c>
      <c r="E16" s="34">
        <v>957.8118820000002</v>
      </c>
      <c r="F16" s="36">
        <v>1272.5735789999999</v>
      </c>
      <c r="G16" s="36">
        <v>1648.5085419999998</v>
      </c>
      <c r="H16" s="36">
        <v>1766.8893990000001</v>
      </c>
      <c r="I16" s="36">
        <v>1452.8924230000002</v>
      </c>
      <c r="J16" s="36">
        <v>2443.1919740000003</v>
      </c>
      <c r="K16" s="36">
        <v>2768.2663910000001</v>
      </c>
      <c r="L16" s="36">
        <v>2758.4928489999993</v>
      </c>
      <c r="M16" s="36">
        <v>2799.5570360000002</v>
      </c>
      <c r="N16" s="34"/>
      <c r="O16" s="25">
        <v>0.52507738829709194</v>
      </c>
      <c r="P16" s="25">
        <v>0.46424106825072775</v>
      </c>
      <c r="Q16" s="25">
        <v>0.50480190908490041</v>
      </c>
      <c r="R16" s="25">
        <v>0.66946740857581399</v>
      </c>
      <c r="S16" s="25">
        <v>0.62321083169185909</v>
      </c>
      <c r="T16" s="25">
        <v>0.61932718563552869</v>
      </c>
      <c r="U16" s="25">
        <v>0.64176290761609478</v>
      </c>
      <c r="V16" s="25">
        <v>0.7736262646715153</v>
      </c>
      <c r="W16" s="25">
        <v>0.93047362104875642</v>
      </c>
      <c r="X16" s="25">
        <v>0.97708500008738108</v>
      </c>
      <c r="Y16" s="25">
        <v>0.85646760672171729</v>
      </c>
      <c r="Z16" s="25">
        <v>1.0848290981335511</v>
      </c>
      <c r="AA16" s="25">
        <f t="shared" si="0"/>
        <v>1.0891407873884367</v>
      </c>
      <c r="AB16" s="25">
        <f t="shared" si="1"/>
        <v>1.0791067530086129</v>
      </c>
      <c r="AC16" s="25">
        <f t="shared" si="2"/>
        <v>1.0693964338854729</v>
      </c>
      <c r="AD16" s="25"/>
      <c r="AE16" s="53">
        <v>685.00050999999996</v>
      </c>
      <c r="AF16" s="25">
        <f t="shared" si="3"/>
        <v>1.0746431159980587</v>
      </c>
      <c r="AG16" s="53">
        <v>657.41966100000013</v>
      </c>
      <c r="AH16" s="25">
        <f t="shared" si="4"/>
        <v>1.0065766677091952</v>
      </c>
      <c r="AI16" s="25"/>
      <c r="AJ16" s="25"/>
      <c r="AK16" s="8"/>
      <c r="AL16" s="57" t="s">
        <v>78</v>
      </c>
      <c r="AM16" s="29"/>
      <c r="AN16" s="24"/>
    </row>
    <row r="17" spans="1:40" s="59" customFormat="1" ht="21" customHeight="1" x14ac:dyDescent="0.3">
      <c r="A17" s="29" t="s">
        <v>77</v>
      </c>
      <c r="B17" s="34">
        <v>2188.2414590000003</v>
      </c>
      <c r="C17" s="34">
        <v>1996.8624790000003</v>
      </c>
      <c r="D17" s="34">
        <v>1383.7032410000002</v>
      </c>
      <c r="E17" s="34">
        <v>1127.9963170000001</v>
      </c>
      <c r="F17" s="36">
        <v>1349.587542</v>
      </c>
      <c r="G17" s="36">
        <v>1872.8362209999996</v>
      </c>
      <c r="H17" s="36">
        <v>1833.0809310000004</v>
      </c>
      <c r="I17" s="36">
        <v>1928.5983659999999</v>
      </c>
      <c r="J17" s="36">
        <v>3592.8750140000002</v>
      </c>
      <c r="K17" s="36">
        <v>3356.2086040000004</v>
      </c>
      <c r="L17" s="36">
        <v>2539.5801080000006</v>
      </c>
      <c r="M17" s="36">
        <v>2917.1751399999998</v>
      </c>
      <c r="N17" s="34"/>
      <c r="O17" s="25">
        <v>1.0865128917727693</v>
      </c>
      <c r="P17" s="25">
        <v>1.3641637397418795</v>
      </c>
      <c r="Q17" s="25">
        <v>1.4371368679867527</v>
      </c>
      <c r="R17" s="25">
        <v>1.355108412061093</v>
      </c>
      <c r="S17" s="25">
        <v>1.1992817852120907</v>
      </c>
      <c r="T17" s="25">
        <v>0.91646831964780684</v>
      </c>
      <c r="U17" s="25">
        <v>0.75579162232419039</v>
      </c>
      <c r="V17" s="25">
        <v>0.8204447948582404</v>
      </c>
      <c r="W17" s="25">
        <v>1.0570917018549115</v>
      </c>
      <c r="X17" s="25">
        <v>1.0136887360578428</v>
      </c>
      <c r="Y17" s="25">
        <v>1.13689217502061</v>
      </c>
      <c r="Z17" s="25">
        <v>1.5953127722349782</v>
      </c>
      <c r="AA17" s="25">
        <f t="shared" si="0"/>
        <v>1.3204595097800347</v>
      </c>
      <c r="AB17" s="25">
        <f t="shared" si="1"/>
        <v>0.9934693306682354</v>
      </c>
      <c r="AC17" s="25">
        <f t="shared" si="2"/>
        <v>1.1143251063006221</v>
      </c>
      <c r="AD17" s="25"/>
      <c r="AE17" s="53">
        <v>696.60263800000007</v>
      </c>
      <c r="AF17" s="25">
        <f t="shared" si="3"/>
        <v>1.0928447768787615</v>
      </c>
      <c r="AG17" s="53">
        <v>664.04124300000001</v>
      </c>
      <c r="AH17" s="25">
        <f t="shared" si="4"/>
        <v>1.016714986259609</v>
      </c>
      <c r="AI17" s="25"/>
      <c r="AJ17" s="25"/>
      <c r="AK17" s="8"/>
      <c r="AL17" s="57" t="s">
        <v>76</v>
      </c>
      <c r="AM17" s="29"/>
      <c r="AN17" s="24"/>
    </row>
    <row r="18" spans="1:40" s="59" customFormat="1" ht="21" customHeight="1" x14ac:dyDescent="0.3">
      <c r="A18" s="29" t="s">
        <v>75</v>
      </c>
      <c r="B18" s="34">
        <v>39103.526782000001</v>
      </c>
      <c r="C18" s="34">
        <v>39484.912105000003</v>
      </c>
      <c r="D18" s="34">
        <v>34255.669732000009</v>
      </c>
      <c r="E18" s="34">
        <v>33869.633878000001</v>
      </c>
      <c r="F18" s="36">
        <v>38221.057693999996</v>
      </c>
      <c r="G18" s="36">
        <v>32402.888130999996</v>
      </c>
      <c r="H18" s="36">
        <v>35009.090135999999</v>
      </c>
      <c r="I18" s="36">
        <v>31333.150958999999</v>
      </c>
      <c r="J18" s="36">
        <v>38354.547392000008</v>
      </c>
      <c r="K18" s="36">
        <v>44981.532992999993</v>
      </c>
      <c r="L18" s="36">
        <v>45556.082928999997</v>
      </c>
      <c r="M18" s="36">
        <v>43603.226169000001</v>
      </c>
      <c r="N18" s="34"/>
      <c r="O18" s="25">
        <v>20.455052967340777</v>
      </c>
      <c r="P18" s="25">
        <v>20.7067084880618</v>
      </c>
      <c r="Q18" s="25">
        <v>27.84380760793772</v>
      </c>
      <c r="R18" s="25">
        <v>24.215571762249677</v>
      </c>
      <c r="S18" s="25">
        <v>23.713969477728313</v>
      </c>
      <c r="T18" s="25">
        <v>22.688561497483896</v>
      </c>
      <c r="U18" s="25">
        <v>22.69367829521023</v>
      </c>
      <c r="V18" s="25">
        <v>23.235445544012588</v>
      </c>
      <c r="W18" s="25">
        <v>18.289278995855724</v>
      </c>
      <c r="X18" s="25">
        <v>19.359930993956169</v>
      </c>
      <c r="Y18" s="25">
        <v>18.470623418555064</v>
      </c>
      <c r="Z18" s="25">
        <v>17.030233194677276</v>
      </c>
      <c r="AA18" s="25">
        <f t="shared" si="0"/>
        <v>17.697437797609322</v>
      </c>
      <c r="AB18" s="25">
        <f t="shared" si="1"/>
        <v>17.821281192418382</v>
      </c>
      <c r="AC18" s="25">
        <f t="shared" si="2"/>
        <v>16.655897333548854</v>
      </c>
      <c r="AD18" s="25"/>
      <c r="AE18" s="53">
        <v>11148.772897999999</v>
      </c>
      <c r="AF18" s="25">
        <f t="shared" si="3"/>
        <v>17.490427921960858</v>
      </c>
      <c r="AG18" s="53">
        <v>10855.534550999999</v>
      </c>
      <c r="AH18" s="25">
        <f t="shared" si="4"/>
        <v>16.620932477021878</v>
      </c>
      <c r="AI18" s="25"/>
      <c r="AJ18" s="25"/>
      <c r="AK18" s="8"/>
      <c r="AL18" s="57" t="s">
        <v>74</v>
      </c>
      <c r="AM18" s="29"/>
      <c r="AN18" s="24"/>
    </row>
    <row r="19" spans="1:40" s="59" customFormat="1" ht="21" customHeight="1" x14ac:dyDescent="0.3">
      <c r="A19" s="29" t="s">
        <v>73</v>
      </c>
      <c r="B19" s="34">
        <v>12931.651223999999</v>
      </c>
      <c r="C19" s="34">
        <v>12568.219509999997</v>
      </c>
      <c r="D19" s="34">
        <v>10977.542522</v>
      </c>
      <c r="E19" s="34">
        <v>10272.156077000001</v>
      </c>
      <c r="F19" s="36">
        <v>11924.636138</v>
      </c>
      <c r="G19" s="36">
        <v>13302.022941000001</v>
      </c>
      <c r="H19" s="36">
        <v>13399.487905</v>
      </c>
      <c r="I19" s="36">
        <v>12775.610334999999</v>
      </c>
      <c r="J19" s="36">
        <v>17233.729923999999</v>
      </c>
      <c r="K19" s="36">
        <v>18323.885976000001</v>
      </c>
      <c r="L19" s="36">
        <v>19344.568041999999</v>
      </c>
      <c r="M19" s="36">
        <v>20785.924833000001</v>
      </c>
      <c r="N19" s="34"/>
      <c r="O19" s="25">
        <v>7.5347647155425346</v>
      </c>
      <c r="P19" s="25">
        <v>7.5602976004524329</v>
      </c>
      <c r="Q19" s="25">
        <v>6.935936336603592</v>
      </c>
      <c r="R19" s="25">
        <v>8.0081607463422646</v>
      </c>
      <c r="S19" s="25">
        <v>7.548259777227365</v>
      </c>
      <c r="T19" s="25">
        <v>7.2707569447686833</v>
      </c>
      <c r="U19" s="25">
        <v>6.8826550133169642</v>
      </c>
      <c r="V19" s="25">
        <v>7.2492560471490854</v>
      </c>
      <c r="W19" s="25">
        <v>7.5081087770219765</v>
      </c>
      <c r="X19" s="25">
        <v>7.4098801250591375</v>
      </c>
      <c r="Y19" s="25">
        <v>7.5311125826049441</v>
      </c>
      <c r="Z19" s="25">
        <v>7.6521419069339611</v>
      </c>
      <c r="AA19" s="25">
        <f t="shared" si="0"/>
        <v>7.2093103701292485</v>
      </c>
      <c r="AB19" s="25">
        <f t="shared" si="1"/>
        <v>7.5674852721566026</v>
      </c>
      <c r="AC19" s="25">
        <f t="shared" si="2"/>
        <v>7.9399682183941378</v>
      </c>
      <c r="AD19" s="25"/>
      <c r="AE19" s="53">
        <v>4780.9266589999997</v>
      </c>
      <c r="AF19" s="25">
        <f t="shared" si="3"/>
        <v>7.5004176598145138</v>
      </c>
      <c r="AG19" s="53">
        <v>4623.5568640000001</v>
      </c>
      <c r="AH19" s="25">
        <f t="shared" si="4"/>
        <v>7.0791379345880205</v>
      </c>
      <c r="AI19" s="25"/>
      <c r="AJ19" s="25"/>
      <c r="AK19" s="8"/>
      <c r="AL19" s="57" t="s">
        <v>72</v>
      </c>
      <c r="AM19" s="29"/>
      <c r="AN19" s="24"/>
    </row>
    <row r="20" spans="1:40" s="59" customFormat="1" ht="21" customHeight="1" x14ac:dyDescent="0.3">
      <c r="A20" s="29" t="s">
        <v>71</v>
      </c>
      <c r="B20" s="34">
        <v>691.42585799999983</v>
      </c>
      <c r="C20" s="34">
        <v>641.17499899999996</v>
      </c>
      <c r="D20" s="34">
        <v>631.11612700000001</v>
      </c>
      <c r="E20" s="34">
        <v>766.46031600000015</v>
      </c>
      <c r="F20" s="36">
        <v>674.04699800000003</v>
      </c>
      <c r="G20" s="36">
        <v>825.01998400000002</v>
      </c>
      <c r="H20" s="36">
        <v>782.35882700000002</v>
      </c>
      <c r="I20" s="36">
        <v>837.2885510000001</v>
      </c>
      <c r="J20" s="36">
        <v>1127.648694</v>
      </c>
      <c r="K20" s="36">
        <v>1088.9913390000002</v>
      </c>
      <c r="L20" s="36">
        <v>1075.200202</v>
      </c>
      <c r="M20" s="36">
        <v>1255.4194169999998</v>
      </c>
      <c r="N20" s="34"/>
      <c r="O20" s="25">
        <v>0.35351238038813881</v>
      </c>
      <c r="P20" s="25">
        <v>0.35636093415362974</v>
      </c>
      <c r="Q20" s="25">
        <v>0.32161471504158456</v>
      </c>
      <c r="R20" s="25">
        <v>0.42817806629097349</v>
      </c>
      <c r="S20" s="25">
        <v>0.38507884519877361</v>
      </c>
      <c r="T20" s="25">
        <v>0.41800721374065331</v>
      </c>
      <c r="U20" s="25">
        <v>0.51355157543191843</v>
      </c>
      <c r="V20" s="25">
        <v>0.40976841723019025</v>
      </c>
      <c r="W20" s="25">
        <v>0.46566900467420641</v>
      </c>
      <c r="X20" s="25">
        <v>0.43264228931380799</v>
      </c>
      <c r="Y20" s="25">
        <v>0.49357441064338492</v>
      </c>
      <c r="Z20" s="25">
        <v>0.50069995675399037</v>
      </c>
      <c r="AA20" s="25">
        <f t="shared" si="0"/>
        <v>0.42845041513118159</v>
      </c>
      <c r="AB20" s="25">
        <f t="shared" si="1"/>
        <v>0.42061221918158581</v>
      </c>
      <c r="AC20" s="25">
        <f t="shared" si="2"/>
        <v>0.47955481181715753</v>
      </c>
      <c r="AD20" s="25"/>
      <c r="AE20" s="53">
        <v>318.70262700000001</v>
      </c>
      <c r="AF20" s="25">
        <f t="shared" si="3"/>
        <v>0.49998734184306964</v>
      </c>
      <c r="AG20" s="53">
        <v>267.29369000000003</v>
      </c>
      <c r="AH20" s="25">
        <f t="shared" si="4"/>
        <v>0.40925394803471604</v>
      </c>
      <c r="AI20" s="25"/>
      <c r="AJ20" s="25"/>
      <c r="AK20" s="8"/>
      <c r="AL20" s="57" t="s">
        <v>70</v>
      </c>
      <c r="AM20" s="29"/>
      <c r="AN20" s="24"/>
    </row>
    <row r="21" spans="1:40" s="59" customFormat="1" ht="21" customHeight="1" x14ac:dyDescent="0.3">
      <c r="A21" s="29" t="s">
        <v>69</v>
      </c>
      <c r="B21" s="34">
        <v>201.057885</v>
      </c>
      <c r="C21" s="34">
        <v>297.935315</v>
      </c>
      <c r="D21" s="34">
        <v>148.74987399999998</v>
      </c>
      <c r="E21" s="34">
        <v>219.70994200000001</v>
      </c>
      <c r="F21" s="36">
        <v>239.08080000000001</v>
      </c>
      <c r="G21" s="36">
        <v>266.86263100000008</v>
      </c>
      <c r="H21" s="36">
        <v>290.38590099999999</v>
      </c>
      <c r="I21" s="36">
        <v>454.90425299999998</v>
      </c>
      <c r="J21" s="36">
        <v>325.39394199999992</v>
      </c>
      <c r="K21" s="36">
        <v>1580.5135519999999</v>
      </c>
      <c r="L21" s="36">
        <v>2484.2003189999996</v>
      </c>
      <c r="M21" s="36">
        <v>2242.0465650000001</v>
      </c>
      <c r="N21" s="34"/>
      <c r="O21" s="25">
        <v>8.9788790422923176E-2</v>
      </c>
      <c r="P21" s="25">
        <v>0.12230171779311913</v>
      </c>
      <c r="Q21" s="25">
        <v>7.1633989057857839E-2</v>
      </c>
      <c r="R21" s="25">
        <v>0.12450876028974453</v>
      </c>
      <c r="S21" s="25">
        <v>0.1789349042352989</v>
      </c>
      <c r="T21" s="25">
        <v>9.8521520390514816E-2</v>
      </c>
      <c r="U21" s="25">
        <v>0.14721230114170114</v>
      </c>
      <c r="V21" s="25">
        <v>0.14534262639966192</v>
      </c>
      <c r="W21" s="25">
        <v>0.15062623714883255</v>
      </c>
      <c r="X21" s="25">
        <v>0.16058260820657017</v>
      </c>
      <c r="Y21" s="25">
        <v>0.26816215067730481</v>
      </c>
      <c r="Z21" s="25">
        <v>0.14448181739073643</v>
      </c>
      <c r="AA21" s="25">
        <f t="shared" si="0"/>
        <v>0.62183385966750859</v>
      </c>
      <c r="AB21" s="25">
        <f t="shared" si="1"/>
        <v>0.97180507139282812</v>
      </c>
      <c r="AC21" s="25">
        <f t="shared" si="2"/>
        <v>0.85643427527445948</v>
      </c>
      <c r="AD21" s="25"/>
      <c r="AE21" s="53">
        <v>480.82783499999999</v>
      </c>
      <c r="AF21" s="25">
        <f t="shared" si="3"/>
        <v>0.75433275642816744</v>
      </c>
      <c r="AG21" s="53">
        <v>624.25876300000004</v>
      </c>
      <c r="AH21" s="25">
        <f t="shared" si="4"/>
        <v>0.95580394491549014</v>
      </c>
      <c r="AI21" s="25"/>
      <c r="AJ21" s="25"/>
      <c r="AK21" s="8"/>
      <c r="AL21" s="57" t="s">
        <v>68</v>
      </c>
      <c r="AM21" s="29"/>
      <c r="AN21" s="24"/>
    </row>
    <row r="22" spans="1:40" s="59" customFormat="1" ht="21" customHeight="1" x14ac:dyDescent="0.3">
      <c r="A22" s="29"/>
      <c r="B22" s="34"/>
      <c r="C22" s="34"/>
      <c r="D22" s="34"/>
      <c r="E22" s="34"/>
      <c r="F22" s="36"/>
      <c r="G22" s="36"/>
      <c r="H22" s="36"/>
      <c r="I22" s="36"/>
      <c r="J22" s="36"/>
      <c r="K22" s="36"/>
      <c r="L22" s="61"/>
      <c r="M22" s="61"/>
      <c r="N22" s="3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53"/>
      <c r="AF22" s="25"/>
      <c r="AG22" s="63"/>
      <c r="AH22" s="25"/>
      <c r="AI22" s="25"/>
      <c r="AJ22" s="25"/>
      <c r="AK22" s="8"/>
      <c r="AL22" s="57"/>
      <c r="AM22" s="29"/>
      <c r="AN22" s="24"/>
    </row>
    <row r="23" spans="1:40" s="59" customFormat="1" ht="21" customHeight="1" x14ac:dyDescent="0.3">
      <c r="A23" s="62" t="s">
        <v>67</v>
      </c>
      <c r="B23" s="34"/>
      <c r="C23" s="34"/>
      <c r="D23" s="34"/>
      <c r="E23" s="34"/>
      <c r="F23" s="36"/>
      <c r="G23" s="36"/>
      <c r="H23" s="36"/>
      <c r="I23" s="36"/>
      <c r="J23" s="36"/>
      <c r="K23" s="36"/>
      <c r="L23" s="61"/>
      <c r="M23" s="61"/>
      <c r="N23" s="34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53"/>
      <c r="AF23" s="25"/>
      <c r="AG23" s="53"/>
      <c r="AH23" s="25"/>
      <c r="AI23" s="25"/>
      <c r="AJ23" s="25"/>
      <c r="AK23" s="8"/>
      <c r="AL23" s="60" t="s">
        <v>66</v>
      </c>
      <c r="AM23" s="29"/>
      <c r="AN23" s="24"/>
    </row>
    <row r="24" spans="1:40" s="59" customFormat="1" ht="21" customHeight="1" x14ac:dyDescent="0.3">
      <c r="A24" s="29" t="s">
        <v>65</v>
      </c>
      <c r="B24" s="34">
        <v>75508.887618000008</v>
      </c>
      <c r="C24" s="34">
        <v>82626.773726000014</v>
      </c>
      <c r="D24" s="34">
        <v>80739.350416000016</v>
      </c>
      <c r="E24" s="34">
        <v>82923.009699000002</v>
      </c>
      <c r="F24" s="36">
        <v>88808.003480999992</v>
      </c>
      <c r="G24" s="36">
        <v>101063.783297</v>
      </c>
      <c r="H24" s="36">
        <v>99581.206762999995</v>
      </c>
      <c r="I24" s="36">
        <v>95055.09675099999</v>
      </c>
      <c r="J24" s="36">
        <v>125880.14141600001</v>
      </c>
      <c r="K24" s="36">
        <v>135580.95277800001</v>
      </c>
      <c r="L24" s="36">
        <v>133587.519562</v>
      </c>
      <c r="M24" s="36">
        <v>136325.36517599999</v>
      </c>
      <c r="N24" s="34"/>
      <c r="O24" s="25">
        <v>50.39742899545957</v>
      </c>
      <c r="P24" s="25">
        <v>49.748335084088403</v>
      </c>
      <c r="Q24" s="25">
        <v>43.479591342318244</v>
      </c>
      <c r="R24" s="25">
        <v>46.760255078654687</v>
      </c>
      <c r="S24" s="25">
        <v>49.624240899181501</v>
      </c>
      <c r="T24" s="25">
        <v>53.476102832375297</v>
      </c>
      <c r="U24" s="25">
        <v>55.560922570292206</v>
      </c>
      <c r="V24" s="25">
        <v>53.988394179870802</v>
      </c>
      <c r="W24" s="25">
        <v>57.183335057289675</v>
      </c>
      <c r="X24" s="25">
        <v>55.06813469694</v>
      </c>
      <c r="Y24" s="25">
        <v>56.034163254102289</v>
      </c>
      <c r="Z24" s="25">
        <v>55.893454848605003</v>
      </c>
      <c r="AA24" s="25">
        <f t="shared" ref="AA24:AA30" si="5">K24/$K$55*100</f>
        <v>53.342679065710399</v>
      </c>
      <c r="AB24" s="25">
        <f t="shared" ref="AB24:AB30" si="6">L24/$L$55*100</f>
        <v>52.258679782071248</v>
      </c>
      <c r="AC24" s="25">
        <f t="shared" ref="AC24:AC30" si="7">M24/$M$55*100</f>
        <v>52.07461662422412</v>
      </c>
      <c r="AD24" s="25"/>
      <c r="AE24" s="53">
        <v>34211.572331000003</v>
      </c>
      <c r="AF24" s="25">
        <f t="shared" ref="AF24:AF30" si="8">AE24/$AE$55*100</f>
        <v>53.671829664738226</v>
      </c>
      <c r="AG24" s="53">
        <v>34714.153718999994</v>
      </c>
      <c r="AH24" s="25">
        <f t="shared" ref="AH24:AH30" si="9">AG24/$AG$55*100</f>
        <v>53.150915991263268</v>
      </c>
      <c r="AI24" s="25"/>
      <c r="AJ24" s="25"/>
      <c r="AK24" s="8"/>
      <c r="AL24" s="57" t="s">
        <v>64</v>
      </c>
      <c r="AM24" s="29"/>
      <c r="AN24" s="24"/>
    </row>
    <row r="25" spans="1:40" s="59" customFormat="1" ht="21" customHeight="1" x14ac:dyDescent="0.3">
      <c r="A25" s="29" t="s">
        <v>63</v>
      </c>
      <c r="B25" s="34">
        <v>1764.1190390000004</v>
      </c>
      <c r="C25" s="34">
        <v>3831.4156270000003</v>
      </c>
      <c r="D25" s="34">
        <v>6236.6021550000005</v>
      </c>
      <c r="E25" s="34">
        <v>3336.9156849999999</v>
      </c>
      <c r="F25" s="36">
        <v>1689.5683719999997</v>
      </c>
      <c r="G25" s="36">
        <v>2332.2416269999999</v>
      </c>
      <c r="H25" s="36">
        <v>1794.637749</v>
      </c>
      <c r="I25" s="36">
        <v>1847.5950709999997</v>
      </c>
      <c r="J25" s="36">
        <v>2225.5014139999998</v>
      </c>
      <c r="K25" s="36">
        <v>2133.9715289999999</v>
      </c>
      <c r="L25" s="36">
        <v>3362.3486200000002</v>
      </c>
      <c r="M25" s="36">
        <v>2423.1685299999999</v>
      </c>
      <c r="N25" s="34"/>
      <c r="O25" s="25">
        <v>2.1218058519191287</v>
      </c>
      <c r="P25" s="25">
        <v>1.3989297686377857</v>
      </c>
      <c r="Q25" s="25">
        <v>1.7060898414137839</v>
      </c>
      <c r="R25" s="25">
        <v>1.0924628723187133</v>
      </c>
      <c r="S25" s="25">
        <v>2.301083335162442</v>
      </c>
      <c r="T25" s="25">
        <v>4.1306893905762987</v>
      </c>
      <c r="U25" s="25">
        <v>2.235834356119788</v>
      </c>
      <c r="V25" s="25">
        <v>1.027126831883953</v>
      </c>
      <c r="W25" s="25">
        <v>1.316395551825617</v>
      </c>
      <c r="X25" s="25">
        <v>0.99242976166528141</v>
      </c>
      <c r="Y25" s="25">
        <v>1.0891414282296186</v>
      </c>
      <c r="Z25" s="25">
        <v>0.98816986857233435</v>
      </c>
      <c r="AA25" s="25">
        <f t="shared" si="5"/>
        <v>0.83958517826023993</v>
      </c>
      <c r="AB25" s="25">
        <f t="shared" si="6"/>
        <v>1.3153317048208131</v>
      </c>
      <c r="AC25" s="25">
        <f t="shared" si="7"/>
        <v>0.92562064332434024</v>
      </c>
      <c r="AD25" s="25"/>
      <c r="AE25" s="53">
        <v>726.94628499999988</v>
      </c>
      <c r="AF25" s="25">
        <f t="shared" si="8"/>
        <v>1.1404485244479785</v>
      </c>
      <c r="AG25" s="53">
        <v>894.57498600000008</v>
      </c>
      <c r="AH25" s="25">
        <f t="shared" si="9"/>
        <v>1.369685699776904</v>
      </c>
      <c r="AI25" s="25"/>
      <c r="AJ25" s="25"/>
      <c r="AK25" s="8"/>
      <c r="AL25" s="57" t="s">
        <v>62</v>
      </c>
      <c r="AM25" s="29"/>
      <c r="AN25" s="24"/>
    </row>
    <row r="26" spans="1:40" s="59" customFormat="1" ht="21" customHeight="1" x14ac:dyDescent="0.3">
      <c r="A26" s="29" t="s">
        <v>61</v>
      </c>
      <c r="B26" s="34">
        <v>21720.311079999999</v>
      </c>
      <c r="C26" s="34">
        <v>20789.901373000001</v>
      </c>
      <c r="D26" s="34">
        <v>15425.924670999999</v>
      </c>
      <c r="E26" s="34">
        <v>13800.648228</v>
      </c>
      <c r="F26" s="36">
        <v>16580.156891000002</v>
      </c>
      <c r="G26" s="36">
        <v>19390.352083999998</v>
      </c>
      <c r="H26" s="36">
        <v>20446.305179999999</v>
      </c>
      <c r="I26" s="36">
        <v>20301.135218999996</v>
      </c>
      <c r="J26" s="36">
        <v>27699.351724000004</v>
      </c>
      <c r="K26" s="36">
        <v>35706.610259000001</v>
      </c>
      <c r="L26" s="36">
        <v>38757.686972000003</v>
      </c>
      <c r="M26" s="36">
        <v>39812.244913000002</v>
      </c>
      <c r="N26" s="34"/>
      <c r="O26" s="25">
        <v>12.693857424809268</v>
      </c>
      <c r="P26" s="25">
        <v>13.170540425476721</v>
      </c>
      <c r="Q26" s="25">
        <v>12.325259588246725</v>
      </c>
      <c r="R26" s="25">
        <v>13.450698567123601</v>
      </c>
      <c r="S26" s="25">
        <v>12.486062658396383</v>
      </c>
      <c r="T26" s="25">
        <v>10.217054382287895</v>
      </c>
      <c r="U26" s="25">
        <v>9.2468513914177812</v>
      </c>
      <c r="V26" s="25">
        <v>10.079452422178582</v>
      </c>
      <c r="W26" s="25">
        <v>10.944566350333041</v>
      </c>
      <c r="X26" s="25">
        <v>11.306750784680505</v>
      </c>
      <c r="Y26" s="25">
        <v>11.967344876676318</v>
      </c>
      <c r="Z26" s="25">
        <v>12.299100140065761</v>
      </c>
      <c r="AA26" s="25">
        <f t="shared" si="5"/>
        <v>14.048332103765112</v>
      </c>
      <c r="AB26" s="25">
        <f t="shared" si="6"/>
        <v>15.161787262794951</v>
      </c>
      <c r="AC26" s="25">
        <f t="shared" si="7"/>
        <v>15.20778901356781</v>
      </c>
      <c r="AD26" s="25"/>
      <c r="AE26" s="53">
        <v>9334.4222609999997</v>
      </c>
      <c r="AF26" s="25">
        <f t="shared" si="8"/>
        <v>14.644036724297745</v>
      </c>
      <c r="AG26" s="53">
        <v>9679.8389100000004</v>
      </c>
      <c r="AH26" s="25">
        <f t="shared" si="9"/>
        <v>14.820822333133124</v>
      </c>
      <c r="AI26" s="25"/>
      <c r="AJ26" s="25"/>
      <c r="AK26" s="8"/>
      <c r="AL26" s="57" t="s">
        <v>60</v>
      </c>
      <c r="AM26" s="29"/>
      <c r="AN26" s="24"/>
    </row>
    <row r="27" spans="1:40" s="59" customFormat="1" ht="21" customHeight="1" x14ac:dyDescent="0.3">
      <c r="A27" s="29" t="s">
        <v>59</v>
      </c>
      <c r="B27" s="34">
        <v>12836.706099999999</v>
      </c>
      <c r="C27" s="34">
        <v>12752.082584000002</v>
      </c>
      <c r="D27" s="34">
        <v>10537.591291999999</v>
      </c>
      <c r="E27" s="34">
        <v>10504.661991000001</v>
      </c>
      <c r="F27" s="36">
        <v>9121.9156629999998</v>
      </c>
      <c r="G27" s="36">
        <v>8034.4933820000015</v>
      </c>
      <c r="H27" s="36">
        <v>8707.7987589999993</v>
      </c>
      <c r="I27" s="36">
        <v>8684.2482729999974</v>
      </c>
      <c r="J27" s="36">
        <v>11267.260697000002</v>
      </c>
      <c r="K27" s="36">
        <v>12535.194456000001</v>
      </c>
      <c r="L27" s="36">
        <v>14280.896855999999</v>
      </c>
      <c r="M27" s="36">
        <v>15838.341678999999</v>
      </c>
      <c r="N27" s="34"/>
      <c r="O27" s="25">
        <v>6.6884980900418372</v>
      </c>
      <c r="P27" s="25">
        <v>6.8875181483225898</v>
      </c>
      <c r="Q27" s="25">
        <v>10.863902637420432</v>
      </c>
      <c r="R27" s="25">
        <v>7.9493642475887043</v>
      </c>
      <c r="S27" s="25">
        <v>7.658684825491946</v>
      </c>
      <c r="T27" s="25">
        <v>6.9793639982625431</v>
      </c>
      <c r="U27" s="25">
        <v>7.038441002414328</v>
      </c>
      <c r="V27" s="25">
        <v>5.5454188720157926</v>
      </c>
      <c r="W27" s="25">
        <v>4.5349380727939304</v>
      </c>
      <c r="X27" s="25">
        <v>4.8153888726786178</v>
      </c>
      <c r="Y27" s="25">
        <v>5.1192897814111005</v>
      </c>
      <c r="Z27" s="25">
        <v>5.0029029198022883</v>
      </c>
      <c r="AA27" s="25">
        <f t="shared" si="5"/>
        <v>4.9318200026779886</v>
      </c>
      <c r="AB27" s="25">
        <f t="shared" si="6"/>
        <v>5.5866058314835509</v>
      </c>
      <c r="AC27" s="25">
        <f t="shared" si="7"/>
        <v>6.0500521662464353</v>
      </c>
      <c r="AD27" s="25"/>
      <c r="AE27" s="53">
        <v>3453.6105079999998</v>
      </c>
      <c r="AF27" s="25">
        <f t="shared" si="8"/>
        <v>5.4180963423819328</v>
      </c>
      <c r="AG27" s="53">
        <v>3583.1573880000001</v>
      </c>
      <c r="AH27" s="25">
        <f t="shared" si="9"/>
        <v>5.48618004214301</v>
      </c>
      <c r="AI27" s="25"/>
      <c r="AJ27" s="25"/>
      <c r="AK27" s="8"/>
      <c r="AL27" s="57" t="s">
        <v>58</v>
      </c>
      <c r="AM27" s="29"/>
      <c r="AN27" s="24"/>
    </row>
    <row r="28" spans="1:40" ht="21" customHeight="1" x14ac:dyDescent="0.3">
      <c r="A28" s="29" t="s">
        <v>57</v>
      </c>
      <c r="B28" s="34">
        <v>13525.519513000003</v>
      </c>
      <c r="C28" s="34">
        <v>12345.154668000001</v>
      </c>
      <c r="D28" s="34">
        <v>8111.456545</v>
      </c>
      <c r="E28" s="34">
        <v>5593.7916169999999</v>
      </c>
      <c r="F28" s="36">
        <v>7204.9806760000001</v>
      </c>
      <c r="G28" s="36">
        <v>8502.3467359999995</v>
      </c>
      <c r="H28" s="36">
        <v>9557.8430040000003</v>
      </c>
      <c r="I28" s="36">
        <v>10261.583694999998</v>
      </c>
      <c r="J28" s="36">
        <v>13625.494955999997</v>
      </c>
      <c r="K28" s="36">
        <v>18414.898427</v>
      </c>
      <c r="L28" s="36">
        <v>22493.880120000002</v>
      </c>
      <c r="M28" s="36">
        <v>21190.036818999997</v>
      </c>
      <c r="N28" s="34"/>
      <c r="O28" s="25">
        <v>9.0340540869127857</v>
      </c>
      <c r="P28" s="25">
        <v>9.915459386175721</v>
      </c>
      <c r="Q28" s="25">
        <v>9.8875320973156704</v>
      </c>
      <c r="R28" s="25">
        <v>8.3759245096922186</v>
      </c>
      <c r="S28" s="25">
        <v>7.4142908110390788</v>
      </c>
      <c r="T28" s="25">
        <v>5.3724619047071762</v>
      </c>
      <c r="U28" s="25">
        <v>3.74800943712291</v>
      </c>
      <c r="V28" s="25">
        <v>4.3800707317720686</v>
      </c>
      <c r="W28" s="25">
        <v>4.7990102285184255</v>
      </c>
      <c r="X28" s="25">
        <v>5.2854610128307833</v>
      </c>
      <c r="Y28" s="25">
        <v>6.0491154673956506</v>
      </c>
      <c r="Z28" s="25">
        <v>6.0500089890769759</v>
      </c>
      <c r="AA28" s="25">
        <f t="shared" si="5"/>
        <v>7.2451181135120972</v>
      </c>
      <c r="AB28" s="25">
        <f t="shared" si="6"/>
        <v>8.7994782903489046</v>
      </c>
      <c r="AC28" s="25">
        <f t="shared" si="7"/>
        <v>8.0943340381154734</v>
      </c>
      <c r="AD28" s="25"/>
      <c r="AE28" s="53">
        <v>4771.63274</v>
      </c>
      <c r="AF28" s="25">
        <f t="shared" si="8"/>
        <v>7.4858371654525548</v>
      </c>
      <c r="AG28" s="53">
        <v>4455.455578000001</v>
      </c>
      <c r="AH28" s="25">
        <f t="shared" si="9"/>
        <v>6.8217576912863063</v>
      </c>
      <c r="AI28" s="25"/>
      <c r="AJ28" s="25"/>
      <c r="AK28" s="8"/>
      <c r="AL28" s="57" t="s">
        <v>56</v>
      </c>
      <c r="AM28" s="29"/>
      <c r="AN28" s="24"/>
    </row>
    <row r="29" spans="1:40" ht="21" customHeight="1" x14ac:dyDescent="0.3">
      <c r="A29" s="29" t="s">
        <v>55</v>
      </c>
      <c r="B29" s="34">
        <v>7437.3432670000011</v>
      </c>
      <c r="C29" s="34">
        <v>7633.7285299999994</v>
      </c>
      <c r="D29" s="34">
        <v>5777.9832279999991</v>
      </c>
      <c r="E29" s="34">
        <v>4358.1101019999996</v>
      </c>
      <c r="F29" s="36">
        <v>4540.3937859999996</v>
      </c>
      <c r="G29" s="36">
        <v>4417.965083</v>
      </c>
      <c r="H29" s="36">
        <v>5107.3513139999995</v>
      </c>
      <c r="I29" s="36">
        <v>5429.5150380000005</v>
      </c>
      <c r="J29" s="36">
        <v>7206.4434009999995</v>
      </c>
      <c r="K29" s="36">
        <v>7990.817102</v>
      </c>
      <c r="L29" s="36">
        <v>9842.1953010000016</v>
      </c>
      <c r="M29" s="36">
        <v>11102.739025000001</v>
      </c>
      <c r="N29" s="34"/>
      <c r="O29" s="25">
        <v>3.443063733265884</v>
      </c>
      <c r="P29" s="25">
        <v>3.7358244311124751</v>
      </c>
      <c r="Q29" s="25">
        <v>3.8309301887331912</v>
      </c>
      <c r="R29" s="25">
        <v>4.6057103904353145</v>
      </c>
      <c r="S29" s="25">
        <v>4.5846880671860566</v>
      </c>
      <c r="T29" s="25">
        <v>3.8269322662650094</v>
      </c>
      <c r="U29" s="25">
        <v>2.9200654777120363</v>
      </c>
      <c r="V29" s="25">
        <v>2.7602080875835466</v>
      </c>
      <c r="W29" s="25">
        <v>2.4936479634243716</v>
      </c>
      <c r="X29" s="25">
        <v>2.824351293244685</v>
      </c>
      <c r="Y29" s="25">
        <v>3.2006524892279891</v>
      </c>
      <c r="Z29" s="25">
        <v>3.1998138413405366</v>
      </c>
      <c r="AA29" s="25">
        <f t="shared" si="5"/>
        <v>3.1438899300458489</v>
      </c>
      <c r="AB29" s="25">
        <f t="shared" si="6"/>
        <v>3.8502109648712537</v>
      </c>
      <c r="AC29" s="25">
        <f t="shared" si="7"/>
        <v>4.2411100638479988</v>
      </c>
      <c r="AD29" s="25"/>
      <c r="AE29" s="53">
        <v>2330.2579679999999</v>
      </c>
      <c r="AF29" s="25">
        <f t="shared" si="8"/>
        <v>3.6557574005467885</v>
      </c>
      <c r="AG29" s="53">
        <v>2498.8873390000003</v>
      </c>
      <c r="AH29" s="25">
        <f t="shared" si="9"/>
        <v>3.8260518203019149</v>
      </c>
      <c r="AI29" s="25"/>
      <c r="AJ29" s="25"/>
      <c r="AK29" s="8"/>
      <c r="AL29" s="57" t="s">
        <v>54</v>
      </c>
      <c r="AM29" s="58"/>
      <c r="AN29" s="24"/>
    </row>
    <row r="30" spans="1:40" ht="21" customHeight="1" x14ac:dyDescent="0.3">
      <c r="A30" s="29" t="s">
        <v>53</v>
      </c>
      <c r="B30" s="34">
        <v>54245.803344000007</v>
      </c>
      <c r="C30" s="34">
        <v>53783.560374000001</v>
      </c>
      <c r="D30" s="34">
        <v>46599.938255000001</v>
      </c>
      <c r="E30" s="34">
        <v>44347.12174599999</v>
      </c>
      <c r="F30" s="36">
        <v>48627.009051999994</v>
      </c>
      <c r="G30" s="36">
        <v>44841.257072000008</v>
      </c>
      <c r="H30" s="36">
        <v>48767.653820999993</v>
      </c>
      <c r="I30" s="36">
        <v>43736.500576999992</v>
      </c>
      <c r="J30" s="36">
        <v>56662.800258000003</v>
      </c>
      <c r="K30" s="36">
        <v>64297.644361999992</v>
      </c>
      <c r="L30" s="36">
        <v>66050.932627999995</v>
      </c>
      <c r="M30" s="36">
        <v>69883.704125000018</v>
      </c>
      <c r="N30" s="34"/>
      <c r="O30" s="25">
        <v>28.511273115259634</v>
      </c>
      <c r="P30" s="25">
        <v>27.667556434087022</v>
      </c>
      <c r="Q30" s="25">
        <v>36.217931070141226</v>
      </c>
      <c r="R30" s="25">
        <v>33.592702545750534</v>
      </c>
      <c r="S30" s="25">
        <v>32.301495460365636</v>
      </c>
      <c r="T30" s="25">
        <v>30.864542224665787</v>
      </c>
      <c r="U30" s="25">
        <v>29.71391181396713</v>
      </c>
      <c r="V30" s="25">
        <v>29.561458760292808</v>
      </c>
      <c r="W30" s="25">
        <v>25.309912431234466</v>
      </c>
      <c r="X30" s="25">
        <v>26.968379042243125</v>
      </c>
      <c r="Y30" s="25">
        <v>25.782291505257703</v>
      </c>
      <c r="Z30" s="25">
        <v>25.159486096775986</v>
      </c>
      <c r="AA30" s="25">
        <f t="shared" si="5"/>
        <v>25.297127196762741</v>
      </c>
      <c r="AB30" s="25">
        <f t="shared" si="6"/>
        <v>25.838750122999411</v>
      </c>
      <c r="AC30" s="25">
        <f t="shared" si="7"/>
        <v>26.6947174202821</v>
      </c>
      <c r="AD30" s="25"/>
      <c r="AE30" s="53">
        <v>16229.303993000001</v>
      </c>
      <c r="AF30" s="25">
        <f t="shared" si="8"/>
        <v>25.460871282442199</v>
      </c>
      <c r="AG30" s="53">
        <v>17704.471721999998</v>
      </c>
      <c r="AH30" s="25">
        <f t="shared" si="9"/>
        <v>27.10735502247541</v>
      </c>
      <c r="AI30" s="25"/>
      <c r="AJ30" s="25"/>
      <c r="AK30" s="8"/>
      <c r="AL30" s="57" t="s">
        <v>52</v>
      </c>
      <c r="AM30" s="56"/>
      <c r="AN30" s="24"/>
    </row>
    <row r="31" spans="1:40" ht="21" customHeight="1" x14ac:dyDescent="0.3">
      <c r="A31" s="29"/>
      <c r="B31" s="55"/>
      <c r="C31" s="55"/>
      <c r="D31" s="55"/>
      <c r="E31" s="55"/>
      <c r="F31" s="54"/>
      <c r="G31" s="54"/>
      <c r="H31" s="54"/>
      <c r="I31" s="54"/>
      <c r="J31" s="54"/>
      <c r="K31" s="54"/>
      <c r="L31" s="54"/>
      <c r="M31" s="54"/>
      <c r="N31" s="3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53"/>
      <c r="AF31" s="25"/>
      <c r="AG31" s="53"/>
      <c r="AH31" s="25"/>
      <c r="AI31" s="25"/>
      <c r="AJ31" s="25"/>
      <c r="AK31" s="8"/>
      <c r="AL31" s="23"/>
      <c r="AN31" s="24"/>
    </row>
    <row r="32" spans="1:40" s="41" customFormat="1" ht="21" customHeight="1" x14ac:dyDescent="0.3">
      <c r="A32" s="52" t="s">
        <v>51</v>
      </c>
      <c r="B32" s="49"/>
      <c r="C32" s="49"/>
      <c r="D32" s="49"/>
      <c r="E32" s="49"/>
      <c r="F32" s="51"/>
      <c r="G32" s="51"/>
      <c r="H32" s="51"/>
      <c r="I32" s="51"/>
      <c r="J32" s="51"/>
      <c r="K32" s="51"/>
      <c r="L32" s="51"/>
      <c r="M32" s="51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40"/>
      <c r="AF32" s="27"/>
      <c r="AG32" s="40"/>
      <c r="AH32" s="27"/>
      <c r="AI32" s="27"/>
      <c r="AJ32" s="27"/>
      <c r="AK32" s="39"/>
      <c r="AL32" s="50" t="s">
        <v>50</v>
      </c>
      <c r="AM32" s="46"/>
      <c r="AN32" s="46"/>
    </row>
    <row r="33" spans="1:46" s="41" customFormat="1" ht="21" customHeight="1" x14ac:dyDescent="0.3">
      <c r="A33" s="29" t="s">
        <v>49</v>
      </c>
      <c r="B33" s="37">
        <v>14832.546203</v>
      </c>
      <c r="C33" s="37">
        <v>16275.36717</v>
      </c>
      <c r="D33" s="37">
        <v>14490.425592</v>
      </c>
      <c r="E33" s="37">
        <v>15164.954449999999</v>
      </c>
      <c r="F33" s="35">
        <v>21083.354319000002</v>
      </c>
      <c r="G33" s="35">
        <v>17353.443488000001</v>
      </c>
      <c r="H33" s="35">
        <v>16617.244222999998</v>
      </c>
      <c r="I33" s="35">
        <v>15978.698127</v>
      </c>
      <c r="J33" s="35">
        <v>19311.022741999997</v>
      </c>
      <c r="K33" s="35">
        <v>21141.783052999999</v>
      </c>
      <c r="L33" s="35">
        <v>21083.354319000002</v>
      </c>
      <c r="M33" s="35">
        <v>20432.835449999999</v>
      </c>
      <c r="N33" s="37"/>
      <c r="O33" s="27">
        <v>10.07968127986739</v>
      </c>
      <c r="P33" s="27">
        <v>10.341078692279069</v>
      </c>
      <c r="Q33" s="27">
        <v>8.6083072994242471</v>
      </c>
      <c r="R33" s="27">
        <v>9.1853246127396968</v>
      </c>
      <c r="S33" s="27">
        <v>9.7747098760624507</v>
      </c>
      <c r="T33" s="27">
        <v>9.5974451745045908</v>
      </c>
      <c r="U33" s="27">
        <v>10.1609777917723</v>
      </c>
      <c r="V33" s="27">
        <v>9.9434209216161609</v>
      </c>
      <c r="W33" s="27">
        <f t="shared" ref="W33:W53" si="10">G33/$G$55*100</f>
        <v>9.7948666861953839</v>
      </c>
      <c r="X33" s="27">
        <f t="shared" ref="X33:X53" si="11">H33/$H$55*100</f>
        <v>9.1892905590306189</v>
      </c>
      <c r="Y33" s="27">
        <f t="shared" ref="Y33:Y53" si="12">I33/$I$55*100</f>
        <v>9.4193053296420644</v>
      </c>
      <c r="Z33" s="27">
        <f t="shared" ref="Z33:Z53" si="13">J33/$J$55*100</f>
        <v>8.5745040128559094</v>
      </c>
      <c r="AA33" s="27">
        <f t="shared" ref="AA33:AA53" si="14">K33/$K$55*100</f>
        <v>8.3179777480959647</v>
      </c>
      <c r="AB33" s="27">
        <f t="shared" ref="AB33:AB53" si="15">L33/$L$55*100</f>
        <v>8.2476885992123936</v>
      </c>
      <c r="AC33" s="27">
        <f t="shared" ref="AC33:AC53" si="16">M33/$L$55*100</f>
        <v>7.9932093081923323</v>
      </c>
      <c r="AD33" s="27"/>
      <c r="AE33" s="40">
        <v>5238.6740890000001</v>
      </c>
      <c r="AF33" s="27">
        <f t="shared" ref="AF33:AF53" si="17">AE33/$AE$55*100</f>
        <v>8.2185413945184536</v>
      </c>
      <c r="AG33" s="40">
        <v>5326.1154989999995</v>
      </c>
      <c r="AH33" s="27">
        <f t="shared" ref="AH33:AH53" si="18">AG33/$AG$55*100</f>
        <v>8.1548269832132636</v>
      </c>
      <c r="AI33" s="27"/>
      <c r="AJ33" s="27"/>
      <c r="AK33" s="39"/>
      <c r="AL33" s="38" t="s">
        <v>48</v>
      </c>
      <c r="AM33" s="46"/>
      <c r="AN33" s="46"/>
      <c r="AO33" s="46"/>
      <c r="AP33" s="44"/>
      <c r="AQ33" s="45"/>
      <c r="AR33" s="44"/>
      <c r="AS33" s="43"/>
      <c r="AT33" s="42"/>
    </row>
    <row r="34" spans="1:46" s="41" customFormat="1" ht="21" customHeight="1" x14ac:dyDescent="0.3">
      <c r="A34" s="29" t="s">
        <v>47</v>
      </c>
      <c r="B34" s="37">
        <v>9126.7326630000007</v>
      </c>
      <c r="C34" s="37">
        <v>10216.478795999999</v>
      </c>
      <c r="D34" s="37">
        <v>10822.849964999999</v>
      </c>
      <c r="E34" s="37">
        <v>11961.673291999999</v>
      </c>
      <c r="F34" s="35">
        <v>14879.654421999998</v>
      </c>
      <c r="G34" s="35">
        <v>9072.7562549999984</v>
      </c>
      <c r="H34" s="35">
        <v>8970.6579180000008</v>
      </c>
      <c r="I34" s="35">
        <v>10182.965822999999</v>
      </c>
      <c r="J34" s="35">
        <v>14720.364292999999</v>
      </c>
      <c r="K34" s="35">
        <v>16885.324721000005</v>
      </c>
      <c r="L34" s="35">
        <v>14879.654421999998</v>
      </c>
      <c r="M34" s="35">
        <v>16350.477220000001</v>
      </c>
      <c r="N34" s="37"/>
      <c r="O34" s="27">
        <v>6.3537553476681135</v>
      </c>
      <c r="P34" s="27">
        <v>6.0422646583487527</v>
      </c>
      <c r="Q34" s="27">
        <v>5.7021511784297729</v>
      </c>
      <c r="R34" s="27">
        <v>5.6518955691096062</v>
      </c>
      <c r="S34" s="27">
        <v>6.1358441344364358</v>
      </c>
      <c r="T34" s="27">
        <v>7.1682994064938184</v>
      </c>
      <c r="U34" s="27">
        <v>8.0146826074012942</v>
      </c>
      <c r="V34" s="27">
        <v>5.6291098307671783</v>
      </c>
      <c r="W34" s="27">
        <f t="shared" si="10"/>
        <v>5.1209685302817221</v>
      </c>
      <c r="X34" s="27">
        <f t="shared" si="11"/>
        <v>4.9607492679245491</v>
      </c>
      <c r="Y34" s="27">
        <f t="shared" si="12"/>
        <v>6.0027709069784647</v>
      </c>
      <c r="Z34" s="27">
        <f t="shared" si="13"/>
        <v>6.5361542155149994</v>
      </c>
      <c r="AA34" s="27">
        <f t="shared" si="14"/>
        <v>6.6433259175234403</v>
      </c>
      <c r="AB34" s="27">
        <f t="shared" si="15"/>
        <v>5.8208363944229573</v>
      </c>
      <c r="AC34" s="27">
        <f t="shared" si="16"/>
        <v>6.3962139287081028</v>
      </c>
      <c r="AD34" s="27"/>
      <c r="AE34" s="40">
        <v>3823.363562</v>
      </c>
      <c r="AF34" s="27">
        <f t="shared" si="17"/>
        <v>5.9981726610117665</v>
      </c>
      <c r="AG34" s="40">
        <v>3980.259951</v>
      </c>
      <c r="AH34" s="27">
        <f t="shared" si="18"/>
        <v>6.0941846369482766</v>
      </c>
      <c r="AI34" s="27"/>
      <c r="AJ34" s="27"/>
      <c r="AK34" s="39"/>
      <c r="AL34" s="38" t="s">
        <v>46</v>
      </c>
      <c r="AM34" s="46"/>
      <c r="AN34" s="46"/>
      <c r="AO34" s="46"/>
      <c r="AP34" s="44"/>
      <c r="AQ34" s="45"/>
      <c r="AR34" s="44"/>
      <c r="AS34" s="43"/>
      <c r="AT34" s="42"/>
    </row>
    <row r="35" spans="1:46" s="41" customFormat="1" ht="21" customHeight="1" x14ac:dyDescent="0.3">
      <c r="A35" s="29" t="s">
        <v>45</v>
      </c>
      <c r="B35" s="37">
        <v>6646.6010650000007</v>
      </c>
      <c r="C35" s="37">
        <v>6921.0456220000005</v>
      </c>
      <c r="D35" s="37">
        <v>7019.677522</v>
      </c>
      <c r="E35" s="37">
        <v>7262.3056639999995</v>
      </c>
      <c r="F35" s="35">
        <v>12759.358309999998</v>
      </c>
      <c r="G35" s="35">
        <v>11473.927050999999</v>
      </c>
      <c r="H35" s="35">
        <v>11278.615170000001</v>
      </c>
      <c r="I35" s="35">
        <v>11235.581735</v>
      </c>
      <c r="J35" s="35">
        <v>13703.694820999999</v>
      </c>
      <c r="K35" s="35">
        <v>13004.798469000001</v>
      </c>
      <c r="L35" s="35">
        <v>12463.115637000001</v>
      </c>
      <c r="M35" s="35">
        <v>15291.575259000001</v>
      </c>
      <c r="N35" s="37"/>
      <c r="O35" s="27">
        <v>5.7122347819211949</v>
      </c>
      <c r="P35" s="27">
        <v>5.81992603052249</v>
      </c>
      <c r="Q35" s="27">
        <v>4.1801173943072678</v>
      </c>
      <c r="R35" s="27">
        <v>8.0194557981653602</v>
      </c>
      <c r="S35" s="27">
        <v>7.9001484840696756</v>
      </c>
      <c r="T35" s="27">
        <v>6.6012160761286225</v>
      </c>
      <c r="U35" s="27">
        <v>5.692627624645497</v>
      </c>
      <c r="V35" s="27">
        <v>6.1459922324745859</v>
      </c>
      <c r="W35" s="27">
        <f t="shared" si="10"/>
        <v>6.4762700215315299</v>
      </c>
      <c r="X35" s="27">
        <f t="shared" si="11"/>
        <v>6.2370433093333579</v>
      </c>
      <c r="Y35" s="27">
        <f t="shared" si="12"/>
        <v>6.6232789478190348</v>
      </c>
      <c r="Z35" s="27">
        <f t="shared" si="13"/>
        <v>6.0847313890868415</v>
      </c>
      <c r="AA35" s="27">
        <f t="shared" si="14"/>
        <v>5.1165799976490032</v>
      </c>
      <c r="AB35" s="27">
        <f t="shared" si="15"/>
        <v>4.8755001312725703</v>
      </c>
      <c r="AC35" s="27">
        <f t="shared" si="16"/>
        <v>5.9819774889423094</v>
      </c>
      <c r="AD35" s="27"/>
      <c r="AE35" s="40">
        <v>3203.9901030000001</v>
      </c>
      <c r="AF35" s="27">
        <f t="shared" si="17"/>
        <v>5.0264866341703325</v>
      </c>
      <c r="AG35" s="40">
        <v>4026.9221929999999</v>
      </c>
      <c r="AH35" s="27">
        <f t="shared" si="18"/>
        <v>6.1656292968003337</v>
      </c>
      <c r="AI35" s="27"/>
      <c r="AJ35" s="27"/>
      <c r="AK35" s="39"/>
      <c r="AL35" s="38" t="s">
        <v>44</v>
      </c>
      <c r="AN35" s="46"/>
      <c r="AO35" s="46"/>
      <c r="AP35" s="44"/>
      <c r="AQ35" s="45"/>
      <c r="AR35" s="44"/>
      <c r="AS35" s="43"/>
      <c r="AT35" s="42"/>
    </row>
    <row r="36" spans="1:46" s="41" customFormat="1" ht="21" customHeight="1" x14ac:dyDescent="0.3">
      <c r="A36" s="29" t="s">
        <v>43</v>
      </c>
      <c r="B36" s="37">
        <v>12949.890577</v>
      </c>
      <c r="C36" s="37">
        <v>13154.131314999999</v>
      </c>
      <c r="D36" s="37">
        <v>9966.6555659999995</v>
      </c>
      <c r="E36" s="37">
        <v>8496.0759089999992</v>
      </c>
      <c r="F36" s="35">
        <v>12463.115637000001</v>
      </c>
      <c r="G36" s="35">
        <v>9437.0072259999997</v>
      </c>
      <c r="H36" s="35">
        <v>10223.29227</v>
      </c>
      <c r="I36" s="35">
        <v>9142.0469369999992</v>
      </c>
      <c r="J36" s="35">
        <v>11125.649808000002</v>
      </c>
      <c r="K36" s="35">
        <v>13750.275798999999</v>
      </c>
      <c r="L36" s="35">
        <v>12759.358309999998</v>
      </c>
      <c r="M36" s="35">
        <v>13009.093816000001</v>
      </c>
      <c r="N36" s="37"/>
      <c r="O36" s="27">
        <v>5.3004844429688172</v>
      </c>
      <c r="P36" s="27">
        <v>6.1599010102827538</v>
      </c>
      <c r="Q36" s="27">
        <v>7.0982688397417375</v>
      </c>
      <c r="R36" s="27">
        <v>4.6285934921741116</v>
      </c>
      <c r="S36" s="27">
        <v>4.4962673289488375</v>
      </c>
      <c r="T36" s="27">
        <v>4.7375325967987356</v>
      </c>
      <c r="U36" s="27">
        <v>5.2648745239784551</v>
      </c>
      <c r="V36" s="27">
        <v>6.0382148487904281</v>
      </c>
      <c r="W36" s="27">
        <f t="shared" si="10"/>
        <v>5.3265640193689094</v>
      </c>
      <c r="X36" s="27">
        <f t="shared" si="11"/>
        <v>5.6534526349978247</v>
      </c>
      <c r="Y36" s="27">
        <f t="shared" si="12"/>
        <v>5.3891581625173046</v>
      </c>
      <c r="Z36" s="27">
        <f t="shared" si="13"/>
        <v>4.9400246791095412</v>
      </c>
      <c r="AA36" s="27">
        <f t="shared" si="14"/>
        <v>5.4098789983579376</v>
      </c>
      <c r="AB36" s="27">
        <f t="shared" si="15"/>
        <v>4.9913885843020953</v>
      </c>
      <c r="AC36" s="27">
        <f t="shared" si="16"/>
        <v>5.089083697446334</v>
      </c>
      <c r="AD36" s="27"/>
      <c r="AE36" s="40">
        <v>3343.9565160000002</v>
      </c>
      <c r="AF36" s="27">
        <f t="shared" si="17"/>
        <v>5.2460688680600436</v>
      </c>
      <c r="AG36" s="40">
        <v>2922.7919489999999</v>
      </c>
      <c r="AH36" s="27">
        <f t="shared" si="18"/>
        <v>4.4750930873539598</v>
      </c>
      <c r="AI36" s="27"/>
      <c r="AJ36" s="27"/>
      <c r="AK36" s="39"/>
      <c r="AL36" s="38" t="s">
        <v>42</v>
      </c>
      <c r="AN36" s="46"/>
      <c r="AO36" s="46"/>
      <c r="AP36" s="44"/>
      <c r="AQ36" s="45"/>
      <c r="AR36" s="44"/>
      <c r="AS36" s="43"/>
      <c r="AT36" s="42"/>
    </row>
    <row r="37" spans="1:46" s="41" customFormat="1" ht="21" customHeight="1" x14ac:dyDescent="0.3">
      <c r="A37" s="29" t="s">
        <v>41</v>
      </c>
      <c r="B37" s="37">
        <v>7474.2951090000006</v>
      </c>
      <c r="C37" s="37">
        <v>7486.503702</v>
      </c>
      <c r="D37" s="37">
        <v>7152.8268550000003</v>
      </c>
      <c r="E37" s="37">
        <v>7857.6672419999995</v>
      </c>
      <c r="F37" s="35">
        <v>12372.77852</v>
      </c>
      <c r="G37" s="35">
        <v>10047.452617000003</v>
      </c>
      <c r="H37" s="35">
        <v>9753.0178559999986</v>
      </c>
      <c r="I37" s="35">
        <v>8082.5603710000005</v>
      </c>
      <c r="J37" s="35">
        <v>11473.020914000001</v>
      </c>
      <c r="K37" s="35">
        <v>12386.044510000002</v>
      </c>
      <c r="L37" s="35">
        <v>12372.77852</v>
      </c>
      <c r="M37" s="35">
        <v>12954.027787000001</v>
      </c>
      <c r="N37" s="37"/>
      <c r="O37" s="27">
        <v>3.3041913584478917</v>
      </c>
      <c r="P37" s="27">
        <v>3.3979210790048548</v>
      </c>
      <c r="Q37" s="27">
        <v>3.6758270601364065</v>
      </c>
      <c r="R37" s="27">
        <v>4.1160288677245642</v>
      </c>
      <c r="S37" s="27">
        <v>4.1566627829289207</v>
      </c>
      <c r="T37" s="27">
        <v>4.6493437844428804</v>
      </c>
      <c r="U37" s="27">
        <v>4.8659642738963971</v>
      </c>
      <c r="V37" s="27">
        <v>5.3423931095995547</v>
      </c>
      <c r="W37" s="27">
        <f t="shared" si="10"/>
        <v>5.6711199127385523</v>
      </c>
      <c r="X37" s="27">
        <f t="shared" si="11"/>
        <v>5.3933921716183137</v>
      </c>
      <c r="Y37" s="27">
        <f t="shared" si="12"/>
        <v>4.7645999301451134</v>
      </c>
      <c r="Z37" s="27">
        <f t="shared" si="13"/>
        <v>5.0942648238259105</v>
      </c>
      <c r="AA37" s="27">
        <f t="shared" si="14"/>
        <v>4.8731387680419314</v>
      </c>
      <c r="AB37" s="27">
        <f t="shared" si="15"/>
        <v>4.8401607636039641</v>
      </c>
      <c r="AC37" s="27">
        <f t="shared" si="16"/>
        <v>5.0675421793028992</v>
      </c>
      <c r="AD37" s="27"/>
      <c r="AE37" s="40">
        <v>3474.4465819999996</v>
      </c>
      <c r="AF37" s="27">
        <f t="shared" si="17"/>
        <v>5.4507844107288106</v>
      </c>
      <c r="AG37" s="40">
        <v>3305.5826950000005</v>
      </c>
      <c r="AH37" s="27">
        <f t="shared" si="18"/>
        <v>5.0611848281341274</v>
      </c>
      <c r="AI37" s="27"/>
      <c r="AJ37" s="27"/>
      <c r="AK37" s="39"/>
      <c r="AL37" s="38" t="s">
        <v>40</v>
      </c>
      <c r="AN37" s="46"/>
      <c r="AO37" s="46"/>
      <c r="AP37" s="44"/>
      <c r="AQ37" s="45"/>
      <c r="AR37" s="44"/>
      <c r="AS37" s="43"/>
      <c r="AT37" s="42"/>
    </row>
    <row r="38" spans="1:46" s="41" customFormat="1" ht="21" customHeight="1" x14ac:dyDescent="0.3">
      <c r="A38" s="29" t="s">
        <v>39</v>
      </c>
      <c r="B38" s="37">
        <v>6654.6513409999998</v>
      </c>
      <c r="C38" s="37">
        <v>6856.4392960000005</v>
      </c>
      <c r="D38" s="37">
        <v>6101.3810109999995</v>
      </c>
      <c r="E38" s="37">
        <v>6309.3886840000005</v>
      </c>
      <c r="F38" s="35">
        <v>10906.585101999999</v>
      </c>
      <c r="G38" s="35">
        <v>7655.3395400000009</v>
      </c>
      <c r="H38" s="35">
        <v>7945.6067659999999</v>
      </c>
      <c r="I38" s="35">
        <v>7195.1675919999998</v>
      </c>
      <c r="J38" s="35">
        <v>9111.1365300000016</v>
      </c>
      <c r="K38" s="35">
        <v>9534.619220999999</v>
      </c>
      <c r="L38" s="35">
        <v>10287.541749</v>
      </c>
      <c r="M38" s="35">
        <v>10046.969619</v>
      </c>
      <c r="N38" s="37"/>
      <c r="O38" s="27">
        <v>3.105114996166896</v>
      </c>
      <c r="P38" s="27">
        <v>2.9038987347164866</v>
      </c>
      <c r="Q38" s="27">
        <v>2.4382151660780305</v>
      </c>
      <c r="R38" s="27">
        <v>2.820383283934663</v>
      </c>
      <c r="S38" s="27">
        <v>2.9893964160207305</v>
      </c>
      <c r="T38" s="27">
        <v>3.277478921555768</v>
      </c>
      <c r="U38" s="27">
        <v>3.5033290095074165</v>
      </c>
      <c r="V38" s="27">
        <v>4.0031221515824384</v>
      </c>
      <c r="W38" s="27">
        <f t="shared" si="10"/>
        <v>4.3209309024869604</v>
      </c>
      <c r="X38" s="27">
        <f t="shared" si="11"/>
        <v>4.3938987873521134</v>
      </c>
      <c r="Y38" s="27">
        <f t="shared" si="12"/>
        <v>4.2414895073631342</v>
      </c>
      <c r="Z38" s="27">
        <f t="shared" si="13"/>
        <v>4.0455380215699543</v>
      </c>
      <c r="AA38" s="27">
        <f t="shared" si="14"/>
        <v>3.751280122307008</v>
      </c>
      <c r="AB38" s="27">
        <f t="shared" si="15"/>
        <v>4.0244279687831588</v>
      </c>
      <c r="AC38" s="27">
        <f t="shared" si="16"/>
        <v>3.9303175163443296</v>
      </c>
      <c r="AD38" s="27"/>
      <c r="AE38" s="40">
        <v>2420.2981479999999</v>
      </c>
      <c r="AF38" s="27">
        <f t="shared" si="17"/>
        <v>3.7970143166916048</v>
      </c>
      <c r="AG38" s="40">
        <v>2576.1517070000004</v>
      </c>
      <c r="AH38" s="27">
        <f t="shared" si="18"/>
        <v>3.9443514615931372</v>
      </c>
      <c r="AI38" s="27"/>
      <c r="AJ38" s="27"/>
      <c r="AK38" s="39"/>
      <c r="AL38" s="38" t="s">
        <v>38</v>
      </c>
      <c r="AN38" s="46"/>
      <c r="AO38" s="46"/>
      <c r="AP38" s="44"/>
      <c r="AQ38" s="45"/>
      <c r="AR38" s="44"/>
      <c r="AS38" s="43"/>
      <c r="AT38" s="42"/>
    </row>
    <row r="39" spans="1:46" s="41" customFormat="1" ht="21" customHeight="1" x14ac:dyDescent="0.3">
      <c r="A39" s="29" t="s">
        <v>37</v>
      </c>
      <c r="B39" s="37">
        <v>4554.380725</v>
      </c>
      <c r="C39" s="37">
        <v>4977.4903709999999</v>
      </c>
      <c r="D39" s="37">
        <v>4948.406954</v>
      </c>
      <c r="E39" s="37">
        <v>5228.613421</v>
      </c>
      <c r="F39" s="35">
        <v>10287.541749</v>
      </c>
      <c r="G39" s="35">
        <v>8121.0960710000008</v>
      </c>
      <c r="H39" s="35">
        <v>8138.744012000001</v>
      </c>
      <c r="I39" s="35">
        <v>6683.4883499999996</v>
      </c>
      <c r="J39" s="35">
        <v>9619.6419509999996</v>
      </c>
      <c r="K39" s="35">
        <v>9654.3179280000004</v>
      </c>
      <c r="L39" s="35">
        <v>9783.6551619999991</v>
      </c>
      <c r="M39" s="35">
        <v>9783.3976579999999</v>
      </c>
      <c r="N39" s="37"/>
      <c r="O39" s="27">
        <v>5.3164103424384281</v>
      </c>
      <c r="P39" s="27">
        <v>5.0448294553305599</v>
      </c>
      <c r="Q39" s="27">
        <v>4.0656340167500504</v>
      </c>
      <c r="R39" s="27">
        <v>4.1210141478828151</v>
      </c>
      <c r="S39" s="27">
        <v>4.1178613177323413</v>
      </c>
      <c r="T39" s="27">
        <v>4.0411283554131723</v>
      </c>
      <c r="U39" s="27">
        <v>4.2274810985524232</v>
      </c>
      <c r="V39" s="27">
        <v>4.1917792665023148</v>
      </c>
      <c r="W39" s="27">
        <f t="shared" si="10"/>
        <v>4.5838195408442122</v>
      </c>
      <c r="X39" s="27">
        <f t="shared" si="11"/>
        <v>4.5007031556003989</v>
      </c>
      <c r="Y39" s="27">
        <f t="shared" si="12"/>
        <v>3.9398589882225421</v>
      </c>
      <c r="Z39" s="27">
        <f t="shared" si="13"/>
        <v>4.2713252225471665</v>
      </c>
      <c r="AA39" s="27">
        <f t="shared" si="14"/>
        <v>3.7983741246816369</v>
      </c>
      <c r="AB39" s="27">
        <f t="shared" si="15"/>
        <v>3.827310394605187</v>
      </c>
      <c r="AC39" s="27">
        <f t="shared" si="16"/>
        <v>3.8272096605012629</v>
      </c>
      <c r="AD39" s="27"/>
      <c r="AE39" s="40">
        <v>2460.9315000000001</v>
      </c>
      <c r="AF39" s="27">
        <f t="shared" si="17"/>
        <v>3.8607607685106347</v>
      </c>
      <c r="AG39" s="40">
        <v>2473.085431</v>
      </c>
      <c r="AH39" s="27">
        <f t="shared" si="18"/>
        <v>3.7865464630455259</v>
      </c>
      <c r="AI39" s="27"/>
      <c r="AJ39" s="27"/>
      <c r="AK39" s="39"/>
      <c r="AL39" s="38" t="s">
        <v>36</v>
      </c>
      <c r="AN39" s="46"/>
      <c r="AO39" s="46"/>
      <c r="AP39" s="44"/>
      <c r="AQ39" s="45"/>
      <c r="AR39" s="44"/>
      <c r="AS39" s="43"/>
      <c r="AT39" s="42"/>
    </row>
    <row r="40" spans="1:46" s="41" customFormat="1" ht="21" customHeight="1" x14ac:dyDescent="0.3">
      <c r="A40" s="29" t="s">
        <v>35</v>
      </c>
      <c r="B40" s="37">
        <v>3783.68091</v>
      </c>
      <c r="C40" s="37">
        <v>3654.0591420000001</v>
      </c>
      <c r="D40" s="37">
        <v>3352.6226779999997</v>
      </c>
      <c r="E40" s="37">
        <v>3843.717999</v>
      </c>
      <c r="F40" s="35">
        <v>9783.6551619999991</v>
      </c>
      <c r="G40" s="35">
        <v>5100.7439420000001</v>
      </c>
      <c r="H40" s="35">
        <v>5761.9214520000005</v>
      </c>
      <c r="I40" s="35">
        <v>5195.1195320000006</v>
      </c>
      <c r="J40" s="35">
        <v>6764.7859439999993</v>
      </c>
      <c r="K40" s="35">
        <v>8026.2536019999989</v>
      </c>
      <c r="L40" s="35">
        <v>7857.412257</v>
      </c>
      <c r="M40" s="35">
        <v>8564.1416539999991</v>
      </c>
      <c r="N40" s="37"/>
      <c r="O40" s="27">
        <v>2.1613114755942986</v>
      </c>
      <c r="P40" s="27">
        <v>2.403939541497103</v>
      </c>
      <c r="Q40" s="27">
        <v>2.128028094681881</v>
      </c>
      <c r="R40" s="27">
        <v>2.3431133747182931</v>
      </c>
      <c r="S40" s="27">
        <v>2.194566034053024</v>
      </c>
      <c r="T40" s="27">
        <v>2.2205429466937194</v>
      </c>
      <c r="U40" s="27">
        <v>2.5754072229128564</v>
      </c>
      <c r="V40" s="27">
        <v>1.7446451512720438</v>
      </c>
      <c r="W40" s="27">
        <f t="shared" si="10"/>
        <v>2.8790312969790173</v>
      </c>
      <c r="X40" s="27">
        <f t="shared" si="11"/>
        <v>3.1863267874136492</v>
      </c>
      <c r="Y40" s="27">
        <f t="shared" si="12"/>
        <v>3.06247835129999</v>
      </c>
      <c r="Z40" s="27">
        <f t="shared" si="13"/>
        <v>3.0037085553621918</v>
      </c>
      <c r="AA40" s="27">
        <f t="shared" si="14"/>
        <v>3.1578319905490462</v>
      </c>
      <c r="AB40" s="27">
        <f t="shared" si="15"/>
        <v>3.0737750981573595</v>
      </c>
      <c r="AC40" s="27">
        <f t="shared" si="16"/>
        <v>3.3502436288366662</v>
      </c>
      <c r="AD40" s="27"/>
      <c r="AE40" s="40">
        <v>2194.0811339999996</v>
      </c>
      <c r="AF40" s="27">
        <f t="shared" si="17"/>
        <v>3.442120337391156</v>
      </c>
      <c r="AG40" s="40">
        <v>1928.1272530000001</v>
      </c>
      <c r="AH40" s="27">
        <f t="shared" si="18"/>
        <v>2.9521598156828235</v>
      </c>
      <c r="AI40" s="27"/>
      <c r="AJ40" s="27"/>
      <c r="AK40" s="39"/>
      <c r="AL40" s="38" t="s">
        <v>34</v>
      </c>
      <c r="AM40" s="47"/>
      <c r="AN40" s="46"/>
      <c r="AO40" s="46"/>
      <c r="AP40" s="44"/>
      <c r="AQ40" s="45"/>
      <c r="AR40" s="44"/>
      <c r="AS40" s="43"/>
      <c r="AT40" s="42"/>
    </row>
    <row r="41" spans="1:46" s="41" customFormat="1" ht="21" customHeight="1" x14ac:dyDescent="0.3">
      <c r="A41" s="29" t="s">
        <v>33</v>
      </c>
      <c r="B41" s="37">
        <v>2810.2893360000003</v>
      </c>
      <c r="C41" s="37">
        <v>3063.4441979999997</v>
      </c>
      <c r="D41" s="37">
        <v>2806.578685</v>
      </c>
      <c r="E41" s="37">
        <v>3054.6044059999999</v>
      </c>
      <c r="F41" s="35">
        <v>8572.8088879999996</v>
      </c>
      <c r="G41" s="35">
        <v>3652.6033509999997</v>
      </c>
      <c r="H41" s="35">
        <v>4152.1370360000001</v>
      </c>
      <c r="I41" s="35">
        <v>4506.6805770000001</v>
      </c>
      <c r="J41" s="35">
        <v>5774.3919000000005</v>
      </c>
      <c r="K41" s="35">
        <v>9342.7955990000009</v>
      </c>
      <c r="L41" s="35">
        <v>10906.585101999999</v>
      </c>
      <c r="M41" s="35">
        <v>8563.4165549999998</v>
      </c>
      <c r="N41" s="37"/>
      <c r="O41" s="27">
        <v>1.7214488666960965</v>
      </c>
      <c r="P41" s="27">
        <v>1.8168311037509981</v>
      </c>
      <c r="Q41" s="27">
        <v>1.5476505380494257</v>
      </c>
      <c r="R41" s="27">
        <v>1.7403228989544446</v>
      </c>
      <c r="S41" s="27">
        <v>1.8398527015815898</v>
      </c>
      <c r="T41" s="27">
        <v>1.8588815688127025</v>
      </c>
      <c r="U41" s="27">
        <v>2.0466772672710412</v>
      </c>
      <c r="V41" s="27">
        <v>2.5473814781444459</v>
      </c>
      <c r="W41" s="27">
        <f t="shared" si="10"/>
        <v>2.0616520810601857</v>
      </c>
      <c r="X41" s="27">
        <f t="shared" si="11"/>
        <v>2.2961204127881456</v>
      </c>
      <c r="Y41" s="27">
        <f t="shared" si="12"/>
        <v>2.656649499260578</v>
      </c>
      <c r="Z41" s="27">
        <f t="shared" si="13"/>
        <v>2.5639525767149896</v>
      </c>
      <c r="AA41" s="27">
        <f t="shared" si="14"/>
        <v>3.6758094481753512</v>
      </c>
      <c r="AB41" s="27">
        <f t="shared" si="15"/>
        <v>4.266594216511356</v>
      </c>
      <c r="AC41" s="27">
        <f t="shared" si="16"/>
        <v>3.349959974221508</v>
      </c>
      <c r="AD41" s="27"/>
      <c r="AE41" s="40">
        <v>2050.5322539999997</v>
      </c>
      <c r="AF41" s="27">
        <f t="shared" si="17"/>
        <v>3.2169178544014265</v>
      </c>
      <c r="AG41" s="40">
        <v>1638.0466429999999</v>
      </c>
      <c r="AH41" s="27">
        <f t="shared" si="18"/>
        <v>2.508016765052564</v>
      </c>
      <c r="AI41" s="27"/>
      <c r="AJ41" s="27"/>
      <c r="AK41" s="39"/>
      <c r="AL41" s="38" t="s">
        <v>32</v>
      </c>
      <c r="AM41" s="47"/>
      <c r="AN41" s="46"/>
      <c r="AO41" s="46"/>
      <c r="AP41" s="44"/>
      <c r="AQ41" s="45"/>
      <c r="AR41" s="44"/>
      <c r="AS41" s="43"/>
      <c r="AT41" s="42"/>
    </row>
    <row r="42" spans="1:46" s="41" customFormat="1" ht="21" customHeight="1" x14ac:dyDescent="0.3">
      <c r="A42" s="29" t="s">
        <v>31</v>
      </c>
      <c r="B42" s="37">
        <v>7213.8942879999995</v>
      </c>
      <c r="C42" s="37">
        <v>6170.4523589999999</v>
      </c>
      <c r="D42" s="37">
        <v>3684.2629109999998</v>
      </c>
      <c r="E42" s="37">
        <v>1792.916121</v>
      </c>
      <c r="F42" s="35">
        <v>7857.412257</v>
      </c>
      <c r="G42" s="35">
        <v>3254.0190909999997</v>
      </c>
      <c r="H42" s="35">
        <v>3627.2372149999992</v>
      </c>
      <c r="I42" s="35">
        <v>2828.0432340000002</v>
      </c>
      <c r="J42" s="35">
        <v>5493.361527</v>
      </c>
      <c r="K42" s="35">
        <v>5252.6727790000004</v>
      </c>
      <c r="L42" s="35">
        <v>8572.8088879999996</v>
      </c>
      <c r="M42" s="35">
        <v>8294.4236789999995</v>
      </c>
      <c r="N42" s="37"/>
      <c r="O42" s="27">
        <v>1.8265621405021273</v>
      </c>
      <c r="P42" s="27">
        <v>1.7724436722441128</v>
      </c>
      <c r="Q42" s="27">
        <v>1.5279443543267517</v>
      </c>
      <c r="R42" s="27">
        <v>4.4673355370278029</v>
      </c>
      <c r="S42" s="27">
        <v>3.7058691815239797</v>
      </c>
      <c r="T42" s="27">
        <v>2.4401982586560309</v>
      </c>
      <c r="U42" s="27">
        <v>1.201307985992107</v>
      </c>
      <c r="V42" s="27">
        <v>2.1306773410424205</v>
      </c>
      <c r="W42" s="27">
        <f t="shared" si="10"/>
        <v>1.8366777298534334</v>
      </c>
      <c r="X42" s="27">
        <f t="shared" si="11"/>
        <v>2.0058522488963249</v>
      </c>
      <c r="Y42" s="27">
        <f t="shared" si="12"/>
        <v>1.6671072007714127</v>
      </c>
      <c r="Z42" s="27">
        <f t="shared" si="13"/>
        <v>2.4391691256664858</v>
      </c>
      <c r="AA42" s="27">
        <f t="shared" si="14"/>
        <v>2.0666003044408119</v>
      </c>
      <c r="AB42" s="27">
        <f t="shared" si="15"/>
        <v>3.3536342016063934</v>
      </c>
      <c r="AC42" s="27">
        <f t="shared" si="16"/>
        <v>3.2447314871844517</v>
      </c>
      <c r="AD42" s="27"/>
      <c r="AE42" s="40">
        <v>1585.5856260000003</v>
      </c>
      <c r="AF42" s="27">
        <f t="shared" si="17"/>
        <v>2.4874998674181614</v>
      </c>
      <c r="AG42" s="40">
        <v>2385.3905570000002</v>
      </c>
      <c r="AH42" s="27">
        <f t="shared" si="18"/>
        <v>3.6522766514128349</v>
      </c>
      <c r="AI42" s="27"/>
      <c r="AJ42" s="27"/>
      <c r="AK42" s="39"/>
      <c r="AL42" s="38" t="s">
        <v>30</v>
      </c>
      <c r="AM42" s="47"/>
      <c r="AN42" s="46"/>
      <c r="AO42" s="46"/>
      <c r="AP42" s="44"/>
      <c r="AQ42" s="45"/>
      <c r="AR42" s="44"/>
      <c r="AS42" s="43"/>
      <c r="AT42" s="42"/>
    </row>
    <row r="43" spans="1:46" s="41" customFormat="1" ht="21" customHeight="1" x14ac:dyDescent="0.3">
      <c r="A43" s="29" t="s">
        <v>29</v>
      </c>
      <c r="B43" s="37">
        <v>2783.7980120000002</v>
      </c>
      <c r="C43" s="37">
        <v>3141.5126460000001</v>
      </c>
      <c r="D43" s="37">
        <v>2924.6573599999997</v>
      </c>
      <c r="E43" s="37">
        <v>2801.6854229999999</v>
      </c>
      <c r="F43" s="35">
        <v>6951.7140930000005</v>
      </c>
      <c r="G43" s="35">
        <v>4137.3383239999994</v>
      </c>
      <c r="H43" s="35">
        <v>4073.0749970000002</v>
      </c>
      <c r="I43" s="35">
        <v>3893.9809789999999</v>
      </c>
      <c r="J43" s="35">
        <v>5175.0208630000006</v>
      </c>
      <c r="K43" s="35">
        <v>6947.4843940000001</v>
      </c>
      <c r="L43" s="35">
        <v>6951.7140930000005</v>
      </c>
      <c r="M43" s="35">
        <v>7781.9172770000005</v>
      </c>
      <c r="N43" s="37"/>
      <c r="O43" s="27">
        <v>2.2824961189411117</v>
      </c>
      <c r="P43" s="27">
        <v>2.1338872408547322</v>
      </c>
      <c r="Q43" s="27">
        <v>1.6367559429025786</v>
      </c>
      <c r="R43" s="27">
        <v>1.7239176636677314</v>
      </c>
      <c r="S43" s="27">
        <v>1.8867392892513948</v>
      </c>
      <c r="T43" s="27">
        <v>1.9370886305995074</v>
      </c>
      <c r="U43" s="27">
        <v>1.877213905026611</v>
      </c>
      <c r="V43" s="27">
        <v>2.0153425131988771</v>
      </c>
      <c r="W43" s="27">
        <f t="shared" si="10"/>
        <v>2.3352527898736684</v>
      </c>
      <c r="X43" s="27">
        <f t="shared" si="11"/>
        <v>2.2523993216847948</v>
      </c>
      <c r="Y43" s="27">
        <f t="shared" si="12"/>
        <v>2.2954683477649462</v>
      </c>
      <c r="Z43" s="27">
        <f t="shared" si="13"/>
        <v>2.2978191134278019</v>
      </c>
      <c r="AA43" s="27">
        <f t="shared" si="14"/>
        <v>2.7334033486989062</v>
      </c>
      <c r="AB43" s="27">
        <f t="shared" si="15"/>
        <v>2.7194711146200432</v>
      </c>
      <c r="AC43" s="27">
        <f t="shared" si="16"/>
        <v>3.0442418902805355</v>
      </c>
      <c r="AD43" s="27"/>
      <c r="AE43" s="40">
        <v>1947.9729669999997</v>
      </c>
      <c r="AF43" s="27">
        <f t="shared" si="17"/>
        <v>3.0560207015566507</v>
      </c>
      <c r="AG43" s="40">
        <v>2113.8128179999999</v>
      </c>
      <c r="AH43" s="27">
        <f t="shared" si="18"/>
        <v>3.236463386669878</v>
      </c>
      <c r="AI43" s="27"/>
      <c r="AJ43" s="27"/>
      <c r="AK43" s="39"/>
      <c r="AL43" s="38" t="s">
        <v>28</v>
      </c>
      <c r="AM43" s="47"/>
      <c r="AN43" s="46"/>
      <c r="AO43" s="46"/>
      <c r="AP43" s="44"/>
      <c r="AQ43" s="45"/>
      <c r="AR43" s="44"/>
      <c r="AS43" s="43"/>
      <c r="AT43" s="42"/>
    </row>
    <row r="44" spans="1:46" s="41" customFormat="1" ht="21" customHeight="1" x14ac:dyDescent="0.3">
      <c r="A44" s="29" t="s">
        <v>27</v>
      </c>
      <c r="B44" s="37">
        <v>2835.4463179999998</v>
      </c>
      <c r="C44" s="37">
        <v>3190.5144230000001</v>
      </c>
      <c r="D44" s="37">
        <v>2724.2705660000001</v>
      </c>
      <c r="E44" s="37">
        <v>2728.0801549999996</v>
      </c>
      <c r="F44" s="35">
        <v>5955.208383000001</v>
      </c>
      <c r="G44" s="35">
        <v>3488.0426449999995</v>
      </c>
      <c r="H44" s="35">
        <v>3448.8290929999998</v>
      </c>
      <c r="I44" s="35">
        <v>3474.7258479999996</v>
      </c>
      <c r="J44" s="35">
        <v>4673.824799</v>
      </c>
      <c r="K44" s="35">
        <v>5417.4524540000011</v>
      </c>
      <c r="L44" s="35">
        <v>5955.208383000001</v>
      </c>
      <c r="M44" s="35">
        <v>6263.2515810000004</v>
      </c>
      <c r="N44" s="49"/>
      <c r="O44" s="27">
        <v>4.0639463795999111</v>
      </c>
      <c r="P44" s="27">
        <v>4.4420520948799798</v>
      </c>
      <c r="Q44" s="27">
        <v>4.3819369872455276</v>
      </c>
      <c r="R44" s="27">
        <v>3.2471736555843629</v>
      </c>
      <c r="S44" s="27">
        <v>2.9667193478601095</v>
      </c>
      <c r="T44" s="27">
        <v>3.268712741463395</v>
      </c>
      <c r="U44" s="27">
        <v>3.713472971897791</v>
      </c>
      <c r="V44" s="27">
        <v>1.9373016292272314</v>
      </c>
      <c r="W44" s="27">
        <f t="shared" si="10"/>
        <v>1.9687684883501393</v>
      </c>
      <c r="X44" s="27">
        <f t="shared" si="11"/>
        <v>1.9071930458932291</v>
      </c>
      <c r="Y44" s="27">
        <f t="shared" si="12"/>
        <v>2.0483210483716925</v>
      </c>
      <c r="Z44" s="27">
        <f t="shared" si="13"/>
        <v>2.0752774221144339</v>
      </c>
      <c r="AA44" s="27">
        <f t="shared" si="14"/>
        <v>2.1314308661087877</v>
      </c>
      <c r="AB44" s="27">
        <f t="shared" si="15"/>
        <v>2.3296437342581653</v>
      </c>
      <c r="AC44" s="27">
        <f t="shared" si="16"/>
        <v>2.4501484857207885</v>
      </c>
      <c r="AD44" s="27"/>
      <c r="AE44" s="40">
        <v>1484.962579</v>
      </c>
      <c r="AF44" s="27">
        <f t="shared" si="17"/>
        <v>2.3296403283511036</v>
      </c>
      <c r="AG44" s="40">
        <v>1502.64321</v>
      </c>
      <c r="AH44" s="27">
        <f t="shared" si="18"/>
        <v>2.3007002753415495</v>
      </c>
      <c r="AI44" s="27"/>
      <c r="AJ44" s="49"/>
      <c r="AK44" s="48"/>
      <c r="AL44" s="38" t="s">
        <v>26</v>
      </c>
      <c r="AM44" s="47"/>
      <c r="AN44" s="46"/>
      <c r="AO44" s="46"/>
      <c r="AP44" s="44"/>
      <c r="AQ44" s="45"/>
      <c r="AR44" s="44"/>
      <c r="AS44" s="43"/>
      <c r="AT44" s="42"/>
    </row>
    <row r="45" spans="1:46" s="41" customFormat="1" ht="21" customHeight="1" x14ac:dyDescent="0.3">
      <c r="A45" s="29" t="s">
        <v>25</v>
      </c>
      <c r="B45" s="37">
        <v>2137.8019380000001</v>
      </c>
      <c r="C45" s="37">
        <v>2484.4893520000001</v>
      </c>
      <c r="D45" s="37">
        <v>2420.2661370000001</v>
      </c>
      <c r="E45" s="37">
        <v>2752.8510899999997</v>
      </c>
      <c r="F45" s="35">
        <v>5434.6063179999992</v>
      </c>
      <c r="G45" s="35">
        <v>2816.99208</v>
      </c>
      <c r="H45" s="35">
        <v>2668.2296409999999</v>
      </c>
      <c r="I45" s="35">
        <v>2634.4437470000003</v>
      </c>
      <c r="J45" s="35">
        <v>3953.4359400000008</v>
      </c>
      <c r="K45" s="35">
        <v>4721.6448549999996</v>
      </c>
      <c r="L45" s="35">
        <v>4226.6946129999997</v>
      </c>
      <c r="M45" s="35">
        <v>5150.1325369999995</v>
      </c>
      <c r="N45" s="37"/>
      <c r="O45" s="27">
        <v>1.3208971872928434</v>
      </c>
      <c r="P45" s="27">
        <v>1.3033077820638053</v>
      </c>
      <c r="Q45" s="27">
        <v>1.2158459174579652</v>
      </c>
      <c r="R45" s="27">
        <v>2.066121800930496</v>
      </c>
      <c r="S45" s="27">
        <v>2.0673790506118239</v>
      </c>
      <c r="T45" s="27">
        <v>2.1519749379291517</v>
      </c>
      <c r="U45" s="27">
        <v>1.8975748061837934</v>
      </c>
      <c r="V45" s="27">
        <v>5.6336264447639719</v>
      </c>
      <c r="W45" s="27">
        <f t="shared" si="10"/>
        <v>1.5900049980713225</v>
      </c>
      <c r="X45" s="27">
        <f t="shared" si="11"/>
        <v>1.4755236861374352</v>
      </c>
      <c r="Y45" s="27">
        <f t="shared" si="12"/>
        <v>1.5529819657102604</v>
      </c>
      <c r="Z45" s="27">
        <f t="shared" si="13"/>
        <v>1.7554094770118822</v>
      </c>
      <c r="AA45" s="27">
        <f t="shared" si="14"/>
        <v>1.8576738177591305</v>
      </c>
      <c r="AB45" s="27">
        <f t="shared" si="15"/>
        <v>1.6534589536626443</v>
      </c>
      <c r="AC45" s="27">
        <f t="shared" si="16"/>
        <v>2.0147026306705071</v>
      </c>
      <c r="AD45" s="27"/>
      <c r="AE45" s="40">
        <v>1174.9882349999998</v>
      </c>
      <c r="AF45" s="27">
        <f t="shared" si="17"/>
        <v>1.8433460992918955</v>
      </c>
      <c r="AG45" s="40">
        <v>1441.2499769999999</v>
      </c>
      <c r="AH45" s="27">
        <f t="shared" si="18"/>
        <v>2.2067009632445629</v>
      </c>
      <c r="AI45" s="27"/>
      <c r="AJ45" s="27"/>
      <c r="AK45" s="39"/>
      <c r="AL45" s="38" t="s">
        <v>24</v>
      </c>
      <c r="AM45" s="47"/>
      <c r="AN45" s="46"/>
      <c r="AO45" s="46"/>
      <c r="AP45" s="44"/>
      <c r="AQ45" s="45"/>
      <c r="AR45" s="44"/>
      <c r="AS45" s="43"/>
      <c r="AT45" s="42"/>
    </row>
    <row r="46" spans="1:46" s="41" customFormat="1" ht="21" customHeight="1" x14ac:dyDescent="0.3">
      <c r="A46" s="29" t="s">
        <v>23</v>
      </c>
      <c r="B46" s="37">
        <v>3336.3923829999999</v>
      </c>
      <c r="C46" s="37">
        <v>3442.2866309999999</v>
      </c>
      <c r="D46" s="37">
        <v>3249.0972489999999</v>
      </c>
      <c r="E46" s="37">
        <v>2832.073457</v>
      </c>
      <c r="F46" s="35">
        <v>4365.6081630000008</v>
      </c>
      <c r="G46" s="35">
        <v>2323.000708</v>
      </c>
      <c r="H46" s="35">
        <v>2245.317959</v>
      </c>
      <c r="I46" s="35">
        <v>1799.836186</v>
      </c>
      <c r="J46" s="35">
        <v>3118.9001929999999</v>
      </c>
      <c r="K46" s="35">
        <v>3302.6807170000002</v>
      </c>
      <c r="L46" s="35">
        <v>4171.5071250000001</v>
      </c>
      <c r="M46" s="35">
        <v>4818.3434200000002</v>
      </c>
      <c r="N46" s="37"/>
      <c r="O46" s="27">
        <v>2.9265816806733298</v>
      </c>
      <c r="P46" s="27">
        <v>2.7475647549650422</v>
      </c>
      <c r="Q46" s="27">
        <v>5.3617434228759961</v>
      </c>
      <c r="R46" s="27">
        <v>1.3238728192400577</v>
      </c>
      <c r="S46" s="27">
        <v>1.4921422264887927</v>
      </c>
      <c r="T46" s="27">
        <v>1.6030151364492458</v>
      </c>
      <c r="U46" s="27">
        <v>1.8444934260614392</v>
      </c>
      <c r="V46" s="27">
        <v>2.0451042915497863</v>
      </c>
      <c r="W46" s="27">
        <f t="shared" si="10"/>
        <v>1.3111796665907633</v>
      </c>
      <c r="X46" s="27">
        <f t="shared" si="11"/>
        <v>1.2416546838796858</v>
      </c>
      <c r="Y46" s="27">
        <f t="shared" si="12"/>
        <v>1.0609879756490157</v>
      </c>
      <c r="Z46" s="27">
        <f t="shared" si="13"/>
        <v>1.3848578906393985</v>
      </c>
      <c r="AA46" s="27">
        <f t="shared" si="14"/>
        <v>1.2993996128048164</v>
      </c>
      <c r="AB46" s="27">
        <f t="shared" si="15"/>
        <v>1.6318699214474728</v>
      </c>
      <c r="AC46" s="27">
        <f t="shared" si="16"/>
        <v>1.8849086104107633</v>
      </c>
      <c r="AD46" s="27"/>
      <c r="AE46" s="40">
        <v>1043.916213</v>
      </c>
      <c r="AF46" s="27">
        <f t="shared" si="17"/>
        <v>1.6377175718879584</v>
      </c>
      <c r="AG46" s="40">
        <v>1378.28063</v>
      </c>
      <c r="AH46" s="27">
        <f t="shared" si="18"/>
        <v>2.1102884595864406</v>
      </c>
      <c r="AI46" s="27"/>
      <c r="AJ46" s="27"/>
      <c r="AK46" s="39"/>
      <c r="AL46" s="38" t="s">
        <v>22</v>
      </c>
      <c r="AM46" s="47"/>
      <c r="AN46" s="46"/>
      <c r="AO46" s="46"/>
      <c r="AP46" s="44"/>
      <c r="AQ46" s="45"/>
      <c r="AR46" s="44"/>
      <c r="AS46" s="43"/>
      <c r="AT46" s="42"/>
    </row>
    <row r="47" spans="1:46" s="41" customFormat="1" ht="21" customHeight="1" x14ac:dyDescent="0.3">
      <c r="A47" s="29" t="s">
        <v>21</v>
      </c>
      <c r="B47" s="37">
        <v>3755.6492289999997</v>
      </c>
      <c r="C47" s="37">
        <v>2970.6333439999999</v>
      </c>
      <c r="D47" s="37">
        <v>2500.6182239999998</v>
      </c>
      <c r="E47" s="37">
        <v>2378.5377230000004</v>
      </c>
      <c r="F47" s="35">
        <v>4226.6946129999997</v>
      </c>
      <c r="G47" s="35">
        <v>4152.5501370000002</v>
      </c>
      <c r="H47" s="35">
        <v>3396.1925099999999</v>
      </c>
      <c r="I47" s="35">
        <v>3634.6722949999998</v>
      </c>
      <c r="J47" s="35">
        <v>4899.299653</v>
      </c>
      <c r="K47" s="35">
        <v>4778.5063880000007</v>
      </c>
      <c r="L47" s="35">
        <v>4365.6081630000008</v>
      </c>
      <c r="M47" s="35">
        <v>4363.1671430000006</v>
      </c>
      <c r="N47" s="37"/>
      <c r="O47" s="27">
        <v>1.9762146654493182</v>
      </c>
      <c r="P47" s="27">
        <v>2.0453453007475009</v>
      </c>
      <c r="Q47" s="27">
        <v>2.4131922837793724</v>
      </c>
      <c r="R47" s="27">
        <v>1.755901818634473</v>
      </c>
      <c r="S47" s="27">
        <v>1.9161689266035649</v>
      </c>
      <c r="T47" s="27">
        <v>1.8043664233117158</v>
      </c>
      <c r="U47" s="27">
        <v>1.8278961509923781</v>
      </c>
      <c r="V47" s="27">
        <v>1.7750083638851271</v>
      </c>
      <c r="W47" s="27">
        <f t="shared" si="10"/>
        <v>2.343838848340587</v>
      </c>
      <c r="X47" s="27">
        <f t="shared" si="11"/>
        <v>1.878085159607725</v>
      </c>
      <c r="Y47" s="27">
        <f t="shared" si="12"/>
        <v>2.1426081053465449</v>
      </c>
      <c r="Z47" s="27">
        <f t="shared" si="13"/>
        <v>2.1753930434489912</v>
      </c>
      <c r="AA47" s="27">
        <f t="shared" si="14"/>
        <v>1.880045297261637</v>
      </c>
      <c r="AB47" s="27">
        <f t="shared" si="15"/>
        <v>1.7078011463363514</v>
      </c>
      <c r="AC47" s="27">
        <f t="shared" si="16"/>
        <v>1.7068462331607799</v>
      </c>
      <c r="AD47" s="27"/>
      <c r="AE47" s="40">
        <v>1186.375125</v>
      </c>
      <c r="AF47" s="27">
        <f t="shared" si="17"/>
        <v>1.8612100902999129</v>
      </c>
      <c r="AG47" s="40">
        <v>1165.9279550000001</v>
      </c>
      <c r="AH47" s="27">
        <f t="shared" si="18"/>
        <v>1.7851548186857413</v>
      </c>
      <c r="AI47" s="27"/>
      <c r="AJ47" s="27"/>
      <c r="AK47" s="39"/>
      <c r="AL47" s="38" t="s">
        <v>20</v>
      </c>
      <c r="AM47" s="47"/>
      <c r="AN47" s="46"/>
      <c r="AO47" s="46"/>
      <c r="AP47" s="44"/>
      <c r="AQ47" s="45"/>
      <c r="AR47" s="44"/>
      <c r="AS47" s="43"/>
      <c r="AT47" s="42"/>
    </row>
    <row r="48" spans="1:46" s="41" customFormat="1" ht="21.6" customHeight="1" x14ac:dyDescent="0.3">
      <c r="A48" s="29" t="s">
        <v>19</v>
      </c>
      <c r="B48" s="37">
        <v>5243.5657209999999</v>
      </c>
      <c r="C48" s="37">
        <v>4939.7319500000003</v>
      </c>
      <c r="D48" s="37">
        <v>4935.1715899999999</v>
      </c>
      <c r="E48" s="37">
        <v>5542.2469790000005</v>
      </c>
      <c r="F48" s="35">
        <v>4171.5071250000001</v>
      </c>
      <c r="G48" s="35">
        <v>3214.7502210000002</v>
      </c>
      <c r="H48" s="35">
        <v>3508.7911410000006</v>
      </c>
      <c r="I48" s="35">
        <v>3136.1599380000002</v>
      </c>
      <c r="J48" s="35">
        <v>4513.6930949999996</v>
      </c>
      <c r="K48" s="35">
        <v>4556.6555630000012</v>
      </c>
      <c r="L48" s="35">
        <v>3352.6510939999998</v>
      </c>
      <c r="M48" s="35">
        <v>4176.910108</v>
      </c>
      <c r="N48" s="37"/>
      <c r="O48" s="27">
        <v>1.9925459512465264</v>
      </c>
      <c r="P48" s="27">
        <v>1.8281619893705157</v>
      </c>
      <c r="Q48" s="27">
        <v>1.8583385744844294</v>
      </c>
      <c r="R48" s="27">
        <v>2.0202123148857765</v>
      </c>
      <c r="S48" s="27">
        <v>1.8845921014987623</v>
      </c>
      <c r="T48" s="27">
        <v>2.372975800002882</v>
      </c>
      <c r="U48" s="27">
        <v>2.1870607610998127</v>
      </c>
      <c r="V48" s="27">
        <v>1.5488709306081117</v>
      </c>
      <c r="W48" s="27">
        <f t="shared" si="10"/>
        <v>1.8145130599518364</v>
      </c>
      <c r="X48" s="27">
        <f t="shared" si="11"/>
        <v>1.9403518942673714</v>
      </c>
      <c r="Y48" s="27">
        <f t="shared" si="12"/>
        <v>1.8487393518435253</v>
      </c>
      <c r="Z48" s="27">
        <f t="shared" si="13"/>
        <v>2.0041755464200315</v>
      </c>
      <c r="AA48" s="27">
        <f t="shared" si="14"/>
        <v>1.7927607848285727</v>
      </c>
      <c r="AB48" s="27">
        <f t="shared" si="15"/>
        <v>1.311538087665753</v>
      </c>
      <c r="AC48" s="27">
        <f t="shared" si="16"/>
        <v>1.6339835377447942</v>
      </c>
      <c r="AD48" s="27"/>
      <c r="AE48" s="40">
        <v>1016.6952339999999</v>
      </c>
      <c r="AF48" s="27">
        <f t="shared" si="17"/>
        <v>1.5950127311381643</v>
      </c>
      <c r="AG48" s="40">
        <v>997.33379400000001</v>
      </c>
      <c r="AH48" s="27">
        <f t="shared" si="18"/>
        <v>1.5270199334033741</v>
      </c>
      <c r="AI48" s="27"/>
      <c r="AJ48" s="27"/>
      <c r="AK48" s="39"/>
      <c r="AL48" s="38" t="s">
        <v>18</v>
      </c>
      <c r="AM48" s="47"/>
      <c r="AN48" s="46"/>
      <c r="AO48" s="46"/>
      <c r="AP48" s="44"/>
      <c r="AQ48" s="45"/>
      <c r="AR48" s="44"/>
      <c r="AS48" s="43"/>
      <c r="AT48" s="42"/>
    </row>
    <row r="49" spans="1:46" s="41" customFormat="1" ht="20.25" customHeight="1" x14ac:dyDescent="0.3">
      <c r="A49" s="29" t="s">
        <v>17</v>
      </c>
      <c r="B49" s="37">
        <v>2136.157181</v>
      </c>
      <c r="C49" s="37">
        <v>2117.3348450000003</v>
      </c>
      <c r="D49" s="37">
        <v>1762.803015</v>
      </c>
      <c r="E49" s="37">
        <v>2488.1434049999998</v>
      </c>
      <c r="F49" s="35">
        <v>3443.799775</v>
      </c>
      <c r="G49" s="35">
        <v>2766.3939970000001</v>
      </c>
      <c r="H49" s="35">
        <v>3292.7970769999997</v>
      </c>
      <c r="I49" s="35">
        <v>2505.0201729999999</v>
      </c>
      <c r="J49" s="35">
        <v>265.399542</v>
      </c>
      <c r="K49" s="35">
        <v>1046.4531740000002</v>
      </c>
      <c r="L49" s="35">
        <v>2621.415516</v>
      </c>
      <c r="M49" s="35">
        <v>3985.5809419999996</v>
      </c>
      <c r="N49" s="37"/>
      <c r="O49" s="27">
        <v>1.3148417762767057</v>
      </c>
      <c r="P49" s="27">
        <v>1.2028870709651622</v>
      </c>
      <c r="Q49" s="27">
        <v>1.1051879213471119</v>
      </c>
      <c r="R49" s="27">
        <v>2.7595802582760629</v>
      </c>
      <c r="S49" s="27">
        <v>2.4878517187684865</v>
      </c>
      <c r="T49" s="27">
        <v>2.7256243142667622</v>
      </c>
      <c r="U49" s="27">
        <v>3.659808141518949</v>
      </c>
      <c r="V49" s="27">
        <v>1.0481702545466136</v>
      </c>
      <c r="W49" s="27">
        <f t="shared" si="10"/>
        <v>1.5614457396218533</v>
      </c>
      <c r="X49" s="27">
        <f t="shared" si="11"/>
        <v>1.8209077682446795</v>
      </c>
      <c r="Y49" s="27">
        <f t="shared" si="12"/>
        <v>1.4766878802553518</v>
      </c>
      <c r="Z49" s="27">
        <f t="shared" si="13"/>
        <v>0.11784303028858814</v>
      </c>
      <c r="AA49" s="27">
        <f t="shared" si="14"/>
        <v>0.41171429079257593</v>
      </c>
      <c r="AB49" s="27">
        <f t="shared" si="15"/>
        <v>1.0254828780080547</v>
      </c>
      <c r="AC49" s="27">
        <f t="shared" si="16"/>
        <v>1.5591366534568929</v>
      </c>
      <c r="AD49" s="27"/>
      <c r="AE49" s="40">
        <v>1029.271403</v>
      </c>
      <c r="AF49" s="27">
        <f t="shared" si="17"/>
        <v>1.6147424878962697</v>
      </c>
      <c r="AG49" s="40">
        <v>981.27002200000015</v>
      </c>
      <c r="AH49" s="27">
        <f t="shared" si="18"/>
        <v>1.5024246572809581</v>
      </c>
      <c r="AI49" s="27"/>
      <c r="AJ49" s="27"/>
      <c r="AK49" s="39"/>
      <c r="AL49" s="38" t="s">
        <v>16</v>
      </c>
      <c r="AM49" s="47"/>
      <c r="AN49" s="46"/>
      <c r="AO49" s="46"/>
      <c r="AP49" s="44"/>
      <c r="AQ49" s="45"/>
      <c r="AR49" s="44"/>
      <c r="AS49" s="43"/>
      <c r="AT49" s="42"/>
    </row>
    <row r="50" spans="1:46" s="41" customFormat="1" ht="20.7" customHeight="1" x14ac:dyDescent="0.3">
      <c r="A50" s="29" t="s">
        <v>15</v>
      </c>
      <c r="B50" s="37">
        <v>3262.257325</v>
      </c>
      <c r="C50" s="37">
        <v>3137.9374739999998</v>
      </c>
      <c r="D50" s="37">
        <v>3582.7690219999999</v>
      </c>
      <c r="E50" s="37">
        <v>3264.122558</v>
      </c>
      <c r="F50" s="35">
        <v>3352.6510939999998</v>
      </c>
      <c r="G50" s="35">
        <v>1684.156403</v>
      </c>
      <c r="H50" s="35">
        <v>2156.453677</v>
      </c>
      <c r="I50" s="35">
        <v>2090.3268200000002</v>
      </c>
      <c r="J50" s="35">
        <v>2900.5446919999999</v>
      </c>
      <c r="K50" s="35">
        <v>3059.4094299999997</v>
      </c>
      <c r="L50" s="35">
        <v>3443.799775</v>
      </c>
      <c r="M50" s="35">
        <v>3537.7209720000001</v>
      </c>
      <c r="N50" s="37"/>
      <c r="O50" s="27">
        <v>1.947297987262699</v>
      </c>
      <c r="P50" s="27">
        <v>2.0484320353490193</v>
      </c>
      <c r="Q50" s="27">
        <v>2.4114979360362403</v>
      </c>
      <c r="R50" s="27">
        <v>2.3257542452807796</v>
      </c>
      <c r="S50" s="27">
        <v>1.7841120745515706</v>
      </c>
      <c r="T50" s="27">
        <v>1.6562347430607502</v>
      </c>
      <c r="U50" s="27">
        <v>1.5936921577958092</v>
      </c>
      <c r="V50" s="27">
        <v>1.8466713705477009</v>
      </c>
      <c r="W50" s="27">
        <f t="shared" si="10"/>
        <v>0.95059447178276069</v>
      </c>
      <c r="X50" s="27">
        <f t="shared" si="11"/>
        <v>1.1925129792348583</v>
      </c>
      <c r="Y50" s="27">
        <f t="shared" si="12"/>
        <v>1.2322297098190718</v>
      </c>
      <c r="Z50" s="27">
        <f t="shared" si="13"/>
        <v>1.287903413159468</v>
      </c>
      <c r="AA50" s="27">
        <f t="shared" si="14"/>
        <v>1.2036874797768722</v>
      </c>
      <c r="AB50" s="27">
        <f t="shared" si="15"/>
        <v>1.347194934566982</v>
      </c>
      <c r="AC50" s="27">
        <f t="shared" si="16"/>
        <v>1.3839363739983346</v>
      </c>
      <c r="AD50" s="27"/>
      <c r="AE50" s="40">
        <v>815.30440800000008</v>
      </c>
      <c r="AF50" s="27">
        <f t="shared" si="17"/>
        <v>1.2790665944176782</v>
      </c>
      <c r="AG50" s="40">
        <v>873.25629300000003</v>
      </c>
      <c r="AH50" s="27">
        <f t="shared" si="18"/>
        <v>1.3370446027229852</v>
      </c>
      <c r="AI50" s="27"/>
      <c r="AJ50" s="27"/>
      <c r="AK50" s="39"/>
      <c r="AL50" s="38" t="s">
        <v>14</v>
      </c>
      <c r="AM50" s="47"/>
      <c r="AN50" s="46"/>
      <c r="AO50" s="46"/>
      <c r="AP50" s="44"/>
      <c r="AQ50" s="45"/>
      <c r="AR50" s="44"/>
      <c r="AS50" s="43"/>
      <c r="AT50" s="42"/>
    </row>
    <row r="51" spans="1:46" s="41" customFormat="1" ht="21" customHeight="1" x14ac:dyDescent="0.3">
      <c r="A51" s="29" t="s">
        <v>13</v>
      </c>
      <c r="B51" s="37">
        <v>4456.1954429999996</v>
      </c>
      <c r="C51" s="37">
        <v>4142.3940659999998</v>
      </c>
      <c r="D51" s="37">
        <v>4115.2052030000004</v>
      </c>
      <c r="E51" s="37">
        <v>5462.1538300000002</v>
      </c>
      <c r="F51" s="35">
        <v>3306.083517</v>
      </c>
      <c r="G51" s="35">
        <v>2036.3005100000003</v>
      </c>
      <c r="H51" s="35">
        <v>2347.4109479999997</v>
      </c>
      <c r="I51" s="35">
        <v>2057.1575519999997</v>
      </c>
      <c r="J51" s="35">
        <v>2976.8875790000002</v>
      </c>
      <c r="K51" s="35">
        <v>3094.0818649999997</v>
      </c>
      <c r="L51" s="35">
        <v>3060.3471020000002</v>
      </c>
      <c r="M51" s="35">
        <v>3442.5635520000001</v>
      </c>
      <c r="N51" s="37"/>
      <c r="O51" s="27">
        <v>2.673069107821366</v>
      </c>
      <c r="P51" s="27">
        <v>2.6608241827355736</v>
      </c>
      <c r="Q51" s="27">
        <v>6.5076015767811963</v>
      </c>
      <c r="R51" s="27">
        <v>1.3228542734861923</v>
      </c>
      <c r="S51" s="27">
        <v>1.2716354478626894</v>
      </c>
      <c r="T51" s="27">
        <v>1.1675575146153301</v>
      </c>
      <c r="U51" s="27">
        <v>1.6671312772027289</v>
      </c>
      <c r="V51" s="27">
        <v>1.0253907690194808</v>
      </c>
      <c r="W51" s="27">
        <f t="shared" si="10"/>
        <v>1.1493564399638581</v>
      </c>
      <c r="X51" s="27">
        <f t="shared" si="11"/>
        <v>1.2981118272766878</v>
      </c>
      <c r="Y51" s="27">
        <f t="shared" si="12"/>
        <v>1.2126767111724046</v>
      </c>
      <c r="Z51" s="27">
        <f t="shared" si="13"/>
        <v>1.3218012755192279</v>
      </c>
      <c r="AA51" s="27">
        <f t="shared" si="14"/>
        <v>1.2173289281863704</v>
      </c>
      <c r="AB51" s="27">
        <f t="shared" si="15"/>
        <v>1.1971904242984461</v>
      </c>
      <c r="AC51" s="27">
        <f t="shared" si="16"/>
        <v>1.3467113311427397</v>
      </c>
      <c r="AD51" s="27"/>
      <c r="AE51" s="40">
        <v>763.427548</v>
      </c>
      <c r="AF51" s="27">
        <f t="shared" si="17"/>
        <v>1.197681092268789</v>
      </c>
      <c r="AG51" s="40">
        <v>848.6389979999999</v>
      </c>
      <c r="AH51" s="27">
        <f t="shared" si="18"/>
        <v>1.2993530089981751</v>
      </c>
      <c r="AI51" s="27"/>
      <c r="AJ51" s="27"/>
      <c r="AK51" s="39"/>
      <c r="AL51" s="38" t="s">
        <v>12</v>
      </c>
      <c r="AM51" s="47"/>
      <c r="AN51" s="46"/>
      <c r="AO51" s="46"/>
      <c r="AP51" s="44"/>
      <c r="AQ51" s="45"/>
      <c r="AR51" s="44"/>
      <c r="AS51" s="43"/>
      <c r="AT51" s="42"/>
    </row>
    <row r="52" spans="1:46" ht="21" customHeight="1" x14ac:dyDescent="0.3">
      <c r="A52" s="29" t="s">
        <v>11</v>
      </c>
      <c r="B52" s="37">
        <v>2387.613155</v>
      </c>
      <c r="C52" s="37">
        <v>1855.8673679999999</v>
      </c>
      <c r="D52" s="37">
        <v>1181.1466250000001</v>
      </c>
      <c r="E52" s="37">
        <v>1330.6511720000001</v>
      </c>
      <c r="F52" s="35">
        <v>3257.3376499999999</v>
      </c>
      <c r="G52" s="35">
        <v>3078.6442130000005</v>
      </c>
      <c r="H52" s="35">
        <v>2726.0775000000003</v>
      </c>
      <c r="I52" s="35">
        <v>2865.8658089999994</v>
      </c>
      <c r="J52" s="35">
        <v>3662.7477869999998</v>
      </c>
      <c r="K52" s="35">
        <v>3281.3352530000002</v>
      </c>
      <c r="L52" s="35">
        <v>3306.083517</v>
      </c>
      <c r="M52" s="35">
        <v>3389.2965370000002</v>
      </c>
      <c r="N52" s="37"/>
      <c r="O52" s="27">
        <v>1.2782195835613639</v>
      </c>
      <c r="P52" s="27">
        <v>1.1513958180716306</v>
      </c>
      <c r="Q52" s="27">
        <v>0.9191820745161785</v>
      </c>
      <c r="R52" s="27">
        <v>0.81155135355681085</v>
      </c>
      <c r="S52" s="27">
        <v>0.86935576739025167</v>
      </c>
      <c r="T52" s="27">
        <v>0.90833109816272328</v>
      </c>
      <c r="U52" s="27">
        <v>0.99820934984073562</v>
      </c>
      <c r="V52" s="27">
        <v>2.346925578510088</v>
      </c>
      <c r="W52" s="27">
        <f t="shared" si="10"/>
        <v>1.7376902550444353</v>
      </c>
      <c r="X52" s="27">
        <f t="shared" si="11"/>
        <v>1.5075133937830072</v>
      </c>
      <c r="Y52" s="27">
        <f t="shared" si="12"/>
        <v>1.6894032839345514</v>
      </c>
      <c r="Z52" s="27">
        <f t="shared" si="13"/>
        <v>1.6263377666375181</v>
      </c>
      <c r="AA52" s="27">
        <f t="shared" si="14"/>
        <v>1.29100149926209</v>
      </c>
      <c r="AB52" s="27">
        <f t="shared" si="15"/>
        <v>1.2933211157311819</v>
      </c>
      <c r="AC52" s="27">
        <f t="shared" si="16"/>
        <v>1.3258735770699137</v>
      </c>
      <c r="AD52" s="27"/>
      <c r="AE52" s="40">
        <v>793.75654399999996</v>
      </c>
      <c r="AF52" s="27">
        <f t="shared" si="17"/>
        <v>1.2452618550430132</v>
      </c>
      <c r="AG52" s="40">
        <v>730.58647600000006</v>
      </c>
      <c r="AH52" s="27">
        <f t="shared" si="18"/>
        <v>1.1186025367219492</v>
      </c>
      <c r="AI52" s="27"/>
      <c r="AJ52" s="27"/>
      <c r="AK52" s="39"/>
      <c r="AL52" s="38" t="s">
        <v>10</v>
      </c>
      <c r="AM52" s="2"/>
      <c r="AN52" s="24"/>
      <c r="AO52" s="24"/>
      <c r="AP52" s="32"/>
      <c r="AQ52" s="33"/>
      <c r="AR52" s="32"/>
      <c r="AS52" s="31"/>
      <c r="AT52" s="30"/>
    </row>
    <row r="53" spans="1:46" ht="21" customHeight="1" x14ac:dyDescent="0.3">
      <c r="A53" s="29" t="s">
        <v>9</v>
      </c>
      <c r="B53" s="37">
        <f>B55-B52-B51-B50-B49-B48-B47-B46-B45-B44-B43-B42-B41-B40-B39-B38-B37-B36-B35-B34-B33</f>
        <v>53099.075780000006</v>
      </c>
      <c r="C53" s="37">
        <f>C55-C52-C51-C50-C49-C48-C47-C46-C45-C44-C43-C42-C41-C40-C39-C38-C37-C36-C35-C34-C33</f>
        <v>56306.747724999994</v>
      </c>
      <c r="D53" s="34">
        <f>D55-D52-D51-D50-D49-D48-D47-D46-D45-D44-D43-D42-D41-D40-D39-D38-D37-D36-D35-D34-D33</f>
        <v>51240.421035999971</v>
      </c>
      <c r="E53" s="34">
        <f>E55-E52-E51-E50-E49-E48-E47-E46-E45-E44-E43-E42-E41-E40-E39-E38-E37-E36-E35-E34-E33</f>
        <v>46694.536282999965</v>
      </c>
      <c r="F53" s="36">
        <v>90195.953914000042</v>
      </c>
      <c r="G53" s="35">
        <v>62302.198417999847</v>
      </c>
      <c r="H53" s="35">
        <v>64501.073240999969</v>
      </c>
      <c r="I53" s="35">
        <v>60515.213685000032</v>
      </c>
      <c r="J53" s="35">
        <v>81977.633465000035</v>
      </c>
      <c r="K53" s="35">
        <v>94985.157888999966</v>
      </c>
      <c r="L53" s="35">
        <v>93206.135264000055</v>
      </c>
      <c r="M53" s="35">
        <v>91615.024651000029</v>
      </c>
      <c r="N53" s="34"/>
      <c r="O53" s="25">
        <v>33.342694368034529</v>
      </c>
      <c r="P53" s="25">
        <v>32.733107752019862</v>
      </c>
      <c r="Q53" s="25">
        <v>31.216573420647826</v>
      </c>
      <c r="R53" s="25">
        <v>33.549592214025907</v>
      </c>
      <c r="S53" s="25">
        <v>34.062125791754575</v>
      </c>
      <c r="T53" s="25">
        <v>33.812051570638488</v>
      </c>
      <c r="U53" s="25">
        <v>31.180117646450149</v>
      </c>
      <c r="V53" s="25">
        <v>31.060851522351427</v>
      </c>
      <c r="W53" s="27">
        <f t="shared" si="10"/>
        <v>35.165454521068796</v>
      </c>
      <c r="X53" s="27">
        <f t="shared" si="11"/>
        <v>35.668916905035225</v>
      </c>
      <c r="Y53" s="27">
        <f t="shared" si="12"/>
        <v>35.673198796112985</v>
      </c>
      <c r="Z53" s="27">
        <f t="shared" si="13"/>
        <v>36.399809399078684</v>
      </c>
      <c r="AA53" s="27">
        <f t="shared" si="14"/>
        <v>37.37075665469812</v>
      </c>
      <c r="AB53" s="27">
        <f t="shared" si="15"/>
        <v>36.461711336927486</v>
      </c>
      <c r="AC53" s="27">
        <f t="shared" si="16"/>
        <v>35.83927789183285</v>
      </c>
      <c r="AD53" s="27"/>
      <c r="AE53" s="27">
        <f>AE55-(SUM(AE33:AE52))</f>
        <v>22689.609346000019</v>
      </c>
      <c r="AF53" s="27">
        <f t="shared" si="17"/>
        <v>35.595933334946182</v>
      </c>
      <c r="AG53" s="27">
        <f>AG55-(SUM(AG33:AG52))</f>
        <v>22716.953913000041</v>
      </c>
      <c r="AH53" s="27">
        <f t="shared" si="18"/>
        <v>34.781977368107555</v>
      </c>
      <c r="AI53" s="27"/>
      <c r="AJ53" s="27"/>
      <c r="AK53" s="27"/>
      <c r="AL53" s="23" t="s">
        <v>8</v>
      </c>
      <c r="AN53" s="24"/>
      <c r="AO53" s="24"/>
      <c r="AP53" s="32"/>
      <c r="AQ53" s="33"/>
      <c r="AR53" s="32"/>
      <c r="AS53" s="31"/>
      <c r="AT53" s="30"/>
    </row>
    <row r="54" spans="1:46" ht="21" customHeight="1" x14ac:dyDescent="0.3">
      <c r="A54" s="29"/>
      <c r="B54" s="10"/>
      <c r="C54" s="10"/>
      <c r="D54" s="10"/>
      <c r="E54" s="10"/>
      <c r="F54" s="28"/>
      <c r="G54" s="28"/>
      <c r="H54" s="28"/>
      <c r="I54" s="28"/>
      <c r="J54" s="28"/>
      <c r="K54" s="28"/>
      <c r="L54" s="28"/>
      <c r="M54" s="28"/>
      <c r="N54" s="10"/>
      <c r="O54" s="9"/>
      <c r="P54" s="9"/>
      <c r="Q54" s="25"/>
      <c r="R54" s="25"/>
      <c r="S54" s="25"/>
      <c r="T54" s="25"/>
      <c r="U54" s="25"/>
      <c r="V54" s="25"/>
      <c r="W54" s="27"/>
      <c r="X54" s="25"/>
      <c r="Y54" s="25"/>
      <c r="Z54" s="25"/>
      <c r="AA54" s="25"/>
      <c r="AB54" s="25"/>
      <c r="AC54" s="25"/>
      <c r="AD54" s="25"/>
      <c r="AE54" s="26"/>
      <c r="AF54" s="25"/>
      <c r="AG54" s="26"/>
      <c r="AH54" s="25"/>
      <c r="AI54" s="9"/>
      <c r="AJ54" s="24"/>
      <c r="AK54" s="8"/>
      <c r="AL54" s="23"/>
      <c r="AN54" s="2"/>
    </row>
    <row r="55" spans="1:46" ht="21" customHeight="1" x14ac:dyDescent="0.3">
      <c r="A55" s="22" t="s">
        <v>7</v>
      </c>
      <c r="B55" s="21">
        <v>161480.91470199998</v>
      </c>
      <c r="C55" s="21">
        <v>166504.86179499998</v>
      </c>
      <c r="D55" s="21">
        <v>150982.11376599999</v>
      </c>
      <c r="E55" s="21">
        <v>149246.99926299998</v>
      </c>
      <c r="F55" s="20">
        <v>164494.619316</v>
      </c>
      <c r="G55" s="20">
        <v>177168.75628799998</v>
      </c>
      <c r="H55" s="20">
        <v>180832.72170199998</v>
      </c>
      <c r="I55" s="20">
        <v>169637.75531000004</v>
      </c>
      <c r="J55" s="20">
        <v>225214.45803800001</v>
      </c>
      <c r="K55" s="20">
        <v>254169.74766299996</v>
      </c>
      <c r="L55" s="20">
        <v>255627.429011</v>
      </c>
      <c r="M55" s="20">
        <v>261788.51427700001</v>
      </c>
      <c r="N55" s="19"/>
      <c r="O55" s="17">
        <v>100</v>
      </c>
      <c r="P55" s="17">
        <v>100</v>
      </c>
      <c r="Q55" s="17">
        <v>100</v>
      </c>
      <c r="R55" s="17">
        <v>100</v>
      </c>
      <c r="S55" s="17">
        <v>100</v>
      </c>
      <c r="T55" s="17">
        <v>100</v>
      </c>
      <c r="U55" s="17">
        <v>100</v>
      </c>
      <c r="V55" s="17">
        <v>100</v>
      </c>
      <c r="W55" s="17">
        <v>100</v>
      </c>
      <c r="X55" s="17">
        <v>100</v>
      </c>
      <c r="Y55" s="17">
        <f>I55/$I$55*100</f>
        <v>100</v>
      </c>
      <c r="Z55" s="17">
        <f>J55/$J$55*100</f>
        <v>100</v>
      </c>
      <c r="AA55" s="17">
        <v>100</v>
      </c>
      <c r="AB55" s="17">
        <v>100</v>
      </c>
      <c r="AC55" s="17">
        <v>100</v>
      </c>
      <c r="AD55" s="17"/>
      <c r="AE55" s="18">
        <v>63742.139116000013</v>
      </c>
      <c r="AF55" s="17">
        <v>100</v>
      </c>
      <c r="AG55" s="18">
        <v>65312.427964000031</v>
      </c>
      <c r="AH55" s="17">
        <v>100</v>
      </c>
      <c r="AI55" s="17"/>
      <c r="AJ55" s="17"/>
      <c r="AK55" s="16"/>
      <c r="AL55" s="15" t="s">
        <v>6</v>
      </c>
      <c r="AN55" s="2"/>
    </row>
    <row r="56" spans="1:46" ht="21" customHeight="1" x14ac:dyDescent="0.3">
      <c r="A56" s="14" t="s">
        <v>5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4</v>
      </c>
      <c r="AN56" s="2"/>
    </row>
    <row r="57" spans="1:46" ht="21" customHeight="1" x14ac:dyDescent="0.3">
      <c r="A57" s="11" t="s">
        <v>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0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8"/>
      <c r="AL57" s="7" t="s">
        <v>2</v>
      </c>
      <c r="AN57" s="2"/>
    </row>
    <row r="59" spans="1:46" ht="21" customHeight="1" x14ac:dyDescent="0.3">
      <c r="AL59" s="3"/>
      <c r="AN59" s="2"/>
    </row>
    <row r="60" spans="1:46" ht="21" customHeight="1" x14ac:dyDescent="0.3">
      <c r="AN60" s="2"/>
    </row>
    <row r="61" spans="1:46" ht="21" customHeight="1" x14ac:dyDescent="0.3">
      <c r="AN61" s="2"/>
    </row>
    <row r="62" spans="1:46" ht="21" customHeight="1" x14ac:dyDescent="0.3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N62" s="2"/>
    </row>
    <row r="63" spans="1:46" ht="21" customHeight="1" x14ac:dyDescent="0.3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N63" s="2"/>
    </row>
    <row r="64" spans="1:46" ht="21" customHeight="1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N64" s="2"/>
    </row>
    <row r="65" spans="2:40" ht="21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N65" s="2"/>
    </row>
    <row r="66" spans="2:40" x14ac:dyDescent="0.3">
      <c r="AN66" s="2"/>
    </row>
    <row r="67" spans="2:40" x14ac:dyDescent="0.3">
      <c r="AN67" s="2"/>
    </row>
    <row r="68" spans="2:40" x14ac:dyDescent="0.3">
      <c r="AN68" s="2"/>
    </row>
    <row r="69" spans="2:40" x14ac:dyDescent="0.3">
      <c r="AN69" s="2"/>
    </row>
    <row r="70" spans="2:40" x14ac:dyDescent="0.3">
      <c r="AN70" s="2"/>
    </row>
    <row r="71" spans="2:40" x14ac:dyDescent="0.3">
      <c r="AN71" s="2"/>
    </row>
    <row r="72" spans="2:40" x14ac:dyDescent="0.3">
      <c r="AN72" s="2"/>
    </row>
    <row r="73" spans="2:40" x14ac:dyDescent="0.3">
      <c r="AN73" s="2"/>
    </row>
    <row r="74" spans="2:40" x14ac:dyDescent="0.3">
      <c r="AN74" s="2"/>
    </row>
    <row r="75" spans="2:40" x14ac:dyDescent="0.3">
      <c r="AN75" s="2"/>
    </row>
    <row r="76" spans="2:40" x14ac:dyDescent="0.3">
      <c r="AN76" s="2"/>
    </row>
    <row r="77" spans="2:40" x14ac:dyDescent="0.3">
      <c r="AN77" s="2"/>
    </row>
    <row r="78" spans="2:40" x14ac:dyDescent="0.3">
      <c r="AN78" s="2"/>
    </row>
    <row r="79" spans="2:40" x14ac:dyDescent="0.3">
      <c r="AN79" s="2"/>
    </row>
    <row r="80" spans="2:40" x14ac:dyDescent="0.3">
      <c r="AN80" s="2"/>
    </row>
    <row r="81" spans="40:40" x14ac:dyDescent="0.3">
      <c r="AN81" s="2"/>
    </row>
    <row r="82" spans="40:40" x14ac:dyDescent="0.3">
      <c r="AN82" s="2"/>
    </row>
    <row r="83" spans="40:40" x14ac:dyDescent="0.3">
      <c r="AN83" s="2"/>
    </row>
    <row r="84" spans="40:40" x14ac:dyDescent="0.3">
      <c r="AN84" s="2"/>
    </row>
    <row r="85" spans="40:40" x14ac:dyDescent="0.3">
      <c r="AN85" s="2" t="s">
        <v>1</v>
      </c>
    </row>
    <row r="86" spans="40:40" x14ac:dyDescent="0.3">
      <c r="AN86" s="2" t="s">
        <v>0</v>
      </c>
    </row>
    <row r="87" spans="40:40" x14ac:dyDescent="0.3">
      <c r="AN87" s="2"/>
    </row>
  </sheetData>
  <mergeCells count="6">
    <mergeCell ref="AE3:AH3"/>
    <mergeCell ref="AE4:AH4"/>
    <mergeCell ref="O4:AC4"/>
    <mergeCell ref="O3:AC3"/>
    <mergeCell ref="B4:M4"/>
    <mergeCell ref="F3:M3"/>
  </mergeCells>
  <printOptions horizontalCentered="1" verticalCentered="1"/>
  <pageMargins left="0" right="0" top="0.31496062992125984" bottom="0.31496062992125984" header="0" footer="0"/>
  <pageSetup paperSize="9" scale="35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5.17</vt:lpstr>
      <vt:lpstr>'T 5.17'!Yazdırma_Alanı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2025-03-17T20:05:35Z</dcterms:created>
  <dcterms:modified xsi:type="dcterms:W3CDTF">2025-06-29T21:34:38Z</dcterms:modified>
</cp:coreProperties>
</file>