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fe\Desktop\2 temmuz dt\"/>
    </mc:Choice>
  </mc:AlternateContent>
  <xr:revisionPtr revIDLastSave="0" documentId="8_{15786C47-5C76-440B-90A5-3F619071696A}" xr6:coauthVersionLast="36" xr6:coauthVersionMax="36" xr10:uidLastSave="{00000000-0000-0000-0000-000000000000}"/>
  <bookViews>
    <workbookView xWindow="0" yWindow="0" windowWidth="28800" windowHeight="11340" xr2:uid="{00000000-000D-0000-FFFF-FFFF00000000}"/>
  </bookViews>
  <sheets>
    <sheet name="T 5.15" sheetId="2" r:id="rId1"/>
  </sheets>
  <definedNames>
    <definedName name="_xlnm.Print_Area" localSheetId="0">'T 5.15'!$A$1:$AP$106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9" i="2" l="1"/>
  <c r="AM35" i="2"/>
  <c r="AM36" i="2"/>
  <c r="AM37" i="2"/>
  <c r="AM38" i="2"/>
  <c r="AM34" i="2"/>
  <c r="AM24" i="2"/>
  <c r="AM25" i="2"/>
  <c r="AM26" i="2"/>
  <c r="AM27" i="2"/>
  <c r="AM28" i="2"/>
  <c r="AM29" i="2"/>
  <c r="AM30" i="2"/>
  <c r="AM31" i="2"/>
  <c r="AM32" i="2"/>
  <c r="AM23" i="2"/>
  <c r="AM20" i="2"/>
  <c r="AM21" i="2"/>
  <c r="AM19" i="2"/>
  <c r="AM8" i="2"/>
  <c r="AM9" i="2"/>
  <c r="AM10" i="2"/>
  <c r="AM11" i="2"/>
  <c r="AM12" i="2"/>
  <c r="AM13" i="2"/>
  <c r="AM14" i="2"/>
  <c r="AM15" i="2"/>
  <c r="AM16" i="2"/>
  <c r="AM17" i="2"/>
  <c r="AM7" i="2"/>
  <c r="AM103" i="2"/>
  <c r="AM101" i="2"/>
  <c r="AH17" i="2"/>
  <c r="AH16" i="2"/>
  <c r="AH15" i="2"/>
  <c r="AH14" i="2"/>
  <c r="AH13" i="2"/>
  <c r="AH12" i="2"/>
  <c r="AH11" i="2"/>
  <c r="AH10" i="2"/>
  <c r="AA104" i="2"/>
  <c r="AA103" i="2"/>
  <c r="AA101" i="2"/>
  <c r="AA90" i="2"/>
  <c r="AA91" i="2"/>
  <c r="AA92" i="2"/>
  <c r="AA93" i="2"/>
  <c r="AA94" i="2"/>
  <c r="AA95" i="2"/>
  <c r="AA96" i="2"/>
  <c r="AA97" i="2"/>
  <c r="AA98" i="2"/>
  <c r="AA87" i="2"/>
  <c r="AA78" i="2"/>
  <c r="AA79" i="2"/>
  <c r="AA80" i="2"/>
  <c r="AA81" i="2"/>
  <c r="AA82" i="2"/>
  <c r="AA83" i="2"/>
  <c r="AA84" i="2"/>
  <c r="AA85" i="2"/>
  <c r="AA86" i="2"/>
  <c r="AA66" i="2"/>
  <c r="AA67" i="2"/>
  <c r="AA68" i="2"/>
  <c r="AA69" i="2"/>
  <c r="AA70" i="2"/>
  <c r="AA71" i="2"/>
  <c r="AA72" i="2"/>
  <c r="AA73" i="2"/>
  <c r="AA74" i="2"/>
  <c r="AA75" i="2"/>
  <c r="AA46" i="2"/>
  <c r="AA47" i="2"/>
  <c r="AA48" i="2"/>
  <c r="AA49" i="2"/>
  <c r="AA50" i="2"/>
  <c r="AA51" i="2"/>
  <c r="AA52" i="2"/>
  <c r="AA53" i="2"/>
  <c r="AA54" i="2"/>
  <c r="AA55" i="2"/>
  <c r="AA41" i="2"/>
  <c r="AA42" i="2"/>
  <c r="AA43" i="2"/>
  <c r="AA44" i="2"/>
  <c r="AA38" i="2"/>
  <c r="AA34" i="2"/>
  <c r="AA35" i="2"/>
  <c r="AA36" i="2"/>
  <c r="AA37" i="2"/>
  <c r="AA23" i="2"/>
  <c r="AA24" i="2"/>
  <c r="AA25" i="2"/>
  <c r="AA26" i="2"/>
  <c r="AA27" i="2"/>
  <c r="AA28" i="2"/>
  <c r="AA29" i="2"/>
  <c r="AA30" i="2"/>
  <c r="AA31" i="2"/>
  <c r="AA32" i="2"/>
  <c r="AA19" i="2"/>
  <c r="AA20" i="2"/>
  <c r="AA21" i="2"/>
  <c r="AA7" i="2"/>
  <c r="AA8" i="2"/>
  <c r="AA9" i="2"/>
  <c r="AA10" i="2"/>
  <c r="AA11" i="2"/>
  <c r="AA12" i="2"/>
  <c r="AA13" i="2"/>
  <c r="AA14" i="2"/>
  <c r="AA15" i="2"/>
  <c r="AA16" i="2"/>
  <c r="AA17" i="2"/>
  <c r="AC104" i="2"/>
  <c r="AD104" i="2"/>
  <c r="AE104" i="2"/>
  <c r="AF104" i="2"/>
  <c r="AG104" i="2"/>
  <c r="AH104" i="2"/>
  <c r="AC103" i="2"/>
  <c r="AD103" i="2"/>
  <c r="AE103" i="2"/>
  <c r="AF103" i="2"/>
  <c r="AG103" i="2"/>
  <c r="AH103" i="2"/>
  <c r="AC101" i="2"/>
  <c r="AD101" i="2"/>
  <c r="AE101" i="2"/>
  <c r="AF101" i="2"/>
  <c r="AG101" i="2"/>
  <c r="AH101" i="2"/>
  <c r="AC90" i="2"/>
  <c r="AD90" i="2"/>
  <c r="AE90" i="2"/>
  <c r="AF90" i="2"/>
  <c r="AG90" i="2"/>
  <c r="AH90" i="2"/>
  <c r="AC91" i="2"/>
  <c r="AD91" i="2"/>
  <c r="AE91" i="2"/>
  <c r="AF91" i="2"/>
  <c r="AG91" i="2"/>
  <c r="AH91" i="2"/>
  <c r="AC92" i="2"/>
  <c r="AD92" i="2"/>
  <c r="AE92" i="2"/>
  <c r="AF92" i="2"/>
  <c r="AG92" i="2"/>
  <c r="AH92" i="2"/>
  <c r="AC93" i="2"/>
  <c r="AD93" i="2"/>
  <c r="AE93" i="2"/>
  <c r="AF93" i="2"/>
  <c r="AG93" i="2"/>
  <c r="AH93" i="2"/>
  <c r="AC94" i="2"/>
  <c r="AD94" i="2"/>
  <c r="AE94" i="2"/>
  <c r="AF94" i="2"/>
  <c r="AG94" i="2"/>
  <c r="AH94" i="2"/>
  <c r="AC95" i="2"/>
  <c r="AD95" i="2"/>
  <c r="AE95" i="2"/>
  <c r="AF95" i="2"/>
  <c r="AG95" i="2"/>
  <c r="AH95" i="2"/>
  <c r="AC96" i="2"/>
  <c r="AD96" i="2"/>
  <c r="AE96" i="2"/>
  <c r="AF96" i="2"/>
  <c r="AG96" i="2"/>
  <c r="AH96" i="2"/>
  <c r="AC97" i="2"/>
  <c r="AD97" i="2"/>
  <c r="AE97" i="2"/>
  <c r="AF97" i="2"/>
  <c r="AG97" i="2"/>
  <c r="AH97" i="2"/>
  <c r="AC98" i="2"/>
  <c r="AD98" i="2"/>
  <c r="AE98" i="2"/>
  <c r="AF98" i="2"/>
  <c r="AG98" i="2"/>
  <c r="AH98" i="2"/>
  <c r="AC78" i="2"/>
  <c r="AD78" i="2"/>
  <c r="AE78" i="2"/>
  <c r="AF78" i="2"/>
  <c r="AG78" i="2"/>
  <c r="AH78" i="2"/>
  <c r="AC79" i="2"/>
  <c r="AD79" i="2"/>
  <c r="AE79" i="2"/>
  <c r="AF79" i="2"/>
  <c r="AG79" i="2"/>
  <c r="AH79" i="2"/>
  <c r="AC80" i="2"/>
  <c r="AD80" i="2"/>
  <c r="AE80" i="2"/>
  <c r="AF80" i="2"/>
  <c r="AG80" i="2"/>
  <c r="AH80" i="2"/>
  <c r="AC81" i="2"/>
  <c r="AD81" i="2"/>
  <c r="AE81" i="2"/>
  <c r="AF81" i="2"/>
  <c r="AG81" i="2"/>
  <c r="AH81" i="2"/>
  <c r="AC82" i="2"/>
  <c r="AD82" i="2"/>
  <c r="AE82" i="2"/>
  <c r="AF82" i="2"/>
  <c r="AG82" i="2"/>
  <c r="AH82" i="2"/>
  <c r="AC83" i="2"/>
  <c r="AD83" i="2"/>
  <c r="AE83" i="2"/>
  <c r="AF83" i="2"/>
  <c r="AG83" i="2"/>
  <c r="AH83" i="2"/>
  <c r="AC84" i="2"/>
  <c r="AD84" i="2"/>
  <c r="AE84" i="2"/>
  <c r="AF84" i="2"/>
  <c r="AG84" i="2"/>
  <c r="AH84" i="2"/>
  <c r="AC85" i="2"/>
  <c r="AD85" i="2"/>
  <c r="AE85" i="2"/>
  <c r="AF85" i="2"/>
  <c r="AG85" i="2"/>
  <c r="AH85" i="2"/>
  <c r="AC86" i="2"/>
  <c r="AD86" i="2"/>
  <c r="AE86" i="2"/>
  <c r="AF86" i="2"/>
  <c r="AG86" i="2"/>
  <c r="AH86" i="2"/>
  <c r="AC87" i="2"/>
  <c r="AD87" i="2"/>
  <c r="AE87" i="2"/>
  <c r="AF87" i="2"/>
  <c r="AG87" i="2"/>
  <c r="AH87" i="2"/>
  <c r="AC66" i="2"/>
  <c r="AD66" i="2"/>
  <c r="AE66" i="2"/>
  <c r="AF66" i="2"/>
  <c r="AG66" i="2"/>
  <c r="AH66" i="2"/>
  <c r="AC67" i="2"/>
  <c r="AD67" i="2"/>
  <c r="AE67" i="2"/>
  <c r="AF67" i="2"/>
  <c r="AG67" i="2"/>
  <c r="AH67" i="2"/>
  <c r="AC68" i="2"/>
  <c r="AD68" i="2"/>
  <c r="AE68" i="2"/>
  <c r="AF68" i="2"/>
  <c r="AG68" i="2"/>
  <c r="AH68" i="2"/>
  <c r="AC69" i="2"/>
  <c r="AD69" i="2"/>
  <c r="AE69" i="2"/>
  <c r="AF69" i="2"/>
  <c r="AG69" i="2"/>
  <c r="AH69" i="2"/>
  <c r="AC70" i="2"/>
  <c r="AD70" i="2"/>
  <c r="AE70" i="2"/>
  <c r="AF70" i="2"/>
  <c r="AG70" i="2"/>
  <c r="AH70" i="2"/>
  <c r="AC71" i="2"/>
  <c r="AD71" i="2"/>
  <c r="AE71" i="2"/>
  <c r="AF71" i="2"/>
  <c r="AG71" i="2"/>
  <c r="AH71" i="2"/>
  <c r="AC72" i="2"/>
  <c r="AD72" i="2"/>
  <c r="AE72" i="2"/>
  <c r="AF72" i="2"/>
  <c r="AG72" i="2"/>
  <c r="AH72" i="2"/>
  <c r="AC73" i="2"/>
  <c r="AD73" i="2"/>
  <c r="AE73" i="2"/>
  <c r="AF73" i="2"/>
  <c r="AG73" i="2"/>
  <c r="AH73" i="2"/>
  <c r="AC74" i="2"/>
  <c r="AD74" i="2"/>
  <c r="AE74" i="2"/>
  <c r="AF74" i="2"/>
  <c r="AG74" i="2"/>
  <c r="AH74" i="2"/>
  <c r="AC75" i="2"/>
  <c r="AD75" i="2"/>
  <c r="AE75" i="2"/>
  <c r="AF75" i="2"/>
  <c r="AG75" i="2"/>
  <c r="AH75" i="2"/>
  <c r="AC46" i="2"/>
  <c r="AD46" i="2"/>
  <c r="AE46" i="2"/>
  <c r="AF46" i="2"/>
  <c r="AG46" i="2"/>
  <c r="AH46" i="2"/>
  <c r="AC47" i="2"/>
  <c r="AD47" i="2"/>
  <c r="AE47" i="2"/>
  <c r="AF47" i="2"/>
  <c r="AG47" i="2"/>
  <c r="AH47" i="2"/>
  <c r="AC48" i="2"/>
  <c r="AD48" i="2"/>
  <c r="AE48" i="2"/>
  <c r="AF48" i="2"/>
  <c r="AG48" i="2"/>
  <c r="AH48" i="2"/>
  <c r="AC49" i="2"/>
  <c r="AD49" i="2"/>
  <c r="AE49" i="2"/>
  <c r="AF49" i="2"/>
  <c r="AG49" i="2"/>
  <c r="AH49" i="2"/>
  <c r="AC50" i="2"/>
  <c r="AD50" i="2"/>
  <c r="AE50" i="2"/>
  <c r="AF50" i="2"/>
  <c r="AG50" i="2"/>
  <c r="AH50" i="2"/>
  <c r="AC51" i="2"/>
  <c r="AD51" i="2"/>
  <c r="AE51" i="2"/>
  <c r="AF51" i="2"/>
  <c r="AG51" i="2"/>
  <c r="AH51" i="2"/>
  <c r="AC52" i="2"/>
  <c r="AD52" i="2"/>
  <c r="AE52" i="2"/>
  <c r="AF52" i="2"/>
  <c r="AG52" i="2"/>
  <c r="AH52" i="2"/>
  <c r="AC53" i="2"/>
  <c r="AD53" i="2"/>
  <c r="AE53" i="2"/>
  <c r="AF53" i="2"/>
  <c r="AG53" i="2"/>
  <c r="AH53" i="2"/>
  <c r="AC54" i="2"/>
  <c r="AD54" i="2"/>
  <c r="AE54" i="2"/>
  <c r="AF54" i="2"/>
  <c r="AG54" i="2"/>
  <c r="AH54" i="2"/>
  <c r="AC55" i="2"/>
  <c r="AD55" i="2"/>
  <c r="AE55" i="2"/>
  <c r="AF55" i="2"/>
  <c r="AG55" i="2"/>
  <c r="AH55" i="2"/>
  <c r="AC41" i="2"/>
  <c r="AD41" i="2"/>
  <c r="AE41" i="2"/>
  <c r="AF41" i="2"/>
  <c r="AG41" i="2"/>
  <c r="AH41" i="2"/>
  <c r="AC42" i="2"/>
  <c r="AD42" i="2"/>
  <c r="AE42" i="2"/>
  <c r="AF42" i="2"/>
  <c r="AG42" i="2"/>
  <c r="AH42" i="2"/>
  <c r="AC43" i="2"/>
  <c r="AD43" i="2"/>
  <c r="AE43" i="2"/>
  <c r="AF43" i="2"/>
  <c r="AG43" i="2"/>
  <c r="AH43" i="2"/>
  <c r="AC44" i="2"/>
  <c r="AD44" i="2"/>
  <c r="AE44" i="2"/>
  <c r="AF44" i="2"/>
  <c r="AG44" i="2"/>
  <c r="AH44" i="2"/>
  <c r="AC34" i="2"/>
  <c r="AD34" i="2"/>
  <c r="AE34" i="2"/>
  <c r="AF34" i="2"/>
  <c r="AG34" i="2"/>
  <c r="AH34" i="2"/>
  <c r="AC35" i="2"/>
  <c r="AD35" i="2"/>
  <c r="AE35" i="2"/>
  <c r="AF35" i="2"/>
  <c r="AG35" i="2"/>
  <c r="AH35" i="2"/>
  <c r="AC36" i="2"/>
  <c r="AD36" i="2"/>
  <c r="AE36" i="2"/>
  <c r="AF36" i="2"/>
  <c r="AG36" i="2"/>
  <c r="AH36" i="2"/>
  <c r="AC37" i="2"/>
  <c r="AD37" i="2"/>
  <c r="AE37" i="2"/>
  <c r="AF37" i="2"/>
  <c r="AG37" i="2"/>
  <c r="AH37" i="2"/>
  <c r="AC38" i="2"/>
  <c r="AD38" i="2"/>
  <c r="AE38" i="2"/>
  <c r="AF38" i="2"/>
  <c r="AG38" i="2"/>
  <c r="AH38" i="2"/>
  <c r="AE24" i="2"/>
  <c r="AC23" i="2"/>
  <c r="AD23" i="2"/>
  <c r="AE23" i="2"/>
  <c r="AF23" i="2"/>
  <c r="AG23" i="2"/>
  <c r="AH23" i="2"/>
  <c r="AC24" i="2"/>
  <c r="AD24" i="2"/>
  <c r="AF24" i="2"/>
  <c r="AG24" i="2"/>
  <c r="AH24" i="2"/>
  <c r="AC25" i="2"/>
  <c r="AD25" i="2"/>
  <c r="AE25" i="2"/>
  <c r="AF25" i="2"/>
  <c r="AG25" i="2"/>
  <c r="AH25" i="2"/>
  <c r="AC26" i="2"/>
  <c r="AD26" i="2"/>
  <c r="AE26" i="2"/>
  <c r="AF26" i="2"/>
  <c r="AG26" i="2"/>
  <c r="AH26" i="2"/>
  <c r="AC27" i="2"/>
  <c r="AD27" i="2"/>
  <c r="AE27" i="2"/>
  <c r="AF27" i="2"/>
  <c r="AG27" i="2"/>
  <c r="AH27" i="2"/>
  <c r="AC28" i="2"/>
  <c r="AD28" i="2"/>
  <c r="AE28" i="2"/>
  <c r="AF28" i="2"/>
  <c r="AG28" i="2"/>
  <c r="AH28" i="2"/>
  <c r="AC29" i="2"/>
  <c r="AD29" i="2"/>
  <c r="AE29" i="2"/>
  <c r="AF29" i="2"/>
  <c r="AG29" i="2"/>
  <c r="AH29" i="2"/>
  <c r="AC30" i="2"/>
  <c r="AD30" i="2"/>
  <c r="AE30" i="2"/>
  <c r="AF30" i="2"/>
  <c r="AG30" i="2"/>
  <c r="AH30" i="2"/>
  <c r="AC31" i="2"/>
  <c r="AD31" i="2"/>
  <c r="AE31" i="2"/>
  <c r="AF31" i="2"/>
  <c r="AG31" i="2"/>
  <c r="AH31" i="2"/>
  <c r="AC32" i="2"/>
  <c r="AD32" i="2"/>
  <c r="AE32" i="2"/>
  <c r="AF32" i="2"/>
  <c r="AG32" i="2"/>
  <c r="AH32" i="2"/>
  <c r="AC19" i="2"/>
  <c r="AD19" i="2"/>
  <c r="AE19" i="2"/>
  <c r="AF19" i="2"/>
  <c r="AG19" i="2"/>
  <c r="AH19" i="2"/>
  <c r="AC20" i="2"/>
  <c r="AD20" i="2"/>
  <c r="AE20" i="2"/>
  <c r="AF20" i="2"/>
  <c r="AG20" i="2"/>
  <c r="AH20" i="2"/>
  <c r="AC21" i="2"/>
  <c r="AD21" i="2"/>
  <c r="AE21" i="2"/>
  <c r="AF21" i="2"/>
  <c r="AG21" i="2"/>
  <c r="AH21" i="2"/>
  <c r="AC7" i="2"/>
  <c r="AD7" i="2"/>
  <c r="AE7" i="2"/>
  <c r="AF7" i="2"/>
  <c r="AG7" i="2"/>
  <c r="AH7" i="2"/>
  <c r="AC8" i="2"/>
  <c r="AD8" i="2"/>
  <c r="AE8" i="2"/>
  <c r="AF8" i="2"/>
  <c r="AG8" i="2"/>
  <c r="AH8" i="2"/>
  <c r="AC9" i="2"/>
  <c r="AD9" i="2"/>
  <c r="AE9" i="2"/>
  <c r="AF9" i="2"/>
  <c r="AG9" i="2"/>
  <c r="AH9" i="2"/>
  <c r="AC10" i="2"/>
  <c r="AD10" i="2"/>
  <c r="AE10" i="2"/>
  <c r="AF10" i="2"/>
  <c r="AG10" i="2"/>
  <c r="AC11" i="2"/>
  <c r="AD11" i="2"/>
  <c r="AE11" i="2"/>
  <c r="AF11" i="2"/>
  <c r="AG11" i="2"/>
  <c r="AC12" i="2"/>
  <c r="AD12" i="2"/>
  <c r="AE12" i="2"/>
  <c r="AF12" i="2"/>
  <c r="AG12" i="2"/>
  <c r="AC13" i="2"/>
  <c r="AD13" i="2"/>
  <c r="AE13" i="2"/>
  <c r="AF13" i="2"/>
  <c r="AG13" i="2"/>
  <c r="AC14" i="2"/>
  <c r="AD14" i="2"/>
  <c r="AE14" i="2"/>
  <c r="AF14" i="2"/>
  <c r="AG14" i="2"/>
  <c r="AC15" i="2"/>
  <c r="AD15" i="2"/>
  <c r="AE15" i="2"/>
  <c r="AF15" i="2"/>
  <c r="AG15" i="2"/>
  <c r="AC16" i="2"/>
  <c r="AD16" i="2"/>
  <c r="AE16" i="2"/>
  <c r="AF16" i="2"/>
  <c r="AG16" i="2"/>
  <c r="AC17" i="2"/>
  <c r="AD17" i="2"/>
  <c r="AE17" i="2"/>
  <c r="AF17" i="2"/>
  <c r="AG17" i="2"/>
  <c r="AB104" i="2"/>
  <c r="AB103" i="2"/>
  <c r="AB101" i="2"/>
  <c r="AB91" i="2"/>
  <c r="AB92" i="2"/>
  <c r="AB93" i="2"/>
  <c r="AB94" i="2"/>
  <c r="AB95" i="2"/>
  <c r="AB96" i="2"/>
  <c r="AB97" i="2"/>
  <c r="AB98" i="2"/>
  <c r="AB90" i="2"/>
  <c r="AB79" i="2"/>
  <c r="AB80" i="2"/>
  <c r="AB81" i="2"/>
  <c r="AB82" i="2"/>
  <c r="AB83" i="2"/>
  <c r="AB84" i="2"/>
  <c r="AB85" i="2"/>
  <c r="AB86" i="2"/>
  <c r="AB87" i="2"/>
  <c r="AB78" i="2"/>
  <c r="AB67" i="2"/>
  <c r="AB68" i="2"/>
  <c r="AB69" i="2"/>
  <c r="AB70" i="2"/>
  <c r="AB71" i="2"/>
  <c r="AB72" i="2"/>
  <c r="AB73" i="2"/>
  <c r="AB74" i="2"/>
  <c r="AB75" i="2"/>
  <c r="AB66" i="2"/>
  <c r="AB47" i="2"/>
  <c r="AB48" i="2"/>
  <c r="AB49" i="2"/>
  <c r="AB50" i="2"/>
  <c r="AB51" i="2"/>
  <c r="AB52" i="2"/>
  <c r="AB53" i="2"/>
  <c r="AB54" i="2"/>
  <c r="AB55" i="2"/>
  <c r="AB46" i="2"/>
  <c r="AB42" i="2"/>
  <c r="AB43" i="2"/>
  <c r="AB44" i="2"/>
  <c r="AB41" i="2"/>
  <c r="AB35" i="2"/>
  <c r="AB36" i="2"/>
  <c r="AB37" i="2"/>
  <c r="AB38" i="2"/>
  <c r="AB34" i="2"/>
  <c r="AB24" i="2"/>
  <c r="AB25" i="2"/>
  <c r="AB26" i="2"/>
  <c r="AB27" i="2"/>
  <c r="AB28" i="2"/>
  <c r="AB29" i="2"/>
  <c r="AB30" i="2"/>
  <c r="AB31" i="2"/>
  <c r="AB32" i="2"/>
  <c r="AB23" i="2"/>
  <c r="AB20" i="2"/>
  <c r="AB21" i="2"/>
  <c r="AB19" i="2"/>
  <c r="AB8" i="2"/>
  <c r="AB9" i="2"/>
  <c r="AB10" i="2"/>
  <c r="AB11" i="2"/>
  <c r="AB12" i="2"/>
  <c r="AB13" i="2"/>
  <c r="AB14" i="2"/>
  <c r="AB15" i="2"/>
  <c r="AB16" i="2"/>
  <c r="AB17" i="2"/>
  <c r="AB7" i="2"/>
  <c r="AM104" i="2"/>
  <c r="AM99" i="2"/>
  <c r="AM91" i="2"/>
  <c r="AM92" i="2"/>
  <c r="AM93" i="2"/>
  <c r="AM94" i="2"/>
  <c r="AM95" i="2"/>
  <c r="AM96" i="2"/>
  <c r="AM97" i="2"/>
  <c r="AM98" i="2"/>
  <c r="AM90" i="2"/>
  <c r="AM79" i="2"/>
  <c r="AM80" i="2"/>
  <c r="AM81" i="2"/>
  <c r="AM82" i="2"/>
  <c r="AM83" i="2"/>
  <c r="AM84" i="2"/>
  <c r="AM85" i="2"/>
  <c r="AM86" i="2"/>
  <c r="AM87" i="2"/>
  <c r="AM78" i="2"/>
  <c r="AM67" i="2"/>
  <c r="AM68" i="2"/>
  <c r="AM69" i="2"/>
  <c r="AM70" i="2"/>
  <c r="AM71" i="2"/>
  <c r="AM72" i="2"/>
  <c r="AM73" i="2"/>
  <c r="AM74" i="2"/>
  <c r="AM75" i="2"/>
  <c r="AM66" i="2"/>
  <c r="AM47" i="2"/>
  <c r="AM48" i="2"/>
  <c r="AM49" i="2"/>
  <c r="AM50" i="2"/>
  <c r="AM51" i="2"/>
  <c r="AM52" i="2"/>
  <c r="AM53" i="2"/>
  <c r="AM54" i="2"/>
  <c r="AM55" i="2"/>
  <c r="AM56" i="2"/>
  <c r="AM46" i="2"/>
  <c r="AM42" i="2"/>
  <c r="AM43" i="2"/>
  <c r="AM44" i="2"/>
  <c r="AM41" i="2"/>
  <c r="AJ64" i="2" l="1"/>
  <c r="AJ63" i="2"/>
</calcChain>
</file>

<file path=xl/sharedStrings.xml><?xml version="1.0" encoding="utf-8"?>
<sst xmlns="http://schemas.openxmlformats.org/spreadsheetml/2006/main" count="345" uniqueCount="257">
  <si>
    <t>Tablo: V.15- İhracatın Uluslararası Standart Ticaret Sınıflamasına Göre Dağılımı (SITC, Rev.4)</t>
  </si>
  <si>
    <t>(Milyon Dolar)</t>
  </si>
  <si>
    <t>Table: V.15- Exports By Standard International Trade Classification (SITC, Rev.4)</t>
  </si>
  <si>
    <t>( In Millions of Dollars)</t>
  </si>
  <si>
    <t>Yıllık</t>
  </si>
  <si>
    <t xml:space="preserve">    Yüzde Değ.</t>
  </si>
  <si>
    <t>Yüzde Değ.</t>
  </si>
  <si>
    <t>Annual</t>
  </si>
  <si>
    <t>Per. Chan.</t>
  </si>
  <si>
    <t>10/09</t>
  </si>
  <si>
    <t>11/10</t>
  </si>
  <si>
    <t>12/11</t>
  </si>
  <si>
    <t>13/12</t>
  </si>
  <si>
    <t>14/13</t>
  </si>
  <si>
    <t>15/14</t>
  </si>
  <si>
    <t>16/15</t>
  </si>
  <si>
    <t>17/16</t>
  </si>
  <si>
    <t>18/17</t>
  </si>
  <si>
    <t>19/18</t>
  </si>
  <si>
    <t>20/19</t>
  </si>
  <si>
    <t>21/20</t>
  </si>
  <si>
    <t>22/21</t>
  </si>
  <si>
    <t>23/22</t>
  </si>
  <si>
    <t>24/23</t>
  </si>
  <si>
    <t>0.  Canlı hayvanlar ve gıda maddeleri</t>
  </si>
  <si>
    <t>0.  Food and live animals</t>
  </si>
  <si>
    <t>00</t>
  </si>
  <si>
    <t>Canlı hayvanlar (03. bölüm hariç)</t>
  </si>
  <si>
    <t>Live animals other than animals of division 03</t>
  </si>
  <si>
    <t>01</t>
  </si>
  <si>
    <t>Et ve et ürünleri</t>
  </si>
  <si>
    <t>Meat and meat preparations</t>
  </si>
  <si>
    <t>02</t>
  </si>
  <si>
    <t>Süt, süt ürünleri ve kuş yumurtaları</t>
  </si>
  <si>
    <t>Dairy products and birds eggs</t>
  </si>
  <si>
    <t>03</t>
  </si>
  <si>
    <t>Balık, yumuşakça, kabuklu ve omurgasızlar vb.ürünler</t>
  </si>
  <si>
    <t xml:space="preserve">Fish, crustaceans, molluscs and aquatic invertebrates </t>
  </si>
  <si>
    <t>04</t>
  </si>
  <si>
    <t>Hububat ve hububattan hazırlanmış ürünler</t>
  </si>
  <si>
    <t>Cereals and cereal preparations</t>
  </si>
  <si>
    <t>05</t>
  </si>
  <si>
    <t>Meyve ve sebzeler</t>
  </si>
  <si>
    <t>Fruits and vegetables</t>
  </si>
  <si>
    <t>06</t>
  </si>
  <si>
    <t>Şeker, şeker ürünleri ve bal</t>
  </si>
  <si>
    <t>Sugar, sugar preparations and honey</t>
  </si>
  <si>
    <t>07</t>
  </si>
  <si>
    <t>Kahve, çay, kakao, baharat vb. ürünleri</t>
  </si>
  <si>
    <t>Coffee, tea, cocoa, spices and manufactures thereof</t>
  </si>
  <si>
    <t>08</t>
  </si>
  <si>
    <t xml:space="preserve">Hayvanlar için gıda maddeleri </t>
  </si>
  <si>
    <t>Feeding stuff for animals</t>
  </si>
  <si>
    <t>09</t>
  </si>
  <si>
    <t>Çeşitli yenebilir ürünler vb. hazırlanmış ürünler</t>
  </si>
  <si>
    <t>Miscellaneous edible products and prepar.</t>
  </si>
  <si>
    <t>1.  İçkiler ve tütün</t>
  </si>
  <si>
    <t>1.  Beverages and tobacco</t>
  </si>
  <si>
    <t>11</t>
  </si>
  <si>
    <t>İçkiler</t>
  </si>
  <si>
    <t>Beverages</t>
  </si>
  <si>
    <t>12</t>
  </si>
  <si>
    <t>Tütün ve tütün mamulleri</t>
  </si>
  <si>
    <t>Tobacco and tobacco manufactures</t>
  </si>
  <si>
    <t>2.  Akaryakıt hariç, yenilmeyen hammaddeler</t>
  </si>
  <si>
    <t>2.  Crude materials, inedible, except fuels</t>
  </si>
  <si>
    <t>21</t>
  </si>
  <si>
    <t>İşlenmemiş kösele, deri ve kürk</t>
  </si>
  <si>
    <t xml:space="preserve">Hides, skins and furskins, raw </t>
  </si>
  <si>
    <t>Yağlı tohumlar ve yağ veren meyveler</t>
  </si>
  <si>
    <t>Oil seeds and oleaginous fruits</t>
  </si>
  <si>
    <t>Ham kauçuk (sentetik ve rejenere kauçuk dahil)</t>
  </si>
  <si>
    <t>Crude rubber (including synthetic, reclaimed)</t>
  </si>
  <si>
    <t>Mantar, odun ve kereste</t>
  </si>
  <si>
    <t>Cork and wood</t>
  </si>
  <si>
    <t>Kağıt hamuru ve kullanılmış kağıt</t>
  </si>
  <si>
    <t>Pulp and waste paper</t>
  </si>
  <si>
    <t>Dokuma elyafı (yün topları hariç) vb. artıkları</t>
  </si>
  <si>
    <t>Textile fibres (other than wool tops) and their wastes</t>
  </si>
  <si>
    <t>Ham gübre ve maden (kömür, petrol ve</t>
  </si>
  <si>
    <t>Crude fertilizers and crude ores (excluding coal,</t>
  </si>
  <si>
    <t>Metal cevherleri, döküntü ve hurdaları</t>
  </si>
  <si>
    <t>Metalliferous ores and metal scrap</t>
  </si>
  <si>
    <t>29</t>
  </si>
  <si>
    <t>Başka yerde belirtilmeyen hayvansal ve bitkisel menşeli hammaddeler</t>
  </si>
  <si>
    <t>Crude animal and vegetable materials, n.e.s</t>
  </si>
  <si>
    <t>3.  Mineral yakıtlar, yağlar vb. ilgili maddeler</t>
  </si>
  <si>
    <t>3.  Mineral fuels, lubricants and related materials</t>
  </si>
  <si>
    <t>32</t>
  </si>
  <si>
    <t>Taş, kok ve briket kömürü</t>
  </si>
  <si>
    <t>Coal, coke and briquettes</t>
  </si>
  <si>
    <t>33</t>
  </si>
  <si>
    <t>Petrol ve petrolden elde edilen ürünler</t>
  </si>
  <si>
    <t>Petroleum, petroleum products and related</t>
  </si>
  <si>
    <t>34</t>
  </si>
  <si>
    <t>Doğalgaz ve mamül gaz</t>
  </si>
  <si>
    <t>Gas, natural and manufactured</t>
  </si>
  <si>
    <t>35</t>
  </si>
  <si>
    <t>Elektrik enerjisi</t>
  </si>
  <si>
    <t>Electric current</t>
  </si>
  <si>
    <t>3X</t>
  </si>
  <si>
    <t>Kısım 3'ün başka yerinde sınıflandırılmamış ürünler*</t>
  </si>
  <si>
    <t>Trade of section 3, not elsewhere specified</t>
  </si>
  <si>
    <t>4.  Hayvansal ve bitkisel katı ve sıvı yağlar ve mumlar</t>
  </si>
  <si>
    <t>4.  Animal and vegetable oils, fats and waxes</t>
  </si>
  <si>
    <t>41</t>
  </si>
  <si>
    <t>Hayvansal sıvı ve katı yağlar</t>
  </si>
  <si>
    <t>Animal oils and fats</t>
  </si>
  <si>
    <t>42</t>
  </si>
  <si>
    <t>İşlem görmemiş bitkisel yağlar, rafine</t>
  </si>
  <si>
    <t>Fixed vegetable fats and oils, crude refined or</t>
  </si>
  <si>
    <t>43</t>
  </si>
  <si>
    <t>İşlenmiş yağ, mum, vb. yenilmeyen karışımları</t>
  </si>
  <si>
    <t>Animal and vegetable fats and oils, processed; waxes</t>
  </si>
  <si>
    <t>5.  Başka yerde belirtilmeyen kimya sanayi ürünleri</t>
  </si>
  <si>
    <t>5.  Chemicals and related products, n.e.s.</t>
  </si>
  <si>
    <t>51</t>
  </si>
  <si>
    <t>Organik kimyasal ürünler</t>
  </si>
  <si>
    <t>Organic chemicals</t>
  </si>
  <si>
    <t>52</t>
  </si>
  <si>
    <t>İnorganik kimyasal ürünler</t>
  </si>
  <si>
    <t>Inorganic chemicals</t>
  </si>
  <si>
    <t>53</t>
  </si>
  <si>
    <t>Debagat ve boyacılıkta kullanılan ürünler</t>
  </si>
  <si>
    <t>Dyeing, tanning and colouring materials</t>
  </si>
  <si>
    <t>54</t>
  </si>
  <si>
    <t>Tıp ve eczacılık ürünleri</t>
  </si>
  <si>
    <t>Medicinal and pharmaceutical products</t>
  </si>
  <si>
    <t>55</t>
  </si>
  <si>
    <t>Uçucu yağ, rezinoit, parfümeri, kozmetik,</t>
  </si>
  <si>
    <t>Essential oils, resinoids and perfume materials; toilet,</t>
  </si>
  <si>
    <t>56</t>
  </si>
  <si>
    <t>Gübreler (272. grubun dışındakiler)</t>
  </si>
  <si>
    <t>Fertilizers (other than those of group 272)</t>
  </si>
  <si>
    <t>57</t>
  </si>
  <si>
    <t>İlk şekildeki plastikler</t>
  </si>
  <si>
    <t>Plastics in primary forms</t>
  </si>
  <si>
    <t>58</t>
  </si>
  <si>
    <t>İlk şekilde olmayan plastikler</t>
  </si>
  <si>
    <t>Plastics in non-primary forms</t>
  </si>
  <si>
    <t>59</t>
  </si>
  <si>
    <t>Başka yerde belirtilmeyen kimyasal madde ve ürünler</t>
  </si>
  <si>
    <t>Chemical materials and products, n.e.s</t>
  </si>
  <si>
    <t>5X</t>
  </si>
  <si>
    <t>Kısım 5'in başka yerinde sınıflandırılmamış ürünler</t>
  </si>
  <si>
    <t>Trade of section 5, not elsewhere specified</t>
  </si>
  <si>
    <t>Kaynak: TÜİK</t>
  </si>
  <si>
    <t>SOURCE: TURKSTAT</t>
  </si>
  <si>
    <t>Tablo: V.15- İhracatın Uluslararası Standart Ticaret Sınıflamasına Göre Dağılımı (SITC, Rev.4) (Devam)</t>
  </si>
  <si>
    <t>Table: V.15- Exports By Standard International Trade Classification (SITC, Rev.4) (Continued)</t>
  </si>
  <si>
    <t>6.  Başlıca sınıflara ayrılan işlenmiş mallar</t>
  </si>
  <si>
    <t>6.  Manufactured goods classified chiefly by material</t>
  </si>
  <si>
    <t>61</t>
  </si>
  <si>
    <t>Başka yerde belirtilmeyen deri, işlenmiş kürk</t>
  </si>
  <si>
    <t>Leather, leather manufactures, n.e.s. and dressed</t>
  </si>
  <si>
    <t>62</t>
  </si>
  <si>
    <t>Başka yerde belirtilmeyen kauçuk eşya</t>
  </si>
  <si>
    <t>Rubber manufactures, n.e.s.</t>
  </si>
  <si>
    <t>63</t>
  </si>
  <si>
    <t>Mantar, ahşaptan eşya (mobilya hariç)</t>
  </si>
  <si>
    <t>Cork and wood manufactures (excluding furniture)</t>
  </si>
  <si>
    <t>64</t>
  </si>
  <si>
    <t>Kağıt, karton ve kağıt hamurundan, kağıt</t>
  </si>
  <si>
    <t>Paper , paperboard and articles of paper pulp, of paper</t>
  </si>
  <si>
    <t>65</t>
  </si>
  <si>
    <t>Başka yerde belirtilmeyen tekstil iplikleri,</t>
  </si>
  <si>
    <t>Textile yarn, fabrics, made-up articles, n.e.s. and related</t>
  </si>
  <si>
    <t>66</t>
  </si>
  <si>
    <t>Başka yerde belirtilmeyen metal olmayan</t>
  </si>
  <si>
    <t>Non-metallic mineral manufactures, n.e.s.</t>
  </si>
  <si>
    <t>67</t>
  </si>
  <si>
    <t>Demir ve çelik</t>
  </si>
  <si>
    <t>Iron and steel</t>
  </si>
  <si>
    <t>68</t>
  </si>
  <si>
    <t>Demir ihtiva etmeyen madenler</t>
  </si>
  <si>
    <t>Non-ferrous metals</t>
  </si>
  <si>
    <t>69</t>
  </si>
  <si>
    <t>Başka yerde belirtilmeyen madenden mamul eşyalar</t>
  </si>
  <si>
    <t>Manufactures of metals, n.e.s.</t>
  </si>
  <si>
    <t>6X</t>
  </si>
  <si>
    <t>Kısım 6'nın başka yerinde sınıflandırılmamış ürünler</t>
  </si>
  <si>
    <t>Trade of section 6, not elsewhere specified</t>
  </si>
  <si>
    <t>7.  Makina ve ulaştırma araçları</t>
  </si>
  <si>
    <t>7.  Machinery and transport equipment</t>
  </si>
  <si>
    <t>71</t>
  </si>
  <si>
    <t>Güç üreten makineler ve araçlar</t>
  </si>
  <si>
    <t>Power generating machinery and equipment</t>
  </si>
  <si>
    <t>72</t>
  </si>
  <si>
    <t>Belirli sanayiler için özelliği olan makine ve cihazlar</t>
  </si>
  <si>
    <t>Machinery specialized for particular industries</t>
  </si>
  <si>
    <t>73</t>
  </si>
  <si>
    <t>Metal işleme makineleri</t>
  </si>
  <si>
    <t>Metal working machinery</t>
  </si>
  <si>
    <t>74</t>
  </si>
  <si>
    <t>Başka yerde belirtilmeyen genel endüstri</t>
  </si>
  <si>
    <t>General industrial machinery and equipment, n.e.s. and</t>
  </si>
  <si>
    <t>75</t>
  </si>
  <si>
    <t>Büro makinaları, otomatik veri işleme</t>
  </si>
  <si>
    <t>Office machines and automatic data processing</t>
  </si>
  <si>
    <t>76</t>
  </si>
  <si>
    <t>Haberleşme, sesi kaydetme ve kaydedilen</t>
  </si>
  <si>
    <t>Telecommunications and sound recording and</t>
  </si>
  <si>
    <t>77</t>
  </si>
  <si>
    <t>Elektrik makine, cihaz ve alet, vb. aksam</t>
  </si>
  <si>
    <t>Electrical machinery, apparatus and appliances, n.e.s.</t>
  </si>
  <si>
    <t>78</t>
  </si>
  <si>
    <t>Kara taşıtları (hava yastıklı taşıtlar dahil)</t>
  </si>
  <si>
    <t>Road vehicles(including air-cushion vehicles)</t>
  </si>
  <si>
    <t>79</t>
  </si>
  <si>
    <t>Diğer taşıt araçları</t>
  </si>
  <si>
    <t>Other transport equipment</t>
  </si>
  <si>
    <t>7X</t>
  </si>
  <si>
    <t>Kısım 7'nin başka yerinde sınıflandırılmamış ürünler</t>
  </si>
  <si>
    <t>Trade of section 7, not elsewhere specified</t>
  </si>
  <si>
    <t>8.  Çeşit mamül eşya</t>
  </si>
  <si>
    <t>8.  Miscellaneous manufactured articles</t>
  </si>
  <si>
    <t>81</t>
  </si>
  <si>
    <t xml:space="preserve">Prefabrik yapı; sıhhi su tesisatı, ısıtma ve </t>
  </si>
  <si>
    <t>Prefabricated buildings; sanitary, plumbing, heating and</t>
  </si>
  <si>
    <t>82</t>
  </si>
  <si>
    <t>Mobilya, yatak takımı, yatak payandaları ve yastıkları</t>
  </si>
  <si>
    <t xml:space="preserve">Furniture,bedding, mattress supports and cushions </t>
  </si>
  <si>
    <t>83</t>
  </si>
  <si>
    <t>Seyahat eşyaları, el çantaları vb. taşıyıcı eşya</t>
  </si>
  <si>
    <t>Travel goods,handbags and similar containers</t>
  </si>
  <si>
    <t>84</t>
  </si>
  <si>
    <t>Giyim eşyaları ve bunların aksesuarları</t>
  </si>
  <si>
    <t>Articles of apparel and clothing accessories</t>
  </si>
  <si>
    <t>85</t>
  </si>
  <si>
    <t>Ayakkabılar</t>
  </si>
  <si>
    <t>Footwear</t>
  </si>
  <si>
    <t>87</t>
  </si>
  <si>
    <t>Başka yerde belirtilmeyen mesleki, ilmi,</t>
  </si>
  <si>
    <t>Professional, scientific and controlling instruments</t>
  </si>
  <si>
    <t>88</t>
  </si>
  <si>
    <t>Fotoğraf malzemeleri, optik eşyalar; kol</t>
  </si>
  <si>
    <t>Photographic apparatus, equipment and supplies and</t>
  </si>
  <si>
    <t>89</t>
  </si>
  <si>
    <t>Başka yerde belirtilmeyen çeşitli mamul eşyalar</t>
  </si>
  <si>
    <t>Miscellaneous manufactured articles, n.e.s.</t>
  </si>
  <si>
    <t>8X</t>
  </si>
  <si>
    <t>Kısım 8'in başka yerinde sınıflandırılmamış ürünler</t>
  </si>
  <si>
    <t>Trade of section 8, not elsewhere specified</t>
  </si>
  <si>
    <t>9.  SITC'de hiç bir yerde sınıflandırılmamış</t>
  </si>
  <si>
    <t>9.  Commodities and transactions not</t>
  </si>
  <si>
    <t xml:space="preserve">     eşya ve mamuller</t>
  </si>
  <si>
    <t xml:space="preserve">     classified elsewhere in the SITC</t>
  </si>
  <si>
    <t>Altın,parasal olmayan (altın madeni hariç)</t>
  </si>
  <si>
    <t>Gold,non-monetary (excluding gold ores and concentrates)</t>
  </si>
  <si>
    <t>Toplam</t>
  </si>
  <si>
    <t>Total</t>
  </si>
  <si>
    <t>*2022 yılı sonrasında veri sınıflandırmasında revisyon yapılmıştır. 3X verisi 2022 yılı için "Gizli veri"olarak sınıflandırılmaktadır.</t>
  </si>
  <si>
    <t>*Data classification was revised after 2022. 3X data is classified as “Confidential data” for 2022.</t>
  </si>
  <si>
    <t>Ocak-Mart</t>
  </si>
  <si>
    <t>25/24</t>
  </si>
  <si>
    <t>January-March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</si>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</sst>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T_L;\-#,##0.0\ _T_L"/>
    <numFmt numFmtId="165" formatCode="General_)"/>
    <numFmt numFmtId="166" formatCode="#,##0.0"/>
    <numFmt numFmtId="167" formatCode="#,##0_ ;\-#,##0\ "/>
  </numFmts>
  <fonts count="24" x14ac:knownFonts="1">
    <font>
      <sz val="11"/>
      <color theme="1"/>
      <name val="Calibri"/>
      <family val="2"/>
      <charset val="162"/>
      <scheme val="minor"/>
    </font>
    <font>
      <sz val="10"/>
      <name val="Courier"/>
      <charset val="162"/>
    </font>
    <font>
      <b/>
      <sz val="16"/>
      <name val="Arial Tur"/>
      <family val="2"/>
      <charset val="162"/>
    </font>
    <font>
      <b/>
      <sz val="12"/>
      <name val="Arial TUR"/>
      <family val="2"/>
      <charset val="162"/>
    </font>
    <font>
      <b/>
      <sz val="10"/>
      <name val="Arial Tur"/>
      <family val="2"/>
      <charset val="162"/>
    </font>
    <font>
      <sz val="12"/>
      <name val="Arial TUR"/>
      <family val="2"/>
      <charset val="162"/>
    </font>
    <font>
      <sz val="14"/>
      <name val="Arial Tur"/>
      <family val="2"/>
      <charset val="162"/>
    </font>
    <font>
      <b/>
      <sz val="14"/>
      <name val="Arial Tur"/>
      <family val="2"/>
      <charset val="162"/>
    </font>
    <font>
      <b/>
      <sz val="13"/>
      <name val="Arial Tur"/>
      <charset val="162"/>
    </font>
    <font>
      <b/>
      <sz val="14"/>
      <name val="Arial Tur"/>
      <charset val="162"/>
    </font>
    <font>
      <b/>
      <sz val="13"/>
      <name val="Arial Tur"/>
      <family val="2"/>
      <charset val="162"/>
    </font>
    <font>
      <b/>
      <sz val="14"/>
      <name val="Arial"/>
      <family val="2"/>
    </font>
    <font>
      <b/>
      <sz val="8"/>
      <name val="Arial"/>
      <family val="2"/>
    </font>
    <font>
      <b/>
      <sz val="11"/>
      <name val="Arial Tur"/>
      <family val="2"/>
      <charset val="162"/>
    </font>
    <font>
      <sz val="14"/>
      <name val="Arial"/>
      <family val="2"/>
    </font>
    <font>
      <sz val="8"/>
      <name val="Arial"/>
      <family val="2"/>
    </font>
    <font>
      <sz val="13"/>
      <name val="Arial Tur"/>
      <family val="2"/>
      <charset val="162"/>
    </font>
    <font>
      <sz val="14"/>
      <name val="Arial Tur"/>
      <charset val="162"/>
    </font>
    <font>
      <b/>
      <sz val="12"/>
      <name val="Arial Tur"/>
      <charset val="162"/>
    </font>
    <font>
      <sz val="13"/>
      <name val="Arial Tur"/>
      <charset val="162"/>
    </font>
    <font>
      <sz val="10"/>
      <name val="Arial"/>
      <family val="2"/>
      <charset val="162"/>
    </font>
    <font>
      <sz val="12"/>
      <name val="Arial Tur"/>
      <charset val="162"/>
    </font>
    <font>
      <sz val="10"/>
      <name val="Arial Tur"/>
      <family val="2"/>
      <charset val="162"/>
    </font>
    <font>
      <b/>
      <sz val="1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7" fontId="1" fillId="0" borderId="0"/>
    <xf numFmtId="0" fontId="20" fillId="0" borderId="0"/>
  </cellStyleXfs>
  <cellXfs count="158">
    <xf numFmtId="0" fontId="0" fillId="0" borderId="0" xfId="0"/>
    <xf numFmtId="37" fontId="2" fillId="0" borderId="0" xfId="1" quotePrefix="1" applyFont="1" applyBorder="1" applyAlignment="1" applyProtection="1">
      <alignment horizontal="left" vertical="center"/>
    </xf>
    <xf numFmtId="37" fontId="3" fillId="0" borderId="0" xfId="1" applyFont="1" applyBorder="1" applyAlignment="1">
      <alignment vertical="center"/>
    </xf>
    <xf numFmtId="37" fontId="3" fillId="2" borderId="0" xfId="1" applyFont="1" applyFill="1" applyBorder="1" applyAlignment="1">
      <alignment vertical="center"/>
    </xf>
    <xf numFmtId="37" fontId="3" fillId="2" borderId="0" xfId="1" applyFont="1" applyFill="1" applyBorder="1" applyAlignment="1">
      <alignment horizontal="right" vertical="center"/>
    </xf>
    <xf numFmtId="37" fontId="3" fillId="2" borderId="0" xfId="1" applyFont="1" applyFill="1" applyBorder="1" applyAlignment="1">
      <alignment horizontal="center" vertical="center"/>
    </xf>
    <xf numFmtId="37" fontId="3" fillId="0" borderId="0" xfId="1" applyFont="1" applyFill="1" applyBorder="1" applyAlignment="1">
      <alignment vertical="center"/>
    </xf>
    <xf numFmtId="37" fontId="3" fillId="0" borderId="0" xfId="1" applyFont="1" applyBorder="1" applyAlignment="1">
      <alignment horizontal="right" vertical="center"/>
    </xf>
    <xf numFmtId="37" fontId="4" fillId="0" borderId="0" xfId="1" applyFont="1" applyBorder="1" applyAlignment="1">
      <alignment horizontal="right" vertical="center"/>
    </xf>
    <xf numFmtId="164" fontId="5" fillId="0" borderId="0" xfId="1" applyNumberFormat="1" applyFont="1" applyAlignment="1">
      <alignment vertical="center"/>
    </xf>
    <xf numFmtId="37" fontId="6" fillId="0" borderId="0" xfId="1" applyFont="1" applyAlignment="1">
      <alignment vertical="center"/>
    </xf>
    <xf numFmtId="37" fontId="5" fillId="0" borderId="0" xfId="1" applyFont="1" applyAlignment="1">
      <alignment vertical="center"/>
    </xf>
    <xf numFmtId="37" fontId="2" fillId="0" borderId="1" xfId="1" quotePrefix="1" applyFont="1" applyBorder="1" applyAlignment="1" applyProtection="1">
      <alignment horizontal="left" vertical="center"/>
    </xf>
    <xf numFmtId="37" fontId="3" fillId="0" borderId="1" xfId="1" quotePrefix="1" applyFont="1" applyBorder="1" applyAlignment="1">
      <alignment horizontal="left" vertical="center"/>
    </xf>
    <xf numFmtId="37" fontId="3" fillId="2" borderId="1" xfId="1" applyFont="1" applyFill="1" applyBorder="1" applyAlignment="1">
      <alignment horizontal="center" vertical="center"/>
    </xf>
    <xf numFmtId="37" fontId="3" fillId="2" borderId="1" xfId="1" applyFont="1" applyFill="1" applyBorder="1" applyAlignment="1">
      <alignment vertical="center"/>
    </xf>
    <xf numFmtId="37" fontId="3" fillId="0" borderId="1" xfId="1" applyFont="1" applyFill="1" applyBorder="1" applyAlignment="1">
      <alignment vertical="center"/>
    </xf>
    <xf numFmtId="37" fontId="3" fillId="0" borderId="1" xfId="1" applyFont="1" applyBorder="1" applyAlignment="1">
      <alignment vertical="center"/>
    </xf>
    <xf numFmtId="37" fontId="3" fillId="0" borderId="1" xfId="1" applyFont="1" applyBorder="1" applyAlignment="1">
      <alignment horizontal="right" vertical="center"/>
    </xf>
    <xf numFmtId="164" fontId="5" fillId="0" borderId="0" xfId="1" applyNumberFormat="1" applyFont="1" applyBorder="1" applyAlignment="1">
      <alignment vertical="center"/>
    </xf>
    <xf numFmtId="37" fontId="6" fillId="0" borderId="0" xfId="1" applyFont="1" applyBorder="1" applyAlignment="1">
      <alignment vertical="center"/>
    </xf>
    <xf numFmtId="37" fontId="1" fillId="0" borderId="0" xfId="1"/>
    <xf numFmtId="37" fontId="5" fillId="0" borderId="0" xfId="1" applyFont="1" applyBorder="1" applyAlignment="1">
      <alignment vertical="center"/>
    </xf>
    <xf numFmtId="37" fontId="3" fillId="0" borderId="2" xfId="1" quotePrefix="1" applyFont="1" applyBorder="1" applyAlignment="1">
      <alignment horizontal="left" vertical="center"/>
    </xf>
    <xf numFmtId="37" fontId="3" fillId="0" borderId="3" xfId="1" quotePrefix="1" applyFont="1" applyBorder="1" applyAlignment="1">
      <alignment horizontal="left" vertical="center"/>
    </xf>
    <xf numFmtId="37" fontId="7" fillId="2" borderId="3" xfId="1" applyFont="1" applyFill="1" applyBorder="1" applyAlignment="1">
      <alignment vertical="center" wrapText="1"/>
    </xf>
    <xf numFmtId="37" fontId="8" fillId="2" borderId="3" xfId="1" applyFont="1" applyFill="1" applyBorder="1" applyAlignment="1">
      <alignment horizontal="center" vertical="center"/>
    </xf>
    <xf numFmtId="37" fontId="7" fillId="2" borderId="3" xfId="1" applyFont="1" applyFill="1" applyBorder="1" applyAlignment="1">
      <alignment horizontal="center" vertical="center" wrapText="1"/>
    </xf>
    <xf numFmtId="37" fontId="7" fillId="2" borderId="3" xfId="1" applyFont="1" applyFill="1" applyBorder="1" applyAlignment="1">
      <alignment horizontal="center" vertical="center"/>
    </xf>
    <xf numFmtId="37" fontId="9" fillId="0" borderId="3" xfId="1" applyFont="1" applyFill="1" applyBorder="1" applyAlignment="1">
      <alignment horizontal="center" vertical="center"/>
    </xf>
    <xf numFmtId="37" fontId="3" fillId="0" borderId="3" xfId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7" fontId="3" fillId="0" borderId="5" xfId="1" quotePrefix="1" applyFont="1" applyBorder="1" applyAlignment="1">
      <alignment horizontal="left" vertical="center"/>
    </xf>
    <xf numFmtId="37" fontId="3" fillId="0" borderId="0" xfId="1" quotePrefix="1" applyFont="1" applyBorder="1" applyAlignment="1">
      <alignment horizontal="left" vertical="center"/>
    </xf>
    <xf numFmtId="37" fontId="7" fillId="2" borderId="1" xfId="1" applyFont="1" applyFill="1" applyBorder="1" applyAlignment="1">
      <alignment vertical="center" wrapText="1"/>
    </xf>
    <xf numFmtId="37" fontId="7" fillId="2" borderId="0" xfId="1" applyFont="1" applyFill="1" applyBorder="1" applyAlignment="1">
      <alignment vertical="center"/>
    </xf>
    <xf numFmtId="37" fontId="7" fillId="2" borderId="1" xfId="1" applyFont="1" applyFill="1" applyBorder="1" applyAlignment="1">
      <alignment horizontal="center" vertical="center" wrapText="1"/>
    </xf>
    <xf numFmtId="37" fontId="7" fillId="2" borderId="0" xfId="1" applyFont="1" applyFill="1" applyBorder="1" applyAlignment="1">
      <alignment horizontal="center" vertical="center"/>
    </xf>
    <xf numFmtId="37" fontId="9" fillId="0" borderId="0" xfId="1" applyFont="1" applyFill="1" applyBorder="1" applyAlignment="1">
      <alignment horizontal="center" vertical="center"/>
    </xf>
    <xf numFmtId="37" fontId="7" fillId="2" borderId="0" xfId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vertical="center"/>
    </xf>
    <xf numFmtId="37" fontId="3" fillId="0" borderId="7" xfId="1" quotePrefix="1" applyFont="1" applyBorder="1" applyAlignment="1">
      <alignment horizontal="left" vertical="center"/>
    </xf>
    <xf numFmtId="1" fontId="7" fillId="0" borderId="8" xfId="1" quotePrefix="1" applyNumberFormat="1" applyFont="1" applyBorder="1" applyAlignment="1" applyProtection="1">
      <alignment horizontal="right" vertical="center"/>
    </xf>
    <xf numFmtId="1" fontId="7" fillId="2" borderId="8" xfId="1" quotePrefix="1" applyNumberFormat="1" applyFont="1" applyFill="1" applyBorder="1" applyAlignment="1" applyProtection="1">
      <alignment horizontal="right" vertical="center"/>
    </xf>
    <xf numFmtId="3" fontId="10" fillId="2" borderId="8" xfId="1" quotePrefix="1" applyNumberFormat="1" applyFont="1" applyFill="1" applyBorder="1" applyAlignment="1" applyProtection="1">
      <alignment horizontal="right" vertical="center"/>
    </xf>
    <xf numFmtId="49" fontId="7" fillId="2" borderId="8" xfId="1" applyNumberFormat="1" applyFont="1" applyFill="1" applyBorder="1" applyAlignment="1" applyProtection="1">
      <alignment horizontal="center" vertical="center"/>
    </xf>
    <xf numFmtId="1" fontId="7" fillId="2" borderId="8" xfId="1" quotePrefix="1" applyNumberFormat="1" applyFont="1" applyFill="1" applyBorder="1" applyAlignment="1" applyProtection="1">
      <alignment vertical="center"/>
    </xf>
    <xf numFmtId="49" fontId="7" fillId="0" borderId="8" xfId="1" quotePrefix="1" applyNumberFormat="1" applyFont="1" applyFill="1" applyBorder="1" applyAlignment="1" applyProtection="1">
      <alignment horizontal="right" vertical="center"/>
    </xf>
    <xf numFmtId="49" fontId="7" fillId="2" borderId="1" xfId="1" applyNumberFormat="1" applyFont="1" applyFill="1" applyBorder="1" applyAlignment="1" applyProtection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165" fontId="3" fillId="0" borderId="5" xfId="1" applyNumberFormat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3" fontId="3" fillId="0" borderId="0" xfId="1" quotePrefix="1" applyNumberFormat="1" applyFont="1" applyBorder="1" applyAlignment="1" applyProtection="1">
      <alignment horizontal="right" vertical="center"/>
    </xf>
    <xf numFmtId="3" fontId="3" fillId="2" borderId="0" xfId="1" quotePrefix="1" applyNumberFormat="1" applyFont="1" applyFill="1" applyBorder="1" applyAlignment="1" applyProtection="1">
      <alignment horizontal="right" vertical="center"/>
    </xf>
    <xf numFmtId="37" fontId="5" fillId="2" borderId="0" xfId="1" applyFont="1" applyFill="1" applyBorder="1" applyAlignment="1">
      <alignment vertical="center"/>
    </xf>
    <xf numFmtId="37" fontId="5" fillId="2" borderId="0" xfId="1" applyFont="1" applyFill="1" applyBorder="1" applyAlignment="1">
      <alignment horizontal="right" vertical="center"/>
    </xf>
    <xf numFmtId="3" fontId="3" fillId="2" borderId="0" xfId="1" quotePrefix="1" applyNumberFormat="1" applyFont="1" applyFill="1" applyBorder="1" applyAlignment="1" applyProtection="1">
      <alignment horizontal="center" vertical="center"/>
    </xf>
    <xf numFmtId="3" fontId="3" fillId="0" borderId="0" xfId="1" quotePrefix="1" applyNumberFormat="1" applyFont="1" applyFill="1" applyBorder="1" applyAlignment="1" applyProtection="1">
      <alignment horizontal="right" vertical="center"/>
    </xf>
    <xf numFmtId="165" fontId="3" fillId="0" borderId="6" xfId="1" applyNumberFormat="1" applyFont="1" applyBorder="1" applyAlignment="1" applyProtection="1">
      <alignment horizontal="left" vertical="center"/>
    </xf>
    <xf numFmtId="3" fontId="11" fillId="3" borderId="0" xfId="1" applyNumberFormat="1" applyFont="1" applyFill="1" applyBorder="1" applyAlignment="1">
      <alignment horizontal="left"/>
    </xf>
    <xf numFmtId="3" fontId="12" fillId="3" borderId="0" xfId="1" quotePrefix="1" applyNumberFormat="1" applyFont="1" applyFill="1" applyBorder="1" applyAlignment="1" applyProtection="1">
      <alignment horizontal="left"/>
    </xf>
    <xf numFmtId="37" fontId="10" fillId="0" borderId="5" xfId="1" quotePrefix="1" applyFont="1" applyBorder="1" applyAlignment="1" applyProtection="1">
      <alignment horizontal="left" vertical="center"/>
    </xf>
    <xf numFmtId="37" fontId="10" fillId="0" borderId="0" xfId="1" applyFont="1" applyBorder="1" applyAlignment="1">
      <alignment vertical="center"/>
    </xf>
    <xf numFmtId="166" fontId="7" fillId="2" borderId="0" xfId="1" applyNumberFormat="1" applyFont="1" applyFill="1" applyBorder="1" applyAlignment="1" applyProtection="1">
      <alignment horizontal="right" vertical="center"/>
    </xf>
    <xf numFmtId="166" fontId="7" fillId="0" borderId="0" xfId="1" applyNumberFormat="1" applyFont="1" applyFill="1" applyBorder="1" applyAlignment="1" applyProtection="1">
      <alignment horizontal="right" vertical="center"/>
    </xf>
    <xf numFmtId="3" fontId="3" fillId="0" borderId="0" xfId="1" applyNumberFormat="1" applyFont="1" applyBorder="1" applyAlignment="1" applyProtection="1">
      <alignment horizontal="left" vertical="center"/>
    </xf>
    <xf numFmtId="37" fontId="13" fillId="0" borderId="6" xfId="1" quotePrefix="1" applyFont="1" applyBorder="1" applyAlignment="1" applyProtection="1">
      <alignment horizontal="left" vertical="center"/>
    </xf>
    <xf numFmtId="37" fontId="14" fillId="3" borderId="0" xfId="1" quotePrefix="1" applyFont="1" applyFill="1" applyBorder="1" applyAlignment="1" applyProtection="1">
      <alignment horizontal="left"/>
    </xf>
    <xf numFmtId="37" fontId="15" fillId="3" borderId="0" xfId="1" quotePrefix="1" applyFont="1" applyFill="1" applyBorder="1" applyAlignment="1" applyProtection="1">
      <alignment horizontal="left"/>
    </xf>
    <xf numFmtId="3" fontId="12" fillId="3" borderId="0" xfId="1" applyNumberFormat="1" applyFont="1" applyFill="1" applyAlignment="1">
      <alignment horizontal="right"/>
    </xf>
    <xf numFmtId="37" fontId="5" fillId="0" borderId="5" xfId="1" applyFont="1" applyBorder="1" applyAlignment="1" applyProtection="1">
      <alignment horizontal="right" vertical="center"/>
    </xf>
    <xf numFmtId="37" fontId="5" fillId="0" borderId="0" xfId="1" quotePrefix="1" applyFont="1" applyBorder="1" applyAlignment="1" applyProtection="1">
      <alignment horizontal="left" vertical="center"/>
    </xf>
    <xf numFmtId="166" fontId="16" fillId="2" borderId="0" xfId="1" applyNumberFormat="1" applyFont="1" applyFill="1" applyBorder="1" applyAlignment="1" applyProtection="1">
      <alignment horizontal="right" vertical="center"/>
    </xf>
    <xf numFmtId="166" fontId="17" fillId="2" borderId="0" xfId="1" applyNumberFormat="1" applyFont="1" applyFill="1" applyBorder="1" applyAlignment="1" applyProtection="1">
      <alignment horizontal="right" vertical="center"/>
    </xf>
    <xf numFmtId="37" fontId="5" fillId="0" borderId="0" xfId="1" applyFont="1" applyBorder="1" applyAlignment="1" applyProtection="1">
      <alignment horizontal="right" vertical="center"/>
    </xf>
    <xf numFmtId="37" fontId="5" fillId="0" borderId="6" xfId="1" applyFont="1" applyBorder="1" applyAlignment="1" applyProtection="1">
      <alignment horizontal="left" vertical="center"/>
    </xf>
    <xf numFmtId="37" fontId="15" fillId="3" borderId="0" xfId="1" applyFont="1" applyFill="1" applyBorder="1" applyAlignment="1" applyProtection="1">
      <alignment horizontal="left"/>
    </xf>
    <xf numFmtId="37" fontId="5" fillId="0" borderId="6" xfId="1" quotePrefix="1" applyFont="1" applyBorder="1" applyAlignment="1" applyProtection="1">
      <alignment horizontal="left" vertical="center"/>
    </xf>
    <xf numFmtId="37" fontId="5" fillId="0" borderId="5" xfId="1" quotePrefix="1" applyFont="1" applyBorder="1" applyAlignment="1" applyProtection="1">
      <alignment horizontal="right" vertical="center"/>
    </xf>
    <xf numFmtId="37" fontId="5" fillId="0" borderId="0" xfId="1" quotePrefix="1" applyFont="1" applyBorder="1" applyAlignment="1" applyProtection="1">
      <alignment horizontal="right" vertical="center"/>
    </xf>
    <xf numFmtId="166" fontId="8" fillId="2" borderId="0" xfId="1" applyNumberFormat="1" applyFont="1" applyFill="1" applyBorder="1" applyAlignment="1" applyProtection="1">
      <alignment horizontal="right" vertical="center"/>
    </xf>
    <xf numFmtId="166" fontId="9" fillId="2" borderId="0" xfId="1" applyNumberFormat="1" applyFont="1" applyFill="1" applyBorder="1" applyAlignment="1" applyProtection="1">
      <alignment horizontal="right" vertical="center"/>
    </xf>
    <xf numFmtId="166" fontId="7" fillId="0" borderId="0" xfId="1" applyNumberFormat="1" applyFont="1" applyBorder="1" applyAlignment="1" applyProtection="1">
      <alignment horizontal="right" vertical="center"/>
    </xf>
    <xf numFmtId="3" fontId="18" fillId="0" borderId="0" xfId="1" applyNumberFormat="1" applyFont="1" applyBorder="1" applyAlignment="1" applyProtection="1">
      <alignment horizontal="left" vertical="center"/>
    </xf>
    <xf numFmtId="37" fontId="3" fillId="0" borderId="6" xfId="1" quotePrefix="1" applyFont="1" applyBorder="1" applyAlignment="1" applyProtection="1">
      <alignment horizontal="left" vertical="center"/>
    </xf>
    <xf numFmtId="0" fontId="5" fillId="0" borderId="5" xfId="1" applyNumberFormat="1" applyFont="1" applyBorder="1" applyAlignment="1" applyProtection="1">
      <alignment horizontal="right" vertical="center"/>
    </xf>
    <xf numFmtId="0" fontId="5" fillId="0" borderId="0" xfId="1" applyNumberFormat="1" applyFont="1" applyBorder="1" applyAlignment="1" applyProtection="1">
      <alignment horizontal="right" vertical="center"/>
    </xf>
    <xf numFmtId="37" fontId="5" fillId="0" borderId="5" xfId="1" applyFont="1" applyBorder="1" applyAlignment="1">
      <alignment horizontal="left" vertical="center"/>
    </xf>
    <xf numFmtId="37" fontId="5" fillId="0" borderId="0" xfId="1" applyFont="1" applyBorder="1" applyAlignment="1">
      <alignment horizontal="left" vertical="center"/>
    </xf>
    <xf numFmtId="37" fontId="3" fillId="0" borderId="6" xfId="1" applyFont="1" applyBorder="1" applyAlignment="1">
      <alignment vertical="center"/>
    </xf>
    <xf numFmtId="3" fontId="15" fillId="3" borderId="0" xfId="1" applyNumberFormat="1" applyFont="1" applyFill="1" applyAlignment="1">
      <alignment horizontal="right"/>
    </xf>
    <xf numFmtId="37" fontId="15" fillId="3" borderId="0" xfId="1" quotePrefix="1" applyFont="1" applyFill="1" applyBorder="1" applyAlignment="1">
      <alignment horizontal="left"/>
    </xf>
    <xf numFmtId="37" fontId="11" fillId="3" borderId="0" xfId="1" applyFont="1" applyFill="1" applyBorder="1" applyAlignment="1">
      <alignment horizontal="left"/>
    </xf>
    <xf numFmtId="37" fontId="12" fillId="3" borderId="0" xfId="1" quotePrefix="1" applyFont="1" applyFill="1" applyBorder="1" applyAlignment="1" applyProtection="1">
      <alignment horizontal="left"/>
    </xf>
    <xf numFmtId="37" fontId="10" fillId="0" borderId="5" xfId="1" applyFont="1" applyBorder="1" applyAlignment="1">
      <alignment vertical="center"/>
    </xf>
    <xf numFmtId="37" fontId="5" fillId="0" borderId="0" xfId="1" quotePrefix="1" applyFont="1" applyBorder="1" applyAlignment="1" applyProtection="1">
      <alignment vertical="center"/>
    </xf>
    <xf numFmtId="37" fontId="5" fillId="0" borderId="0" xfId="1" applyFont="1" applyBorder="1" applyAlignment="1" applyProtection="1">
      <alignment horizontal="left" vertical="center"/>
    </xf>
    <xf numFmtId="37" fontId="5" fillId="0" borderId="1" xfId="1" applyFont="1" applyBorder="1" applyAlignment="1">
      <alignment vertical="center"/>
    </xf>
    <xf numFmtId="166" fontId="17" fillId="2" borderId="1" xfId="1" applyNumberFormat="1" applyFont="1" applyFill="1" applyBorder="1" applyAlignment="1" applyProtection="1">
      <alignment horizontal="right" vertical="center"/>
    </xf>
    <xf numFmtId="37" fontId="5" fillId="0" borderId="1" xfId="1" applyFont="1" applyBorder="1" applyAlignment="1" applyProtection="1">
      <alignment horizontal="right" vertical="center"/>
    </xf>
    <xf numFmtId="37" fontId="3" fillId="0" borderId="0" xfId="1" quotePrefix="1" applyFont="1" applyAlignment="1">
      <alignment horizontal="left"/>
    </xf>
    <xf numFmtId="37" fontId="3" fillId="0" borderId="0" xfId="1" applyFont="1" applyAlignment="1">
      <alignment horizontal="right"/>
    </xf>
    <xf numFmtId="37" fontId="3" fillId="2" borderId="1" xfId="1" applyFont="1" applyFill="1" applyBorder="1" applyAlignment="1">
      <alignment horizontal="right" vertical="center"/>
    </xf>
    <xf numFmtId="166" fontId="5" fillId="2" borderId="1" xfId="1" applyNumberFormat="1" applyFont="1" applyFill="1" applyBorder="1" applyAlignment="1" applyProtection="1">
      <alignment horizontal="center" vertical="center"/>
    </xf>
    <xf numFmtId="166" fontId="5" fillId="2" borderId="1" xfId="1" applyNumberFormat="1" applyFont="1" applyFill="1" applyBorder="1" applyAlignment="1" applyProtection="1">
      <alignment horizontal="right" vertical="center"/>
    </xf>
    <xf numFmtId="166" fontId="5" fillId="2" borderId="0" xfId="1" applyNumberFormat="1" applyFont="1" applyFill="1" applyBorder="1" applyAlignment="1" applyProtection="1">
      <alignment horizontal="right" vertical="center"/>
    </xf>
    <xf numFmtId="37" fontId="5" fillId="0" borderId="0" xfId="1" applyFont="1" applyFill="1" applyBorder="1" applyAlignment="1">
      <alignment vertical="center"/>
    </xf>
    <xf numFmtId="37" fontId="9" fillId="2" borderId="3" xfId="1" applyFont="1" applyFill="1" applyBorder="1" applyAlignment="1">
      <alignment horizontal="center" vertical="center"/>
    </xf>
    <xf numFmtId="37" fontId="9" fillId="2" borderId="0" xfId="1" applyFont="1" applyFill="1" applyBorder="1" applyAlignment="1">
      <alignment horizontal="center" vertical="center"/>
    </xf>
    <xf numFmtId="1" fontId="7" fillId="2" borderId="8" xfId="1" quotePrefix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37" fontId="10" fillId="0" borderId="2" xfId="1" quotePrefix="1" applyFont="1" applyBorder="1" applyAlignment="1" applyProtection="1">
      <alignment horizontal="left" vertical="center"/>
    </xf>
    <xf numFmtId="37" fontId="13" fillId="0" borderId="3" xfId="1" applyFont="1" applyBorder="1" applyAlignment="1">
      <alignment vertical="center"/>
    </xf>
    <xf numFmtId="166" fontId="9" fillId="0" borderId="0" xfId="1" applyNumberFormat="1" applyFont="1" applyBorder="1" applyAlignment="1" applyProtection="1">
      <alignment horizontal="right" vertical="center"/>
    </xf>
    <xf numFmtId="166" fontId="7" fillId="2" borderId="3" xfId="1" applyNumberFormat="1" applyFont="1" applyFill="1" applyBorder="1" applyAlignment="1" applyProtection="1">
      <alignment horizontal="right" vertical="center"/>
    </xf>
    <xf numFmtId="3" fontId="18" fillId="0" borderId="3" xfId="1" applyNumberFormat="1" applyFont="1" applyBorder="1" applyAlignment="1" applyProtection="1">
      <alignment horizontal="left" vertical="center"/>
    </xf>
    <xf numFmtId="37" fontId="13" fillId="0" borderId="4" xfId="1" quotePrefix="1" applyFont="1" applyBorder="1" applyAlignment="1" applyProtection="1">
      <alignment horizontal="left" vertical="center"/>
    </xf>
    <xf numFmtId="166" fontId="19" fillId="2" borderId="0" xfId="1" applyNumberFormat="1" applyFont="1" applyFill="1" applyBorder="1" applyAlignment="1" applyProtection="1">
      <alignment horizontal="right" vertical="center"/>
    </xf>
    <xf numFmtId="164" fontId="3" fillId="0" borderId="0" xfId="1" applyNumberFormat="1" applyFont="1" applyBorder="1" applyAlignment="1">
      <alignment vertical="center"/>
    </xf>
    <xf numFmtId="37" fontId="10" fillId="0" borderId="5" xfId="1" applyFont="1" applyBorder="1" applyAlignment="1" applyProtection="1">
      <alignment horizontal="left" vertical="center"/>
    </xf>
    <xf numFmtId="37" fontId="13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horizontal="left" vertical="center"/>
    </xf>
    <xf numFmtId="37" fontId="3" fillId="0" borderId="5" xfId="1" quotePrefix="1" applyFont="1" applyBorder="1" applyAlignment="1" applyProtection="1">
      <alignment horizontal="left" vertical="center"/>
    </xf>
    <xf numFmtId="166" fontId="16" fillId="2" borderId="0" xfId="2" applyNumberFormat="1" applyFont="1" applyFill="1" applyBorder="1"/>
    <xf numFmtId="37" fontId="3" fillId="0" borderId="6" xfId="1" applyFont="1" applyBorder="1" applyAlignment="1">
      <alignment horizontal="left" vertical="center"/>
    </xf>
    <xf numFmtId="167" fontId="5" fillId="0" borderId="5" xfId="1" applyNumberFormat="1" applyFont="1" applyBorder="1" applyAlignment="1" applyProtection="1">
      <alignment vertical="center"/>
    </xf>
    <xf numFmtId="1" fontId="21" fillId="3" borderId="0" xfId="1" applyNumberFormat="1" applyFont="1" applyFill="1" applyBorder="1" applyAlignment="1" applyProtection="1">
      <alignment horizontal="right" vertical="center"/>
    </xf>
    <xf numFmtId="37" fontId="3" fillId="0" borderId="10" xfId="1" applyFont="1" applyBorder="1" applyAlignment="1" applyProtection="1">
      <alignment horizontal="left" vertical="center"/>
    </xf>
    <xf numFmtId="37" fontId="3" fillId="0" borderId="8" xfId="1" applyFont="1" applyBorder="1" applyAlignment="1">
      <alignment vertical="center"/>
    </xf>
    <xf numFmtId="166" fontId="9" fillId="2" borderId="8" xfId="1" applyNumberFormat="1" applyFont="1" applyFill="1" applyBorder="1" applyAlignment="1" applyProtection="1">
      <alignment horizontal="right" vertical="center"/>
    </xf>
    <xf numFmtId="166" fontId="7" fillId="2" borderId="8" xfId="1" applyNumberFormat="1" applyFont="1" applyFill="1" applyBorder="1" applyAlignment="1" applyProtection="1">
      <alignment horizontal="right" vertical="center"/>
    </xf>
    <xf numFmtId="166" fontId="7" fillId="0" borderId="8" xfId="1" applyNumberFormat="1" applyFont="1" applyFill="1" applyBorder="1" applyAlignment="1" applyProtection="1">
      <alignment horizontal="right" vertical="center"/>
    </xf>
    <xf numFmtId="3" fontId="3" fillId="0" borderId="8" xfId="1" applyNumberFormat="1" applyFont="1" applyBorder="1" applyAlignment="1" applyProtection="1">
      <alignment horizontal="left" vertical="center"/>
    </xf>
    <xf numFmtId="37" fontId="13" fillId="0" borderId="11" xfId="1" quotePrefix="1" applyFont="1" applyBorder="1" applyAlignment="1" applyProtection="1">
      <alignment horizontal="left" vertical="center"/>
    </xf>
    <xf numFmtId="37" fontId="22" fillId="0" borderId="0" xfId="1" applyFont="1" applyBorder="1" applyAlignment="1">
      <alignment vertical="center"/>
    </xf>
    <xf numFmtId="37" fontId="22" fillId="0" borderId="0" xfId="1" applyFont="1" applyFill="1" applyBorder="1" applyAlignment="1">
      <alignment vertical="center"/>
    </xf>
    <xf numFmtId="37" fontId="22" fillId="0" borderId="0" xfId="1" quotePrefix="1" applyFont="1" applyAlignment="1">
      <alignment horizontal="left"/>
    </xf>
    <xf numFmtId="3" fontId="12" fillId="3" borderId="0" xfId="1" applyNumberFormat="1" applyFont="1" applyFill="1" applyBorder="1" applyAlignment="1">
      <alignment horizontal="right"/>
    </xf>
    <xf numFmtId="39" fontId="5" fillId="0" borderId="0" xfId="1" applyNumberFormat="1" applyFont="1" applyBorder="1" applyAlignment="1">
      <alignment vertical="center"/>
    </xf>
    <xf numFmtId="39" fontId="5" fillId="2" borderId="0" xfId="1" applyNumberFormat="1" applyFont="1" applyFill="1" applyBorder="1" applyAlignment="1">
      <alignment vertical="center"/>
    </xf>
    <xf numFmtId="39" fontId="5" fillId="2" borderId="0" xfId="1" applyNumberFormat="1" applyFont="1" applyFill="1" applyBorder="1" applyAlignment="1">
      <alignment horizontal="right" vertical="center"/>
    </xf>
    <xf numFmtId="37" fontId="5" fillId="2" borderId="0" xfId="1" applyFont="1" applyFill="1" applyBorder="1" applyAlignment="1">
      <alignment horizontal="center" vertical="center"/>
    </xf>
    <xf numFmtId="166" fontId="17" fillId="0" borderId="0" xfId="1" applyNumberFormat="1" applyFont="1" applyFill="1" applyBorder="1" applyAlignment="1" applyProtection="1">
      <alignment horizontal="right" vertical="center"/>
    </xf>
    <xf numFmtId="37" fontId="22" fillId="0" borderId="0" xfId="1" applyFont="1" applyBorder="1" applyAlignment="1">
      <alignment horizontal="right" vertical="center"/>
    </xf>
    <xf numFmtId="3" fontId="15" fillId="3" borderId="0" xfId="1" applyNumberFormat="1" applyFont="1" applyFill="1" applyBorder="1" applyAlignment="1" applyProtection="1">
      <alignment horizontal="left"/>
    </xf>
    <xf numFmtId="3" fontId="14" fillId="3" borderId="0" xfId="1" quotePrefix="1" applyNumberFormat="1" applyFont="1" applyFill="1" applyBorder="1" applyAlignment="1" applyProtection="1">
      <alignment horizontal="left"/>
    </xf>
    <xf numFmtId="3" fontId="15" fillId="3" borderId="0" xfId="1" quotePrefix="1" applyNumberFormat="1" applyFont="1" applyFill="1" applyBorder="1" applyAlignment="1" applyProtection="1">
      <alignment horizontal="left"/>
    </xf>
    <xf numFmtId="3" fontId="15" fillId="3" borderId="0" xfId="1" quotePrefix="1" applyNumberFormat="1" applyFont="1" applyFill="1" applyBorder="1" applyAlignment="1">
      <alignment horizontal="left"/>
    </xf>
    <xf numFmtId="37" fontId="14" fillId="3" borderId="0" xfId="1" quotePrefix="1" applyFont="1" applyFill="1" applyBorder="1" applyAlignment="1">
      <alignment horizontal="left"/>
    </xf>
    <xf numFmtId="37" fontId="15" fillId="3" borderId="0" xfId="1" applyFont="1" applyFill="1" applyBorder="1"/>
    <xf numFmtId="37" fontId="23" fillId="0" borderId="0" xfId="1" applyFont="1"/>
    <xf numFmtId="37" fontId="5" fillId="0" borderId="1" xfId="1" applyFont="1" applyFill="1" applyBorder="1" applyAlignment="1" applyProtection="1">
      <alignment horizontal="right" vertical="center"/>
    </xf>
    <xf numFmtId="37" fontId="7" fillId="2" borderId="3" xfId="1" applyFont="1" applyFill="1" applyBorder="1" applyAlignment="1">
      <alignment horizontal="center" vertical="center" wrapText="1"/>
    </xf>
    <xf numFmtId="37" fontId="7" fillId="2" borderId="3" xfId="1" applyFont="1" applyFill="1" applyBorder="1" applyAlignment="1">
      <alignment horizontal="center" vertical="center"/>
    </xf>
    <xf numFmtId="37" fontId="7" fillId="2" borderId="1" xfId="1" applyFont="1" applyFill="1" applyBorder="1" applyAlignment="1">
      <alignment horizontal="center" vertical="center" wrapText="1"/>
    </xf>
    <xf numFmtId="37" fontId="7" fillId="2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_EX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48"/>
  <sheetViews>
    <sheetView tabSelected="1" view="pageBreakPreview" topLeftCell="K4" zoomScale="60" zoomScaleNormal="100" workbookViewId="0">
      <pane ySplit="2" topLeftCell="A6" activePane="bottomLeft" state="frozen"/>
      <selection activeCell="D4" sqref="D4"/>
      <selection pane="bottomLeft" activeCell="P39" sqref="P39:R39"/>
    </sheetView>
  </sheetViews>
  <sheetFormatPr defaultColWidth="10.33203125" defaultRowHeight="17.399999999999999" x14ac:dyDescent="0.2"/>
  <cols>
    <col min="1" max="1" width="5.44140625" style="22" customWidth="1"/>
    <col min="2" max="2" width="61.44140625" style="22" customWidth="1"/>
    <col min="3" max="3" width="13.6640625" style="22" hidden="1" customWidth="1"/>
    <col min="4" max="7" width="13.6640625" style="56" hidden="1" customWidth="1"/>
    <col min="8" max="9" width="13.6640625" style="57" hidden="1" customWidth="1"/>
    <col min="10" max="10" width="18.44140625" style="57" hidden="1" customWidth="1"/>
    <col min="11" max="11" width="16" style="57" customWidth="1"/>
    <col min="12" max="18" width="17.88671875" style="57" customWidth="1"/>
    <col min="19" max="19" width="3.6640625" style="56" customWidth="1"/>
    <col min="20" max="26" width="8.33203125" style="143" hidden="1" customWidth="1"/>
    <col min="27" max="27" width="9.109375" style="143" customWidth="1"/>
    <col min="28" max="28" width="9.88671875" style="143" customWidth="1"/>
    <col min="29" max="29" width="8.33203125" style="143" customWidth="1"/>
    <col min="30" max="30" width="9.6640625" style="143" customWidth="1"/>
    <col min="31" max="31" width="10.109375" style="56" customWidth="1"/>
    <col min="32" max="35" width="11.44140625" style="56" customWidth="1"/>
    <col min="36" max="36" width="19.44140625" style="56" customWidth="1"/>
    <col min="37" max="37" width="19.33203125" style="56" customWidth="1"/>
    <col min="38" max="38" width="9.33203125" style="56" customWidth="1"/>
    <col min="39" max="39" width="19.33203125" style="108" customWidth="1"/>
    <col min="40" max="40" width="8.33203125" style="56" customWidth="1"/>
    <col min="41" max="41" width="6.33203125" style="22" customWidth="1"/>
    <col min="42" max="42" width="70.5546875" style="22" customWidth="1"/>
    <col min="43" max="43" width="6.44140625" style="22" customWidth="1"/>
    <col min="44" max="44" width="10.33203125" style="19" customWidth="1"/>
    <col min="45" max="45" width="6.88671875" style="20" customWidth="1"/>
    <col min="46" max="46" width="20.5546875" style="21" customWidth="1"/>
    <col min="47" max="47" width="16.5546875" style="21" customWidth="1"/>
    <col min="48" max="49" width="13.33203125" style="21" customWidth="1"/>
    <col min="50" max="50" width="13.109375" style="21" customWidth="1"/>
    <col min="51" max="16384" width="10.33203125" style="22"/>
  </cols>
  <sheetData>
    <row r="1" spans="1:50" s="11" customFormat="1" ht="18.75" customHeight="1" x14ac:dyDescent="0.3">
      <c r="A1" s="1" t="s">
        <v>0</v>
      </c>
      <c r="B1" s="2"/>
      <c r="C1" s="2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3"/>
      <c r="AF1" s="3"/>
      <c r="AG1" s="3"/>
      <c r="AH1" s="3"/>
      <c r="AI1" s="3"/>
      <c r="AJ1" s="3"/>
      <c r="AK1" s="3"/>
      <c r="AL1" s="3"/>
      <c r="AM1" s="6"/>
      <c r="AN1" s="3"/>
      <c r="AO1" s="2"/>
      <c r="AP1" s="7" t="s">
        <v>1</v>
      </c>
      <c r="AQ1" s="8"/>
      <c r="AR1" s="9"/>
      <c r="AS1" s="10"/>
    </row>
    <row r="2" spans="1:50" ht="18.75" customHeight="1" x14ac:dyDescent="0.2">
      <c r="A2" s="12" t="s">
        <v>2</v>
      </c>
      <c r="B2" s="13"/>
      <c r="C2" s="2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5"/>
      <c r="AF2" s="15"/>
      <c r="AG2" s="15"/>
      <c r="AH2" s="15"/>
      <c r="AI2" s="15"/>
      <c r="AJ2" s="15"/>
      <c r="AK2" s="15"/>
      <c r="AL2" s="15"/>
      <c r="AM2" s="16"/>
      <c r="AN2" s="15"/>
      <c r="AO2" s="17"/>
      <c r="AP2" s="18" t="s">
        <v>3</v>
      </c>
      <c r="AQ2" s="8"/>
    </row>
    <row r="3" spans="1:50" ht="22.5" customHeight="1" x14ac:dyDescent="0.2">
      <c r="A3" s="23"/>
      <c r="B3" s="24"/>
      <c r="C3" s="25"/>
      <c r="D3" s="25"/>
      <c r="E3" s="25"/>
      <c r="F3" s="25"/>
      <c r="G3" s="25"/>
      <c r="H3" s="25"/>
      <c r="I3" s="25"/>
      <c r="J3" s="25"/>
      <c r="K3" s="154" t="s">
        <v>4</v>
      </c>
      <c r="L3" s="154"/>
      <c r="M3" s="154"/>
      <c r="N3" s="154"/>
      <c r="O3" s="154"/>
      <c r="P3" s="154"/>
      <c r="Q3" s="154"/>
      <c r="R3" s="154"/>
      <c r="S3" s="26"/>
      <c r="T3" s="25"/>
      <c r="U3" s="25"/>
      <c r="V3" s="25"/>
      <c r="W3" s="25"/>
      <c r="X3" s="25"/>
      <c r="Y3" s="25"/>
      <c r="Z3" s="154" t="s">
        <v>5</v>
      </c>
      <c r="AA3" s="154"/>
      <c r="AB3" s="154"/>
      <c r="AC3" s="154"/>
      <c r="AD3" s="154"/>
      <c r="AE3" s="154"/>
      <c r="AF3" s="154"/>
      <c r="AG3" s="154"/>
      <c r="AH3" s="154"/>
      <c r="AI3" s="27"/>
      <c r="AJ3" s="155" t="s">
        <v>253</v>
      </c>
      <c r="AK3" s="155"/>
      <c r="AL3" s="28"/>
      <c r="AM3" s="29" t="s">
        <v>6</v>
      </c>
      <c r="AN3" s="27"/>
      <c r="AO3" s="30"/>
      <c r="AP3" s="31"/>
      <c r="AQ3" s="32"/>
    </row>
    <row r="4" spans="1:50" ht="18" customHeight="1" x14ac:dyDescent="0.2">
      <c r="A4" s="33"/>
      <c r="B4" s="34"/>
      <c r="C4" s="35"/>
      <c r="D4" s="35"/>
      <c r="E4" s="35"/>
      <c r="F4" s="35"/>
      <c r="G4" s="35"/>
      <c r="H4" s="35"/>
      <c r="I4" s="35"/>
      <c r="J4" s="35"/>
      <c r="K4" s="156" t="s">
        <v>7</v>
      </c>
      <c r="L4" s="156"/>
      <c r="M4" s="156"/>
      <c r="N4" s="156"/>
      <c r="O4" s="156"/>
      <c r="P4" s="156"/>
      <c r="Q4" s="156"/>
      <c r="R4" s="156"/>
      <c r="S4" s="36"/>
      <c r="T4" s="35"/>
      <c r="U4" s="35"/>
      <c r="V4" s="35"/>
      <c r="W4" s="35"/>
      <c r="X4" s="35"/>
      <c r="Y4" s="35"/>
      <c r="Z4" s="156" t="s">
        <v>8</v>
      </c>
      <c r="AA4" s="156"/>
      <c r="AB4" s="156"/>
      <c r="AC4" s="156"/>
      <c r="AD4" s="156"/>
      <c r="AE4" s="156"/>
      <c r="AF4" s="156"/>
      <c r="AG4" s="156"/>
      <c r="AH4" s="156"/>
      <c r="AI4" s="37"/>
      <c r="AJ4" s="157" t="s">
        <v>255</v>
      </c>
      <c r="AK4" s="157"/>
      <c r="AL4" s="38"/>
      <c r="AM4" s="39" t="s">
        <v>8</v>
      </c>
      <c r="AN4" s="40"/>
      <c r="AO4" s="2"/>
      <c r="AP4" s="41"/>
      <c r="AQ4" s="32"/>
    </row>
    <row r="5" spans="1:50" ht="23.25" customHeight="1" x14ac:dyDescent="0.2">
      <c r="A5" s="42"/>
      <c r="B5" s="13"/>
      <c r="C5" s="43">
        <v>2009</v>
      </c>
      <c r="D5" s="44">
        <v>2010</v>
      </c>
      <c r="E5" s="44">
        <v>2011</v>
      </c>
      <c r="F5" s="44">
        <v>2012</v>
      </c>
      <c r="G5" s="44">
        <v>2013</v>
      </c>
      <c r="H5" s="44">
        <v>2014</v>
      </c>
      <c r="I5" s="44">
        <v>2015</v>
      </c>
      <c r="J5" s="44">
        <v>2016</v>
      </c>
      <c r="K5" s="44">
        <v>2017</v>
      </c>
      <c r="L5" s="44">
        <v>2018</v>
      </c>
      <c r="M5" s="44">
        <v>2019</v>
      </c>
      <c r="N5" s="44">
        <v>2020</v>
      </c>
      <c r="O5" s="44">
        <v>2021</v>
      </c>
      <c r="P5" s="44">
        <v>2022</v>
      </c>
      <c r="Q5" s="44" t="s">
        <v>256</v>
      </c>
      <c r="R5" s="44">
        <v>2024</v>
      </c>
      <c r="S5" s="45"/>
      <c r="T5" s="46" t="s">
        <v>9</v>
      </c>
      <c r="U5" s="46" t="s">
        <v>10</v>
      </c>
      <c r="V5" s="46" t="s">
        <v>11</v>
      </c>
      <c r="W5" s="46" t="s">
        <v>12</v>
      </c>
      <c r="X5" s="46" t="s">
        <v>13</v>
      </c>
      <c r="Y5" s="46" t="s">
        <v>14</v>
      </c>
      <c r="Z5" s="46" t="s">
        <v>15</v>
      </c>
      <c r="AA5" s="46" t="s">
        <v>16</v>
      </c>
      <c r="AB5" s="46" t="s">
        <v>17</v>
      </c>
      <c r="AC5" s="46" t="s">
        <v>18</v>
      </c>
      <c r="AD5" s="46" t="s">
        <v>19</v>
      </c>
      <c r="AE5" s="46" t="s">
        <v>20</v>
      </c>
      <c r="AF5" s="46" t="s">
        <v>21</v>
      </c>
      <c r="AG5" s="46" t="s">
        <v>22</v>
      </c>
      <c r="AH5" s="46" t="s">
        <v>23</v>
      </c>
      <c r="AI5" s="46"/>
      <c r="AJ5" s="44">
        <v>2024</v>
      </c>
      <c r="AK5" s="44">
        <v>2025</v>
      </c>
      <c r="AL5" s="47"/>
      <c r="AM5" s="48" t="s">
        <v>254</v>
      </c>
      <c r="AN5" s="49"/>
      <c r="AO5" s="17"/>
      <c r="AP5" s="50"/>
      <c r="AQ5" s="51"/>
    </row>
    <row r="6" spans="1:50" ht="18.75" customHeight="1" x14ac:dyDescent="0.3">
      <c r="A6" s="52"/>
      <c r="B6" s="53"/>
      <c r="C6" s="54"/>
      <c r="D6" s="55"/>
      <c r="S6" s="55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5"/>
      <c r="AF6" s="55"/>
      <c r="AG6" s="55"/>
      <c r="AH6" s="55"/>
      <c r="AI6" s="55"/>
      <c r="AJ6" s="55"/>
      <c r="AK6" s="55"/>
      <c r="AL6" s="55"/>
      <c r="AM6" s="59"/>
      <c r="AN6" s="55"/>
      <c r="AO6" s="54"/>
      <c r="AP6" s="60"/>
      <c r="AS6" s="61"/>
      <c r="AT6" s="62"/>
      <c r="AW6" s="62"/>
    </row>
    <row r="7" spans="1:50" ht="18.75" customHeight="1" x14ac:dyDescent="0.3">
      <c r="A7" s="63" t="s">
        <v>24</v>
      </c>
      <c r="B7" s="64"/>
      <c r="C7" s="65">
        <v>9125.9552330000006</v>
      </c>
      <c r="D7" s="65">
        <v>10498.627862999998</v>
      </c>
      <c r="E7" s="65">
        <v>12285.608014999998</v>
      </c>
      <c r="F7" s="65">
        <v>12685.640743000002</v>
      </c>
      <c r="G7" s="65">
        <v>15092.396633999999</v>
      </c>
      <c r="H7" s="65">
        <v>16545.741377000002</v>
      </c>
      <c r="I7" s="65">
        <v>15650.996087000001</v>
      </c>
      <c r="J7" s="65">
        <v>15063.170882999999</v>
      </c>
      <c r="K7" s="65">
        <v>15794.322667000002</v>
      </c>
      <c r="L7" s="65">
        <v>16309.887671</v>
      </c>
      <c r="M7" s="65">
        <v>16801.520633</v>
      </c>
      <c r="N7" s="65">
        <v>17460.540399000001</v>
      </c>
      <c r="O7" s="65">
        <v>20963.730883999997</v>
      </c>
      <c r="P7" s="65">
        <v>24084.006189</v>
      </c>
      <c r="Q7" s="65">
        <v>25636.311730000001</v>
      </c>
      <c r="R7" s="65">
        <v>27220.829521</v>
      </c>
      <c r="S7" s="65"/>
      <c r="T7" s="65">
        <v>15.041413144744894</v>
      </c>
      <c r="U7" s="65">
        <v>17.021082900726498</v>
      </c>
      <c r="V7" s="65">
        <v>3.2561085093353768</v>
      </c>
      <c r="W7" s="65">
        <v>11.244440898951893</v>
      </c>
      <c r="X7" s="65">
        <v>7.4019538678002306</v>
      </c>
      <c r="Y7" s="65">
        <v>-5.3906651989114351</v>
      </c>
      <c r="Z7" s="65">
        <v>-5.6131713278016093</v>
      </c>
      <c r="AA7" s="65">
        <f>K7/J7*100-100</f>
        <v>4.8539035351791</v>
      </c>
      <c r="AB7" s="65">
        <f>L7/K7*100-100</f>
        <v>3.2642425691175703</v>
      </c>
      <c r="AC7" s="65">
        <f t="shared" ref="AC7:AH17" si="0">M7/L7*100-100</f>
        <v>3.0143246349522883</v>
      </c>
      <c r="AD7" s="65">
        <f t="shared" si="0"/>
        <v>3.9223816724398972</v>
      </c>
      <c r="AE7" s="65">
        <f t="shared" si="0"/>
        <v>20.063471146635464</v>
      </c>
      <c r="AF7" s="65">
        <f t="shared" si="0"/>
        <v>14.884160277889606</v>
      </c>
      <c r="AG7" s="65">
        <f t="shared" si="0"/>
        <v>6.4453792646382624</v>
      </c>
      <c r="AH7" s="65">
        <f t="shared" si="0"/>
        <v>6.1807556706598064</v>
      </c>
      <c r="AI7" s="65"/>
      <c r="AJ7" s="65">
        <v>7098.5159869999998</v>
      </c>
      <c r="AK7" s="65">
        <v>6978.3050859999994</v>
      </c>
      <c r="AL7" s="65"/>
      <c r="AM7" s="66">
        <f>(AK7-AJ7)/AJ7*100</f>
        <v>-1.6934652428782422</v>
      </c>
      <c r="AN7" s="65"/>
      <c r="AO7" s="67" t="s">
        <v>25</v>
      </c>
      <c r="AP7" s="68"/>
      <c r="AS7" s="69"/>
      <c r="AT7" s="70"/>
      <c r="AW7" s="62"/>
      <c r="AX7" s="71"/>
    </row>
    <row r="8" spans="1:50" ht="18.75" customHeight="1" x14ac:dyDescent="0.3">
      <c r="A8" s="72" t="s">
        <v>26</v>
      </c>
      <c r="B8" s="73" t="s">
        <v>27</v>
      </c>
      <c r="C8" s="74">
        <v>24.365749999999998</v>
      </c>
      <c r="D8" s="74">
        <v>7.3221830000000008</v>
      </c>
      <c r="E8" s="74">
        <v>6.2149470000000004</v>
      </c>
      <c r="F8" s="74">
        <v>8.1421359999999989</v>
      </c>
      <c r="G8" s="74">
        <v>13.463929</v>
      </c>
      <c r="H8" s="74">
        <v>26.720289999999999</v>
      </c>
      <c r="I8" s="74">
        <v>34.472551000000003</v>
      </c>
      <c r="J8" s="74">
        <v>27.913651999999999</v>
      </c>
      <c r="K8" s="74">
        <v>34.672803000000002</v>
      </c>
      <c r="L8" s="74">
        <v>57.965812000000007</v>
      </c>
      <c r="M8" s="74">
        <v>84.612024000000005</v>
      </c>
      <c r="N8" s="74">
        <v>83.406467000000006</v>
      </c>
      <c r="O8" s="74">
        <v>106.39755799999999</v>
      </c>
      <c r="P8" s="74">
        <v>129.006111</v>
      </c>
      <c r="Q8" s="74">
        <v>64.719283000000004</v>
      </c>
      <c r="R8" s="74">
        <v>76.471098000000012</v>
      </c>
      <c r="S8" s="74"/>
      <c r="T8" s="75">
        <v>-69.948870853554681</v>
      </c>
      <c r="U8" s="75">
        <v>-15.121665219238579</v>
      </c>
      <c r="V8" s="75">
        <v>31.008937003002586</v>
      </c>
      <c r="W8" s="75">
        <v>65.361141105970233</v>
      </c>
      <c r="X8" s="75">
        <v>98.458340058091494</v>
      </c>
      <c r="Y8" s="75">
        <v>29.012637961638916</v>
      </c>
      <c r="Z8" s="75">
        <v>-19.026439325595618</v>
      </c>
      <c r="AA8" s="75">
        <f t="shared" ref="AA8:AB17" si="1">K8/J8*100-100</f>
        <v>24.214499055874185</v>
      </c>
      <c r="AB8" s="75">
        <f t="shared" si="1"/>
        <v>67.179480701343948</v>
      </c>
      <c r="AC8" s="75">
        <f t="shared" si="0"/>
        <v>45.968841081705193</v>
      </c>
      <c r="AD8" s="75">
        <f t="shared" si="0"/>
        <v>-1.4248057699222585</v>
      </c>
      <c r="AE8" s="75">
        <f t="shared" si="0"/>
        <v>27.5651179422334</v>
      </c>
      <c r="AF8" s="75">
        <f t="shared" si="0"/>
        <v>21.249127729040566</v>
      </c>
      <c r="AG8" s="75">
        <f t="shared" si="0"/>
        <v>-49.832389722995373</v>
      </c>
      <c r="AH8" s="75">
        <f t="shared" si="0"/>
        <v>18.158135342754036</v>
      </c>
      <c r="AI8" s="75"/>
      <c r="AJ8" s="75">
        <v>17.666239000000001</v>
      </c>
      <c r="AK8" s="75">
        <v>13.944762000000003</v>
      </c>
      <c r="AL8" s="75"/>
      <c r="AM8" s="66">
        <f t="shared" ref="AM8:AM17" si="2">(AK8-AJ8)/AJ8*100</f>
        <v>-21.065474094401178</v>
      </c>
      <c r="AN8" s="75"/>
      <c r="AO8" s="76" t="s">
        <v>26</v>
      </c>
      <c r="AP8" s="77" t="s">
        <v>28</v>
      </c>
      <c r="AS8" s="69"/>
      <c r="AT8" s="78"/>
      <c r="AW8" s="62"/>
      <c r="AX8" s="71"/>
    </row>
    <row r="9" spans="1:50" ht="18.75" customHeight="1" x14ac:dyDescent="0.3">
      <c r="A9" s="72" t="s">
        <v>29</v>
      </c>
      <c r="B9" s="73" t="s">
        <v>30</v>
      </c>
      <c r="C9" s="74">
        <v>173.826605</v>
      </c>
      <c r="D9" s="74">
        <v>236.68796700000001</v>
      </c>
      <c r="E9" s="74">
        <v>427.71612700000009</v>
      </c>
      <c r="F9" s="74">
        <v>577.57427799999994</v>
      </c>
      <c r="G9" s="74">
        <v>786.16458399999999</v>
      </c>
      <c r="H9" s="74">
        <v>892.31129199999987</v>
      </c>
      <c r="I9" s="74">
        <v>520.57775499999991</v>
      </c>
      <c r="J9" s="74">
        <v>453.518146</v>
      </c>
      <c r="K9" s="74">
        <v>657.51187899999991</v>
      </c>
      <c r="L9" s="74">
        <v>710.23013500000002</v>
      </c>
      <c r="M9" s="74">
        <v>719.421335</v>
      </c>
      <c r="N9" s="74">
        <v>649.604556</v>
      </c>
      <c r="O9" s="74">
        <v>994.91877799999997</v>
      </c>
      <c r="P9" s="74">
        <v>1310.847385</v>
      </c>
      <c r="Q9" s="74">
        <v>1022.1421</v>
      </c>
      <c r="R9" s="74">
        <v>881.48777299999995</v>
      </c>
      <c r="S9" s="74"/>
      <c r="T9" s="75">
        <v>36.163257057226673</v>
      </c>
      <c r="U9" s="75">
        <v>80.708860032584624</v>
      </c>
      <c r="V9" s="75">
        <v>35.036825020161046</v>
      </c>
      <c r="W9" s="75">
        <v>16.492785712316675</v>
      </c>
      <c r="X9" s="75">
        <v>7.1172025038997333</v>
      </c>
      <c r="Y9" s="75">
        <v>-32.302631651243573</v>
      </c>
      <c r="Z9" s="75">
        <v>-17.432492187557898</v>
      </c>
      <c r="AA9" s="75">
        <f t="shared" si="1"/>
        <v>44.980280237783433</v>
      </c>
      <c r="AB9" s="75">
        <f t="shared" si="1"/>
        <v>8.0178408457317119</v>
      </c>
      <c r="AC9" s="75">
        <f t="shared" si="0"/>
        <v>1.2941157446100249</v>
      </c>
      <c r="AD9" s="75">
        <f t="shared" si="0"/>
        <v>-9.704574441067976</v>
      </c>
      <c r="AE9" s="75">
        <f t="shared" si="0"/>
        <v>53.15760470128231</v>
      </c>
      <c r="AF9" s="75">
        <f t="shared" si="0"/>
        <v>31.754210894992298</v>
      </c>
      <c r="AG9" s="75">
        <f t="shared" si="0"/>
        <v>-22.024324746240382</v>
      </c>
      <c r="AH9" s="75">
        <f t="shared" si="0"/>
        <v>-13.760740996775311</v>
      </c>
      <c r="AI9" s="75"/>
      <c r="AJ9" s="75">
        <v>260.11571800000002</v>
      </c>
      <c r="AK9" s="75">
        <v>202.88564299999999</v>
      </c>
      <c r="AL9" s="75"/>
      <c r="AM9" s="66">
        <f t="shared" si="2"/>
        <v>-22.001774994619904</v>
      </c>
      <c r="AN9" s="75"/>
      <c r="AO9" s="76" t="s">
        <v>29</v>
      </c>
      <c r="AP9" s="77" t="s">
        <v>31</v>
      </c>
      <c r="AS9" s="69"/>
      <c r="AT9" s="70"/>
      <c r="AW9" s="62"/>
      <c r="AX9" s="71"/>
    </row>
    <row r="10" spans="1:50" ht="18.75" customHeight="1" x14ac:dyDescent="0.3">
      <c r="A10" s="72" t="s">
        <v>32</v>
      </c>
      <c r="B10" s="73" t="s">
        <v>33</v>
      </c>
      <c r="C10" s="74">
        <v>267.711432</v>
      </c>
      <c r="D10" s="74">
        <v>324.18001199999998</v>
      </c>
      <c r="E10" s="74">
        <v>510.25373699999994</v>
      </c>
      <c r="F10" s="74">
        <v>575.94921099999999</v>
      </c>
      <c r="G10" s="74">
        <v>715.03286700000001</v>
      </c>
      <c r="H10" s="74">
        <v>788.94057599999996</v>
      </c>
      <c r="I10" s="74">
        <v>580.40198099999986</v>
      </c>
      <c r="J10" s="74">
        <v>650.67059900000004</v>
      </c>
      <c r="K10" s="74">
        <v>743.64897600000018</v>
      </c>
      <c r="L10" s="74">
        <v>801.26538600000015</v>
      </c>
      <c r="M10" s="74">
        <v>706.35343999999998</v>
      </c>
      <c r="N10" s="74">
        <v>629.45818599999996</v>
      </c>
      <c r="O10" s="74">
        <v>882.65858100000003</v>
      </c>
      <c r="P10" s="74">
        <v>1006.6083590000001</v>
      </c>
      <c r="Q10" s="74">
        <v>802.56240300000002</v>
      </c>
      <c r="R10" s="74">
        <v>951.71679200000005</v>
      </c>
      <c r="S10" s="74"/>
      <c r="T10" s="75">
        <v>21.093077564203526</v>
      </c>
      <c r="U10" s="75">
        <v>57.398271982296052</v>
      </c>
      <c r="V10" s="75">
        <v>12.875059844980626</v>
      </c>
      <c r="W10" s="75">
        <v>19.445185940188765</v>
      </c>
      <c r="X10" s="75">
        <v>8.9401063493567818</v>
      </c>
      <c r="Y10" s="75">
        <v>-27.407148488422578</v>
      </c>
      <c r="Z10" s="75">
        <v>12.605214401344767</v>
      </c>
      <c r="AA10" s="75">
        <f t="shared" si="1"/>
        <v>14.289623219935919</v>
      </c>
      <c r="AB10" s="75">
        <f t="shared" si="1"/>
        <v>7.7477965894489245</v>
      </c>
      <c r="AC10" s="75">
        <f t="shared" si="0"/>
        <v>-11.845257221681621</v>
      </c>
      <c r="AD10" s="75">
        <f t="shared" si="0"/>
        <v>-10.88622913763966</v>
      </c>
      <c r="AE10" s="75">
        <f t="shared" si="0"/>
        <v>40.225133397502589</v>
      </c>
      <c r="AF10" s="75">
        <f t="shared" si="0"/>
        <v>14.04277720379406</v>
      </c>
      <c r="AG10" s="75">
        <f t="shared" si="0"/>
        <v>-20.270639934155369</v>
      </c>
      <c r="AH10" s="75">
        <f>R10/Q10*100-100</f>
        <v>18.584771532089817</v>
      </c>
      <c r="AI10" s="75"/>
      <c r="AJ10" s="75">
        <v>216.39265599999999</v>
      </c>
      <c r="AK10" s="75">
        <v>209.266885</v>
      </c>
      <c r="AL10" s="75"/>
      <c r="AM10" s="66">
        <f t="shared" si="2"/>
        <v>-3.2929819023063271</v>
      </c>
      <c r="AN10" s="75"/>
      <c r="AO10" s="76" t="s">
        <v>32</v>
      </c>
      <c r="AP10" s="77" t="s">
        <v>34</v>
      </c>
      <c r="AS10" s="69"/>
      <c r="AT10" s="70"/>
      <c r="AW10" s="62"/>
      <c r="AX10" s="71"/>
    </row>
    <row r="11" spans="1:50" ht="18.75" customHeight="1" x14ac:dyDescent="0.3">
      <c r="A11" s="72" t="s">
        <v>35</v>
      </c>
      <c r="B11" s="73" t="s">
        <v>36</v>
      </c>
      <c r="C11" s="74">
        <v>338.99731100000002</v>
      </c>
      <c r="D11" s="74">
        <v>340.00827899999996</v>
      </c>
      <c r="E11" s="74">
        <v>423.29495199999997</v>
      </c>
      <c r="F11" s="74">
        <v>443.18697100000003</v>
      </c>
      <c r="G11" s="74">
        <v>564.64853800000003</v>
      </c>
      <c r="H11" s="74">
        <v>683.06138799999985</v>
      </c>
      <c r="I11" s="74">
        <v>696.70565799999997</v>
      </c>
      <c r="J11" s="74">
        <v>789.35717599999998</v>
      </c>
      <c r="K11" s="74">
        <v>855.35797599999989</v>
      </c>
      <c r="L11" s="74">
        <v>952.34028899999987</v>
      </c>
      <c r="M11" s="74">
        <v>1017.412521</v>
      </c>
      <c r="N11" s="74">
        <v>1063.2029339999999</v>
      </c>
      <c r="O11" s="74">
        <v>1374.0045989999999</v>
      </c>
      <c r="P11" s="74">
        <v>1655.4196370000002</v>
      </c>
      <c r="Q11" s="74">
        <v>1712.5943910000001</v>
      </c>
      <c r="R11" s="74">
        <v>2029.0517370000002</v>
      </c>
      <c r="S11" s="74"/>
      <c r="T11" s="75">
        <v>0.29822301451822852</v>
      </c>
      <c r="U11" s="75">
        <v>24.495483829086425</v>
      </c>
      <c r="V11" s="75">
        <v>4.6993281885393259</v>
      </c>
      <c r="W11" s="75">
        <v>26.642533902468884</v>
      </c>
      <c r="X11" s="75">
        <v>19.294790941312527</v>
      </c>
      <c r="Y11" s="75">
        <v>2.6281606620972155</v>
      </c>
      <c r="Z11" s="75">
        <v>14.493490271298043</v>
      </c>
      <c r="AA11" s="75">
        <f t="shared" si="1"/>
        <v>8.3613352746665868</v>
      </c>
      <c r="AB11" s="75">
        <f t="shared" si="1"/>
        <v>11.33821344059109</v>
      </c>
      <c r="AC11" s="75">
        <f t="shared" si="0"/>
        <v>6.8328761002360636</v>
      </c>
      <c r="AD11" s="75">
        <f t="shared" si="0"/>
        <v>4.5006732328193948</v>
      </c>
      <c r="AE11" s="75">
        <f t="shared" si="0"/>
        <v>29.232581576002303</v>
      </c>
      <c r="AF11" s="75">
        <f t="shared" si="0"/>
        <v>20.481375259210495</v>
      </c>
      <c r="AG11" s="75">
        <f t="shared" si="0"/>
        <v>3.4537921818792512</v>
      </c>
      <c r="AH11" s="75">
        <f>R11/Q11*100-100</f>
        <v>18.47824258114133</v>
      </c>
      <c r="AI11" s="75"/>
      <c r="AJ11" s="75">
        <v>484.34930599999996</v>
      </c>
      <c r="AK11" s="75">
        <v>453.77846600000004</v>
      </c>
      <c r="AL11" s="75"/>
      <c r="AM11" s="66">
        <f t="shared" si="2"/>
        <v>-6.3117340360140659</v>
      </c>
      <c r="AN11" s="75"/>
      <c r="AO11" s="76" t="s">
        <v>35</v>
      </c>
      <c r="AP11" s="79" t="s">
        <v>37</v>
      </c>
      <c r="AS11" s="69"/>
      <c r="AT11" s="70"/>
      <c r="AW11" s="62"/>
      <c r="AX11" s="71"/>
    </row>
    <row r="12" spans="1:50" ht="18.75" customHeight="1" x14ac:dyDescent="0.3">
      <c r="A12" s="80" t="s">
        <v>38</v>
      </c>
      <c r="B12" s="73" t="s">
        <v>39</v>
      </c>
      <c r="C12" s="74">
        <v>1481.6274290000003</v>
      </c>
      <c r="D12" s="74">
        <v>1782.1942199999999</v>
      </c>
      <c r="E12" s="74">
        <v>2140.1418140000001</v>
      </c>
      <c r="F12" s="74">
        <v>2316.7706200000002</v>
      </c>
      <c r="G12" s="74">
        <v>2862.0282580000003</v>
      </c>
      <c r="H12" s="74">
        <v>2969.8321799999999</v>
      </c>
      <c r="I12" s="74">
        <v>2914.5897589999995</v>
      </c>
      <c r="J12" s="74">
        <v>3121.1098890000003</v>
      </c>
      <c r="K12" s="74">
        <v>3220.9602880000002</v>
      </c>
      <c r="L12" s="74">
        <v>3303.4864359999997</v>
      </c>
      <c r="M12" s="74">
        <v>3399.4749049999996</v>
      </c>
      <c r="N12" s="74">
        <v>3397.5745110000003</v>
      </c>
      <c r="O12" s="74">
        <v>3838.0310210000002</v>
      </c>
      <c r="P12" s="74">
        <v>4954.3203640000002</v>
      </c>
      <c r="Q12" s="74">
        <v>5997.6041700000005</v>
      </c>
      <c r="R12" s="74">
        <v>5192.8606040000004</v>
      </c>
      <c r="S12" s="74"/>
      <c r="T12" s="75">
        <v>20.286259900227549</v>
      </c>
      <c r="U12" s="75">
        <v>20.084656878754785</v>
      </c>
      <c r="V12" s="75">
        <v>8.253135602723205</v>
      </c>
      <c r="W12" s="75">
        <v>17.032999149479863</v>
      </c>
      <c r="X12" s="75">
        <v>2.3928592480007609</v>
      </c>
      <c r="Y12" s="75">
        <v>-4.0670049043582566</v>
      </c>
      <c r="Z12" s="75">
        <v>3.6777567634800761</v>
      </c>
      <c r="AA12" s="75">
        <f t="shared" si="1"/>
        <v>3.1991952398699937</v>
      </c>
      <c r="AB12" s="75">
        <f t="shared" si="1"/>
        <v>2.5621597480558478</v>
      </c>
      <c r="AC12" s="75">
        <f t="shared" si="0"/>
        <v>2.9056716550719841</v>
      </c>
      <c r="AD12" s="75">
        <f t="shared" si="0"/>
        <v>-5.590257475364524E-2</v>
      </c>
      <c r="AE12" s="75">
        <f t="shared" si="0"/>
        <v>12.963851376150146</v>
      </c>
      <c r="AF12" s="75">
        <f t="shared" si="0"/>
        <v>29.084948425173252</v>
      </c>
      <c r="AG12" s="75">
        <f t="shared" si="0"/>
        <v>21.058061032566684</v>
      </c>
      <c r="AH12" s="75">
        <f>R12/Q12*100-100</f>
        <v>-13.417750541546653</v>
      </c>
      <c r="AI12" s="75"/>
      <c r="AJ12" s="75">
        <v>1385.5596419999999</v>
      </c>
      <c r="AK12" s="75">
        <v>1338.5136809999999</v>
      </c>
      <c r="AL12" s="75"/>
      <c r="AM12" s="66">
        <f t="shared" si="2"/>
        <v>-3.395448277642604</v>
      </c>
      <c r="AN12" s="75"/>
      <c r="AO12" s="81" t="s">
        <v>38</v>
      </c>
      <c r="AP12" s="79" t="s">
        <v>40</v>
      </c>
      <c r="AS12" s="69"/>
      <c r="AT12" s="70"/>
      <c r="AW12" s="62"/>
      <c r="AX12" s="71"/>
    </row>
    <row r="13" spans="1:50" ht="18.75" customHeight="1" x14ac:dyDescent="0.3">
      <c r="A13" s="72" t="s">
        <v>41</v>
      </c>
      <c r="B13" s="73" t="s">
        <v>42</v>
      </c>
      <c r="C13" s="74">
        <v>5353.7872339999994</v>
      </c>
      <c r="D13" s="74">
        <v>6152.5006510000003</v>
      </c>
      <c r="E13" s="74">
        <v>6695.6652100000001</v>
      </c>
      <c r="F13" s="74">
        <v>6552.2519580000007</v>
      </c>
      <c r="G13" s="74">
        <v>7402.2107660000011</v>
      </c>
      <c r="H13" s="74">
        <v>8313.5855250000004</v>
      </c>
      <c r="I13" s="74">
        <v>8391.3194650000005</v>
      </c>
      <c r="J13" s="74">
        <v>7557.8559599999999</v>
      </c>
      <c r="K13" s="74">
        <v>7664.6258470000012</v>
      </c>
      <c r="L13" s="74">
        <v>7616.8152609999988</v>
      </c>
      <c r="M13" s="74">
        <v>8008.8017540000001</v>
      </c>
      <c r="N13" s="74">
        <v>8679.2294810000003</v>
      </c>
      <c r="O13" s="74">
        <v>9891.1735989999997</v>
      </c>
      <c r="P13" s="74">
        <v>10201.727734999999</v>
      </c>
      <c r="Q13" s="74">
        <v>10992.467250999998</v>
      </c>
      <c r="R13" s="74">
        <v>12546.437236000002</v>
      </c>
      <c r="S13" s="74"/>
      <c r="T13" s="75">
        <v>14.918661913339704</v>
      </c>
      <c r="U13" s="75">
        <v>8.8283543523350403</v>
      </c>
      <c r="V13" s="75">
        <v>-2.1418820610357159</v>
      </c>
      <c r="W13" s="75">
        <v>4.9658544739374975</v>
      </c>
      <c r="X13" s="75">
        <v>9.9496191437609411</v>
      </c>
      <c r="Y13" s="75">
        <v>1.1824104751005962</v>
      </c>
      <c r="Z13" s="75">
        <v>-12.160917856912249</v>
      </c>
      <c r="AA13" s="75">
        <f t="shared" si="1"/>
        <v>1.412700739006965</v>
      </c>
      <c r="AB13" s="75">
        <f t="shared" si="1"/>
        <v>-0.62378238617760928</v>
      </c>
      <c r="AC13" s="75">
        <f t="shared" si="0"/>
        <v>5.1463305800138102</v>
      </c>
      <c r="AD13" s="75">
        <f t="shared" si="0"/>
        <v>8.3711365019761672</v>
      </c>
      <c r="AE13" s="75">
        <f t="shared" si="0"/>
        <v>13.963729391567625</v>
      </c>
      <c r="AF13" s="75">
        <f t="shared" si="0"/>
        <v>3.1397096905810571</v>
      </c>
      <c r="AG13" s="75">
        <f t="shared" si="0"/>
        <v>7.7510352808881464</v>
      </c>
      <c r="AH13" s="75">
        <f>R13/Q13*100-100</f>
        <v>14.1366805969664</v>
      </c>
      <c r="AI13" s="75"/>
      <c r="AJ13" s="75">
        <v>3310.8240940000005</v>
      </c>
      <c r="AK13" s="75">
        <v>3329.9545049999997</v>
      </c>
      <c r="AL13" s="75"/>
      <c r="AM13" s="66">
        <f t="shared" si="2"/>
        <v>0.57781417728196538</v>
      </c>
      <c r="AN13" s="75"/>
      <c r="AO13" s="76" t="s">
        <v>41</v>
      </c>
      <c r="AP13" s="77" t="s">
        <v>43</v>
      </c>
      <c r="AS13" s="69"/>
      <c r="AT13" s="70"/>
      <c r="AW13" s="62"/>
      <c r="AX13" s="71"/>
    </row>
    <row r="14" spans="1:50" ht="18.75" customHeight="1" x14ac:dyDescent="0.3">
      <c r="A14" s="72" t="s">
        <v>44</v>
      </c>
      <c r="B14" s="73" t="s">
        <v>45</v>
      </c>
      <c r="C14" s="74">
        <v>301.24228399999998</v>
      </c>
      <c r="D14" s="74">
        <v>395.56124499999993</v>
      </c>
      <c r="E14" s="74">
        <v>481.24061999999998</v>
      </c>
      <c r="F14" s="74">
        <v>512.28546800000004</v>
      </c>
      <c r="G14" s="74">
        <v>648.72763200000009</v>
      </c>
      <c r="H14" s="74">
        <v>712.31921399999987</v>
      </c>
      <c r="I14" s="74">
        <v>595.31803700000012</v>
      </c>
      <c r="J14" s="74">
        <v>561.59893</v>
      </c>
      <c r="K14" s="74">
        <v>645.43402900000001</v>
      </c>
      <c r="L14" s="74">
        <v>658.03573800000004</v>
      </c>
      <c r="M14" s="74">
        <v>667.99652400000002</v>
      </c>
      <c r="N14" s="74">
        <v>698.48647499999981</v>
      </c>
      <c r="O14" s="74">
        <v>1026.5872429999999</v>
      </c>
      <c r="P14" s="74">
        <v>1118.227684</v>
      </c>
      <c r="Q14" s="74">
        <v>1229.7281789999997</v>
      </c>
      <c r="R14" s="74">
        <v>1328.0683790000003</v>
      </c>
      <c r="S14" s="74"/>
      <c r="T14" s="75">
        <v>31.310000623949577</v>
      </c>
      <c r="U14" s="75">
        <v>21.660204603714433</v>
      </c>
      <c r="V14" s="75">
        <v>6.4510032424112609</v>
      </c>
      <c r="W14" s="75">
        <v>26.482801186935106</v>
      </c>
      <c r="X14" s="75">
        <v>6.4685815719877269</v>
      </c>
      <c r="Y14" s="75">
        <v>-15.436144047831618</v>
      </c>
      <c r="Z14" s="75">
        <v>-6.7169845501664298</v>
      </c>
      <c r="AA14" s="75">
        <f t="shared" si="1"/>
        <v>14.927930685338026</v>
      </c>
      <c r="AB14" s="75">
        <f t="shared" si="1"/>
        <v>1.9524395110565251</v>
      </c>
      <c r="AC14" s="75">
        <f t="shared" si="0"/>
        <v>1.5137150499263612</v>
      </c>
      <c r="AD14" s="75">
        <f t="shared" si="0"/>
        <v>4.5643876733705468</v>
      </c>
      <c r="AE14" s="75">
        <f t="shared" si="0"/>
        <v>46.973102521419634</v>
      </c>
      <c r="AF14" s="75">
        <f t="shared" si="0"/>
        <v>8.9267075569923122</v>
      </c>
      <c r="AG14" s="75">
        <f t="shared" si="0"/>
        <v>9.9711799837715063</v>
      </c>
      <c r="AH14" s="75">
        <f>R14/Q14*100-100</f>
        <v>7.9969054689768626</v>
      </c>
      <c r="AI14" s="75"/>
      <c r="AJ14" s="75">
        <v>390.993267</v>
      </c>
      <c r="AK14" s="75">
        <v>309.457649</v>
      </c>
      <c r="AL14" s="75"/>
      <c r="AM14" s="66">
        <f t="shared" si="2"/>
        <v>-20.85345832822231</v>
      </c>
      <c r="AN14" s="75"/>
      <c r="AO14" s="76" t="s">
        <v>44</v>
      </c>
      <c r="AP14" s="77" t="s">
        <v>46</v>
      </c>
      <c r="AS14" s="69"/>
      <c r="AT14" s="70"/>
      <c r="AW14" s="62"/>
      <c r="AX14" s="71"/>
    </row>
    <row r="15" spans="1:50" ht="18.75" customHeight="1" x14ac:dyDescent="0.3">
      <c r="A15" s="72" t="s">
        <v>47</v>
      </c>
      <c r="B15" s="73" t="s">
        <v>48</v>
      </c>
      <c r="C15" s="74">
        <v>471.66826800000001</v>
      </c>
      <c r="D15" s="74">
        <v>537.82295799999986</v>
      </c>
      <c r="E15" s="74">
        <v>627.07171199999993</v>
      </c>
      <c r="F15" s="74">
        <v>687.80684200000007</v>
      </c>
      <c r="G15" s="74">
        <v>832.08520300000009</v>
      </c>
      <c r="H15" s="74">
        <v>879.2276159999999</v>
      </c>
      <c r="I15" s="74">
        <v>785.30091799999991</v>
      </c>
      <c r="J15" s="74">
        <v>741.51330999999993</v>
      </c>
      <c r="K15" s="74">
        <v>777.73323400000004</v>
      </c>
      <c r="L15" s="74">
        <v>861.68394599999999</v>
      </c>
      <c r="M15" s="74">
        <v>911.36811699999998</v>
      </c>
      <c r="N15" s="74">
        <v>953.99228000000016</v>
      </c>
      <c r="O15" s="74">
        <v>1101.087841</v>
      </c>
      <c r="P15" s="74">
        <v>1293.0336900000002</v>
      </c>
      <c r="Q15" s="74">
        <v>1418.7634959999998</v>
      </c>
      <c r="R15" s="74">
        <v>1591.8758120000002</v>
      </c>
      <c r="S15" s="74"/>
      <c r="T15" s="75">
        <v>14.025681710689057</v>
      </c>
      <c r="U15" s="75">
        <v>16.594448539699584</v>
      </c>
      <c r="V15" s="75">
        <v>9.6855158409697424</v>
      </c>
      <c r="W15" s="75">
        <v>15.418378318487271</v>
      </c>
      <c r="X15" s="75">
        <v>5.1111804159150438</v>
      </c>
      <c r="Y15" s="75">
        <v>-10.795339683553649</v>
      </c>
      <c r="Z15" s="75">
        <v>-7.5449487965587991</v>
      </c>
      <c r="AA15" s="75">
        <f t="shared" si="1"/>
        <v>4.8845952610075329</v>
      </c>
      <c r="AB15" s="75">
        <f t="shared" si="1"/>
        <v>10.794281166079102</v>
      </c>
      <c r="AC15" s="75">
        <f t="shared" si="0"/>
        <v>5.765939034913842</v>
      </c>
      <c r="AD15" s="75">
        <f t="shared" si="0"/>
        <v>4.6769425224472769</v>
      </c>
      <c r="AE15" s="75">
        <f t="shared" si="0"/>
        <v>15.418946681623027</v>
      </c>
      <c r="AF15" s="75">
        <f t="shared" si="0"/>
        <v>17.43238294464102</v>
      </c>
      <c r="AG15" s="75">
        <f t="shared" si="0"/>
        <v>9.7236295521425689</v>
      </c>
      <c r="AH15" s="75">
        <f>R15/Q15*100-100</f>
        <v>12.20163307613042</v>
      </c>
      <c r="AI15" s="75"/>
      <c r="AJ15" s="75">
        <v>383.72447199999999</v>
      </c>
      <c r="AK15" s="75">
        <v>503.22260699999998</v>
      </c>
      <c r="AL15" s="75"/>
      <c r="AM15" s="66">
        <f t="shared" si="2"/>
        <v>31.141650772797203</v>
      </c>
      <c r="AN15" s="75"/>
      <c r="AO15" s="76" t="s">
        <v>47</v>
      </c>
      <c r="AP15" s="77" t="s">
        <v>49</v>
      </c>
      <c r="AS15" s="69"/>
      <c r="AT15" s="70"/>
      <c r="AW15" s="62"/>
      <c r="AX15" s="71"/>
    </row>
    <row r="16" spans="1:50" ht="18.75" customHeight="1" x14ac:dyDescent="0.3">
      <c r="A16" s="72" t="s">
        <v>50</v>
      </c>
      <c r="B16" s="73" t="s">
        <v>51</v>
      </c>
      <c r="C16" s="74">
        <v>74.809286999999998</v>
      </c>
      <c r="D16" s="74">
        <v>31.140892999999995</v>
      </c>
      <c r="E16" s="74">
        <v>55.989078999999997</v>
      </c>
      <c r="F16" s="74">
        <v>134.57934700000001</v>
      </c>
      <c r="G16" s="74">
        <v>291.20069999999998</v>
      </c>
      <c r="H16" s="74">
        <v>275.99828600000001</v>
      </c>
      <c r="I16" s="74">
        <v>268.58230600000002</v>
      </c>
      <c r="J16" s="74">
        <v>259.72141700000003</v>
      </c>
      <c r="K16" s="74">
        <v>343.25675000000001</v>
      </c>
      <c r="L16" s="74">
        <v>422.066104</v>
      </c>
      <c r="M16" s="74">
        <v>419.63392099999999</v>
      </c>
      <c r="N16" s="74">
        <v>421.43150199999997</v>
      </c>
      <c r="O16" s="74">
        <v>702.60171300000002</v>
      </c>
      <c r="P16" s="74">
        <v>1152.0786740000001</v>
      </c>
      <c r="Q16" s="74">
        <v>1042.0561109999999</v>
      </c>
      <c r="R16" s="74">
        <v>1118.4080789999998</v>
      </c>
      <c r="S16" s="74"/>
      <c r="T16" s="75">
        <v>-58.372958426939697</v>
      </c>
      <c r="U16" s="75">
        <v>79.792785646834233</v>
      </c>
      <c r="V16" s="75">
        <v>140.3671383842553</v>
      </c>
      <c r="W16" s="75">
        <v>51.678875362651297</v>
      </c>
      <c r="X16" s="75">
        <v>-19.381219491022421</v>
      </c>
      <c r="Y16" s="75">
        <v>-29.552944514451198</v>
      </c>
      <c r="Z16" s="75">
        <v>14.547126594305837</v>
      </c>
      <c r="AA16" s="75">
        <f t="shared" si="1"/>
        <v>32.163436487026388</v>
      </c>
      <c r="AB16" s="75">
        <f t="shared" si="1"/>
        <v>22.959302038488687</v>
      </c>
      <c r="AC16" s="75">
        <f t="shared" si="0"/>
        <v>-0.57625641503777558</v>
      </c>
      <c r="AD16" s="75">
        <f t="shared" si="0"/>
        <v>0.42836884961927524</v>
      </c>
      <c r="AE16" s="75">
        <f t="shared" si="0"/>
        <v>66.717891203111833</v>
      </c>
      <c r="AF16" s="75">
        <f t="shared" si="0"/>
        <v>63.973223048489785</v>
      </c>
      <c r="AG16" s="75">
        <f t="shared" si="0"/>
        <v>-9.5499175084982255</v>
      </c>
      <c r="AH16" s="75">
        <f>R16/Q16*100-100</f>
        <v>7.3270495891751324</v>
      </c>
      <c r="AI16" s="75"/>
      <c r="AJ16" s="75">
        <v>267.66490700000003</v>
      </c>
      <c r="AK16" s="75">
        <v>225.88336599999997</v>
      </c>
      <c r="AL16" s="75"/>
      <c r="AM16" s="66">
        <f t="shared" si="2"/>
        <v>-15.609644711475029</v>
      </c>
      <c r="AN16" s="75"/>
      <c r="AO16" s="76" t="s">
        <v>50</v>
      </c>
      <c r="AP16" s="79" t="s">
        <v>52</v>
      </c>
      <c r="AS16" s="69"/>
      <c r="AT16" s="70"/>
      <c r="AW16" s="62"/>
      <c r="AX16" s="71"/>
    </row>
    <row r="17" spans="1:50" ht="18.75" customHeight="1" x14ac:dyDescent="0.3">
      <c r="A17" s="72" t="s">
        <v>53</v>
      </c>
      <c r="B17" s="73" t="s">
        <v>54</v>
      </c>
      <c r="C17" s="74">
        <v>637.91963299999986</v>
      </c>
      <c r="D17" s="74">
        <v>691.20945499999993</v>
      </c>
      <c r="E17" s="74">
        <v>918.01981699999976</v>
      </c>
      <c r="F17" s="74">
        <v>877.09391200000016</v>
      </c>
      <c r="G17" s="74">
        <v>976.83415700000012</v>
      </c>
      <c r="H17" s="74">
        <v>1003.74501</v>
      </c>
      <c r="I17" s="74">
        <v>863.72765700000002</v>
      </c>
      <c r="J17" s="74">
        <v>899.91180399999996</v>
      </c>
      <c r="K17" s="74">
        <v>851.12088500000004</v>
      </c>
      <c r="L17" s="74">
        <v>925.99856399999999</v>
      </c>
      <c r="M17" s="74">
        <v>866.44609199999991</v>
      </c>
      <c r="N17" s="74">
        <v>884.15400699999998</v>
      </c>
      <c r="O17" s="74">
        <v>1046.269951</v>
      </c>
      <c r="P17" s="74">
        <v>1262.7365499999999</v>
      </c>
      <c r="Q17" s="74">
        <v>1353.674346</v>
      </c>
      <c r="R17" s="74">
        <v>1504.4520109999999</v>
      </c>
      <c r="S17" s="74"/>
      <c r="T17" s="75">
        <v>8.3536889669611583</v>
      </c>
      <c r="U17" s="75">
        <v>32.813550271820276</v>
      </c>
      <c r="V17" s="75">
        <v>-4.4580633491923436</v>
      </c>
      <c r="W17" s="75">
        <v>7.356424108892881</v>
      </c>
      <c r="X17" s="75">
        <v>2.2859320479737875</v>
      </c>
      <c r="Y17" s="75">
        <v>-14.066413533389294</v>
      </c>
      <c r="Z17" s="75">
        <v>3.5690199102645863</v>
      </c>
      <c r="AA17" s="75">
        <f t="shared" si="1"/>
        <v>-5.4217445290894233</v>
      </c>
      <c r="AB17" s="75">
        <f t="shared" si="1"/>
        <v>8.797537496685905</v>
      </c>
      <c r="AC17" s="75">
        <f t="shared" si="0"/>
        <v>-6.4311624569646852</v>
      </c>
      <c r="AD17" s="75">
        <f t="shared" si="0"/>
        <v>2.043741112516912</v>
      </c>
      <c r="AE17" s="75">
        <f t="shared" si="0"/>
        <v>18.335713316514997</v>
      </c>
      <c r="AF17" s="75">
        <f t="shared" si="0"/>
        <v>20.689364039663587</v>
      </c>
      <c r="AG17" s="75">
        <f t="shared" si="0"/>
        <v>7.201644396845893</v>
      </c>
      <c r="AH17" s="75">
        <f>R17/Q17*100-100</f>
        <v>11.138400121531134</v>
      </c>
      <c r="AI17" s="75"/>
      <c r="AJ17" s="75">
        <v>381.225686</v>
      </c>
      <c r="AK17" s="75">
        <v>391.39752199999998</v>
      </c>
      <c r="AL17" s="75"/>
      <c r="AM17" s="66">
        <f t="shared" si="2"/>
        <v>2.6681927198368225</v>
      </c>
      <c r="AN17" s="75"/>
      <c r="AO17" s="76" t="s">
        <v>53</v>
      </c>
      <c r="AP17" s="79" t="s">
        <v>55</v>
      </c>
      <c r="AS17" s="61"/>
      <c r="AT17" s="62"/>
      <c r="AW17" s="62"/>
      <c r="AX17" s="71"/>
    </row>
    <row r="18" spans="1:50" ht="18.75" customHeight="1" x14ac:dyDescent="0.3">
      <c r="A18" s="72"/>
      <c r="B18" s="73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65"/>
      <c r="AI18" s="75"/>
      <c r="AJ18" s="75"/>
      <c r="AK18" s="75"/>
      <c r="AL18" s="75"/>
      <c r="AM18" s="66"/>
      <c r="AN18" s="75"/>
      <c r="AO18" s="76"/>
      <c r="AP18" s="79"/>
      <c r="AS18" s="61"/>
      <c r="AT18" s="62"/>
      <c r="AW18" s="62"/>
      <c r="AX18" s="71"/>
    </row>
    <row r="19" spans="1:50" ht="18.75" customHeight="1" x14ac:dyDescent="0.3">
      <c r="A19" s="63" t="s">
        <v>56</v>
      </c>
      <c r="B19" s="64"/>
      <c r="C19" s="82">
        <v>933.39046999999994</v>
      </c>
      <c r="D19" s="82">
        <v>898.05336199999999</v>
      </c>
      <c r="E19" s="82">
        <v>900.80785299999991</v>
      </c>
      <c r="F19" s="82">
        <v>1097.5825970000001</v>
      </c>
      <c r="G19" s="82">
        <v>1372.2801389999997</v>
      </c>
      <c r="H19" s="82">
        <v>1713.50143</v>
      </c>
      <c r="I19" s="82">
        <v>1294.527869</v>
      </c>
      <c r="J19" s="82">
        <v>1309.038744</v>
      </c>
      <c r="K19" s="82">
        <v>1272.2542610000003</v>
      </c>
      <c r="L19" s="82">
        <v>1374.9693629999999</v>
      </c>
      <c r="M19" s="82">
        <v>1262.5519870000001</v>
      </c>
      <c r="N19" s="82">
        <v>1234.8963079999999</v>
      </c>
      <c r="O19" s="82">
        <v>1216.570185</v>
      </c>
      <c r="P19" s="82">
        <v>1371.8630470000001</v>
      </c>
      <c r="Q19" s="82">
        <v>1436.7327829999999</v>
      </c>
      <c r="R19" s="82">
        <v>1539.5724819999998</v>
      </c>
      <c r="S19" s="83"/>
      <c r="T19" s="83">
        <v>-3.7858869503992167</v>
      </c>
      <c r="U19" s="83">
        <v>0.30671796538521789</v>
      </c>
      <c r="V19" s="83">
        <v>21.844252727668007</v>
      </c>
      <c r="W19" s="83">
        <v>8.5520064054003626</v>
      </c>
      <c r="X19" s="83">
        <v>16.70263826241856</v>
      </c>
      <c r="Y19" s="83">
        <v>-11.580518797780243</v>
      </c>
      <c r="Z19" s="83">
        <v>5.1478714468353104</v>
      </c>
      <c r="AA19" s="65">
        <f>K19/J19*100-100</f>
        <v>-2.8100377600435422</v>
      </c>
      <c r="AB19" s="65">
        <f>L19/K19*100-100</f>
        <v>8.0734728228982249</v>
      </c>
      <c r="AC19" s="65">
        <f t="shared" ref="AC19:AH21" si="3">M19/L19*100-100</f>
        <v>-8.1759913366156809</v>
      </c>
      <c r="AD19" s="65">
        <f t="shared" si="3"/>
        <v>-2.1904586333679532</v>
      </c>
      <c r="AE19" s="65">
        <f t="shared" si="3"/>
        <v>-1.4840211992924566</v>
      </c>
      <c r="AF19" s="65">
        <f t="shared" si="3"/>
        <v>12.764809126076031</v>
      </c>
      <c r="AG19" s="65">
        <f t="shared" si="3"/>
        <v>4.7285868762087802</v>
      </c>
      <c r="AH19" s="65">
        <f t="shared" si="3"/>
        <v>7.1578862970790738</v>
      </c>
      <c r="AI19" s="65"/>
      <c r="AJ19" s="83">
        <v>357.36265800000001</v>
      </c>
      <c r="AK19" s="83">
        <v>332.83204700000005</v>
      </c>
      <c r="AL19" s="83"/>
      <c r="AM19" s="66">
        <f>AK19/AJ19*100-100</f>
        <v>-6.8643464701339809</v>
      </c>
      <c r="AN19" s="83"/>
      <c r="AO19" s="67" t="s">
        <v>57</v>
      </c>
      <c r="AP19" s="68"/>
      <c r="AS19" s="61"/>
      <c r="AT19" s="62"/>
      <c r="AW19" s="62"/>
      <c r="AX19" s="71"/>
    </row>
    <row r="20" spans="1:50" ht="18.75" customHeight="1" x14ac:dyDescent="0.3">
      <c r="A20" s="72" t="s">
        <v>58</v>
      </c>
      <c r="B20" s="73" t="s">
        <v>59</v>
      </c>
      <c r="C20" s="74">
        <v>175.89149399999999</v>
      </c>
      <c r="D20" s="74">
        <v>201.02594600000003</v>
      </c>
      <c r="E20" s="74">
        <v>230.18249799999998</v>
      </c>
      <c r="F20" s="74">
        <v>255.15068100000002</v>
      </c>
      <c r="G20" s="74">
        <v>307.32836800000001</v>
      </c>
      <c r="H20" s="74">
        <v>348.33152900000005</v>
      </c>
      <c r="I20" s="74">
        <v>325.25530500000002</v>
      </c>
      <c r="J20" s="74">
        <v>293.26608500000003</v>
      </c>
      <c r="K20" s="74">
        <v>319.86509799999993</v>
      </c>
      <c r="L20" s="74">
        <v>361.857438</v>
      </c>
      <c r="M20" s="74">
        <v>352.75901299999998</v>
      </c>
      <c r="N20" s="74">
        <v>325.68229200000002</v>
      </c>
      <c r="O20" s="74">
        <v>434.891321</v>
      </c>
      <c r="P20" s="74">
        <v>530.81087500000001</v>
      </c>
      <c r="Q20" s="74">
        <v>503.90580100000005</v>
      </c>
      <c r="R20" s="74">
        <v>548.88722699999994</v>
      </c>
      <c r="S20" s="74"/>
      <c r="T20" s="75">
        <v>14.289748428653425</v>
      </c>
      <c r="U20" s="75">
        <v>14.503875037105885</v>
      </c>
      <c r="V20" s="75">
        <v>10.847124875671497</v>
      </c>
      <c r="W20" s="75">
        <v>12.46049309976172</v>
      </c>
      <c r="X20" s="75">
        <v>10.94272446755879</v>
      </c>
      <c r="Y20" s="75">
        <v>-2.31265740913922</v>
      </c>
      <c r="Z20" s="75">
        <v>-7.8197494433960486</v>
      </c>
      <c r="AA20" s="75">
        <f t="shared" ref="AA20:AB21" si="4">K20/J20*100-100</f>
        <v>9.0699246726739347</v>
      </c>
      <c r="AB20" s="75">
        <f t="shared" si="4"/>
        <v>13.128140663849507</v>
      </c>
      <c r="AC20" s="75">
        <f t="shared" si="3"/>
        <v>-2.5143672741086505</v>
      </c>
      <c r="AD20" s="75">
        <f t="shared" si="3"/>
        <v>-7.6756992740536987</v>
      </c>
      <c r="AE20" s="75">
        <f t="shared" si="3"/>
        <v>33.532381613182707</v>
      </c>
      <c r="AF20" s="75">
        <f t="shared" si="3"/>
        <v>22.055982579610969</v>
      </c>
      <c r="AG20" s="75">
        <f t="shared" si="3"/>
        <v>-5.0686742241292535</v>
      </c>
      <c r="AH20" s="75">
        <f t="shared" si="3"/>
        <v>8.9265545089447897</v>
      </c>
      <c r="AI20" s="75"/>
      <c r="AJ20" s="75">
        <v>130.38629900000001</v>
      </c>
      <c r="AK20" s="75">
        <v>116.295315</v>
      </c>
      <c r="AL20" s="75"/>
      <c r="AM20" s="66">
        <f t="shared" ref="AM20:AM21" si="5">AK20/AJ20*100-100</f>
        <v>-10.807104817048312</v>
      </c>
      <c r="AN20" s="75"/>
      <c r="AO20" s="76" t="s">
        <v>58</v>
      </c>
      <c r="AP20" s="77" t="s">
        <v>60</v>
      </c>
      <c r="AS20" s="69"/>
      <c r="AT20" s="70"/>
      <c r="AW20" s="62"/>
      <c r="AX20" s="71"/>
    </row>
    <row r="21" spans="1:50" ht="18.75" customHeight="1" x14ac:dyDescent="0.3">
      <c r="A21" s="72" t="s">
        <v>61</v>
      </c>
      <c r="B21" s="73" t="s">
        <v>62</v>
      </c>
      <c r="C21" s="74">
        <v>757.49897599999997</v>
      </c>
      <c r="D21" s="74">
        <v>697.02741600000002</v>
      </c>
      <c r="E21" s="74">
        <v>670.62535500000013</v>
      </c>
      <c r="F21" s="74">
        <v>842.43191600000011</v>
      </c>
      <c r="G21" s="74">
        <v>1064.951771</v>
      </c>
      <c r="H21" s="74">
        <v>1365.1699009999998</v>
      </c>
      <c r="I21" s="74">
        <v>969.27256399999999</v>
      </c>
      <c r="J21" s="74">
        <v>1015.7726589999999</v>
      </c>
      <c r="K21" s="74">
        <v>952.38916300000005</v>
      </c>
      <c r="L21" s="74">
        <v>1013.1119250000002</v>
      </c>
      <c r="M21" s="74">
        <v>909.79297399999984</v>
      </c>
      <c r="N21" s="74">
        <v>909.2140159999999</v>
      </c>
      <c r="O21" s="74">
        <v>781.67886400000009</v>
      </c>
      <c r="P21" s="74">
        <v>841.05217200000004</v>
      </c>
      <c r="Q21" s="74">
        <v>932.82698199999993</v>
      </c>
      <c r="R21" s="74">
        <v>990.68525499999998</v>
      </c>
      <c r="S21" s="74"/>
      <c r="T21" s="75">
        <v>-7.9830550160373974</v>
      </c>
      <c r="U21" s="75">
        <v>-3.7878081111231126</v>
      </c>
      <c r="V21" s="75">
        <v>25.618858535403859</v>
      </c>
      <c r="W21" s="75">
        <v>7.3682276064193957</v>
      </c>
      <c r="X21" s="75">
        <v>18.529905648853401</v>
      </c>
      <c r="Y21" s="75">
        <v>-14.332443440084603</v>
      </c>
      <c r="Z21" s="75">
        <v>9.5386266871645375</v>
      </c>
      <c r="AA21" s="75">
        <f t="shared" si="4"/>
        <v>-6.2399293226103509</v>
      </c>
      <c r="AB21" s="75">
        <f t="shared" si="4"/>
        <v>6.3758350429697259</v>
      </c>
      <c r="AC21" s="75">
        <f t="shared" si="3"/>
        <v>-10.198177363276045</v>
      </c>
      <c r="AD21" s="75">
        <f t="shared" si="3"/>
        <v>-6.3636235555279086E-2</v>
      </c>
      <c r="AE21" s="75">
        <f t="shared" si="3"/>
        <v>-14.026967221763528</v>
      </c>
      <c r="AF21" s="75">
        <f t="shared" si="3"/>
        <v>7.5956138427711011</v>
      </c>
      <c r="AG21" s="75">
        <f t="shared" si="3"/>
        <v>10.911904523326044</v>
      </c>
      <c r="AH21" s="75">
        <f t="shared" si="3"/>
        <v>6.2024656357978216</v>
      </c>
      <c r="AI21" s="75"/>
      <c r="AJ21" s="75">
        <v>226.976359</v>
      </c>
      <c r="AK21" s="75">
        <v>216.536732</v>
      </c>
      <c r="AL21" s="75"/>
      <c r="AM21" s="66">
        <f t="shared" si="5"/>
        <v>-4.599433635288861</v>
      </c>
      <c r="AN21" s="75"/>
      <c r="AO21" s="76" t="s">
        <v>61</v>
      </c>
      <c r="AP21" s="77" t="s">
        <v>63</v>
      </c>
      <c r="AS21" s="69"/>
      <c r="AT21" s="78"/>
      <c r="AW21" s="62"/>
      <c r="AX21" s="71"/>
    </row>
    <row r="22" spans="1:50" ht="18.75" customHeight="1" x14ac:dyDescent="0.3">
      <c r="A22" s="72"/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65"/>
      <c r="AI22" s="75"/>
      <c r="AJ22" s="75"/>
      <c r="AK22" s="75"/>
      <c r="AL22" s="75"/>
      <c r="AM22" s="66"/>
      <c r="AN22" s="75"/>
      <c r="AO22" s="76"/>
      <c r="AP22" s="77"/>
      <c r="AS22" s="69"/>
      <c r="AT22" s="78"/>
      <c r="AW22" s="62"/>
      <c r="AX22" s="71"/>
    </row>
    <row r="23" spans="1:50" ht="18.75" customHeight="1" x14ac:dyDescent="0.3">
      <c r="A23" s="63" t="s">
        <v>64</v>
      </c>
      <c r="B23" s="2"/>
      <c r="C23" s="84">
        <v>2556.92742</v>
      </c>
      <c r="D23" s="65">
        <v>3870.2665059999999</v>
      </c>
      <c r="E23" s="65">
        <v>4358.3272630000001</v>
      </c>
      <c r="F23" s="65">
        <v>4492.150443999999</v>
      </c>
      <c r="G23" s="65">
        <v>5174.4447369999998</v>
      </c>
      <c r="H23" s="65">
        <v>4836.9167050000015</v>
      </c>
      <c r="I23" s="65">
        <v>3989.0796820000005</v>
      </c>
      <c r="J23" s="65">
        <v>4033.4622500000005</v>
      </c>
      <c r="K23" s="65">
        <v>4844.981878999999</v>
      </c>
      <c r="L23" s="65">
        <v>5050.7819890000001</v>
      </c>
      <c r="M23" s="65">
        <v>4767.3626880000011</v>
      </c>
      <c r="N23" s="65">
        <v>4640.9018059999999</v>
      </c>
      <c r="O23" s="65">
        <v>6661.8538150000004</v>
      </c>
      <c r="P23" s="65">
        <v>7347.8275779999994</v>
      </c>
      <c r="Q23" s="65">
        <v>7196.5278179999996</v>
      </c>
      <c r="R23" s="65">
        <v>7515.9767340000008</v>
      </c>
      <c r="S23" s="65"/>
      <c r="T23" s="65">
        <v>51.363956431739467</v>
      </c>
      <c r="U23" s="65">
        <v>12.610520651313522</v>
      </c>
      <c r="V23" s="65">
        <v>3.0705170338191579</v>
      </c>
      <c r="W23" s="65">
        <v>18.357978306391772</v>
      </c>
      <c r="X23" s="65">
        <v>-7.5302937069556322</v>
      </c>
      <c r="Y23" s="65">
        <v>-19.047138405263311</v>
      </c>
      <c r="Z23" s="65">
        <v>1.1672497161568032</v>
      </c>
      <c r="AA23" s="65">
        <f>K23/J23*100-100</f>
        <v>20.119678298712202</v>
      </c>
      <c r="AB23" s="65">
        <f>L23/K23*100-100</f>
        <v>4.2476961759551131</v>
      </c>
      <c r="AC23" s="65">
        <f t="shared" ref="AC23:AH32" si="6">M23/L23*100-100</f>
        <v>-5.611394465594671</v>
      </c>
      <c r="AD23" s="65">
        <f t="shared" si="6"/>
        <v>-2.6526381623600344</v>
      </c>
      <c r="AE23" s="65">
        <f t="shared" si="6"/>
        <v>43.546536718083729</v>
      </c>
      <c r="AF23" s="65">
        <f t="shared" si="6"/>
        <v>10.29704016403727</v>
      </c>
      <c r="AG23" s="65">
        <f t="shared" si="6"/>
        <v>-2.0591087419226284</v>
      </c>
      <c r="AH23" s="65">
        <f t="shared" si="6"/>
        <v>4.4389311634562603</v>
      </c>
      <c r="AI23" s="65"/>
      <c r="AJ23" s="65">
        <v>1881.568577</v>
      </c>
      <c r="AK23" s="65">
        <v>1864.8898569999999</v>
      </c>
      <c r="AL23" s="65"/>
      <c r="AM23" s="66">
        <f>AK23/AJ23*100-100</f>
        <v>-0.88642636807810504</v>
      </c>
      <c r="AN23" s="65"/>
      <c r="AO23" s="85" t="s">
        <v>65</v>
      </c>
      <c r="AP23" s="86"/>
      <c r="AS23" s="69"/>
      <c r="AT23" s="70"/>
      <c r="AW23" s="62"/>
      <c r="AX23" s="71"/>
    </row>
    <row r="24" spans="1:50" ht="18.75" customHeight="1" x14ac:dyDescent="0.3">
      <c r="A24" s="87" t="s">
        <v>66</v>
      </c>
      <c r="B24" s="73" t="s">
        <v>67</v>
      </c>
      <c r="C24" s="74">
        <v>6.0337609999999993</v>
      </c>
      <c r="D24" s="74">
        <v>5.4957570000000002</v>
      </c>
      <c r="E24" s="74">
        <v>3.8821279999999998</v>
      </c>
      <c r="F24" s="74">
        <v>3.5333039999999998</v>
      </c>
      <c r="G24" s="74">
        <v>6.6024050000000001</v>
      </c>
      <c r="H24" s="74">
        <v>5.3773620000000006</v>
      </c>
      <c r="I24" s="74">
        <v>4.4845079999999999</v>
      </c>
      <c r="J24" s="74">
        <v>5.6054539999999999</v>
      </c>
      <c r="K24" s="74">
        <v>4.1049689999999996</v>
      </c>
      <c r="L24" s="74">
        <v>4.1287099999999999</v>
      </c>
      <c r="M24" s="74">
        <v>4.6036520000000003</v>
      </c>
      <c r="N24" s="74">
        <v>2.5870320000000002</v>
      </c>
      <c r="O24" s="74">
        <v>7.3668089999999999</v>
      </c>
      <c r="P24" s="74">
        <v>14.938453000000001</v>
      </c>
      <c r="Q24" s="74">
        <v>13.763504000000001</v>
      </c>
      <c r="R24" s="74">
        <v>6.6039829999999995</v>
      </c>
      <c r="S24" s="74"/>
      <c r="T24" s="75">
        <v>-8.9165613288295589</v>
      </c>
      <c r="U24" s="75">
        <v>-29.361360045576987</v>
      </c>
      <c r="V24" s="75">
        <v>-8.9853812136024374</v>
      </c>
      <c r="W24" s="75">
        <v>89.705725858856198</v>
      </c>
      <c r="X24" s="75">
        <v>-30.918903516100528</v>
      </c>
      <c r="Y24" s="75">
        <v>-49.917556128241422</v>
      </c>
      <c r="Z24" s="75">
        <v>-33.88030076381105</v>
      </c>
      <c r="AA24" s="75">
        <f t="shared" ref="AA24:AB32" si="7">K24/J24*100-100</f>
        <v>-26.768304583357576</v>
      </c>
      <c r="AB24" s="75">
        <f t="shared" si="7"/>
        <v>0.57834785110435405</v>
      </c>
      <c r="AC24" s="75">
        <f t="shared" si="6"/>
        <v>11.503399366872486</v>
      </c>
      <c r="AD24" s="75">
        <f t="shared" si="6"/>
        <v>-43.8047880248116</v>
      </c>
      <c r="AE24" s="75">
        <f>O24/N24*100-100</f>
        <v>184.75909845722816</v>
      </c>
      <c r="AF24" s="75">
        <f t="shared" si="6"/>
        <v>102.78051188784727</v>
      </c>
      <c r="AG24" s="75">
        <f t="shared" si="6"/>
        <v>-7.8652655666553954</v>
      </c>
      <c r="AH24" s="75">
        <f t="shared" si="6"/>
        <v>-52.01815613233375</v>
      </c>
      <c r="AI24" s="75"/>
      <c r="AJ24" s="75">
        <v>2.1332370000000003</v>
      </c>
      <c r="AK24" s="75">
        <v>1.7252319999999999</v>
      </c>
      <c r="AL24" s="75"/>
      <c r="AM24" s="66">
        <f t="shared" ref="AM24:AM32" si="8">AK24/AJ24*100-100</f>
        <v>-19.126098037864537</v>
      </c>
      <c r="AN24" s="75"/>
      <c r="AO24" s="88" t="s">
        <v>66</v>
      </c>
      <c r="AP24" s="79" t="s">
        <v>68</v>
      </c>
      <c r="AS24" s="69"/>
      <c r="AT24" s="70"/>
      <c r="AW24" s="62"/>
      <c r="AX24" s="71"/>
    </row>
    <row r="25" spans="1:50" ht="18.75" customHeight="1" x14ac:dyDescent="0.3">
      <c r="A25" s="87">
        <v>22</v>
      </c>
      <c r="B25" s="73" t="s">
        <v>69</v>
      </c>
      <c r="C25" s="74">
        <v>95.370595999999992</v>
      </c>
      <c r="D25" s="74">
        <v>125.94607000000001</v>
      </c>
      <c r="E25" s="74">
        <v>159.53182799999999</v>
      </c>
      <c r="F25" s="74">
        <v>182.05963799999998</v>
      </c>
      <c r="G25" s="74">
        <v>273.502635</v>
      </c>
      <c r="H25" s="74">
        <v>279.65785099999999</v>
      </c>
      <c r="I25" s="74">
        <v>291.53026599999998</v>
      </c>
      <c r="J25" s="74">
        <v>423.21443900000003</v>
      </c>
      <c r="K25" s="74">
        <v>339.72261600000002</v>
      </c>
      <c r="L25" s="74">
        <v>354.55498100000005</v>
      </c>
      <c r="M25" s="74">
        <v>404.65769599999993</v>
      </c>
      <c r="N25" s="74">
        <v>344.74719500000003</v>
      </c>
      <c r="O25" s="74">
        <v>450.73181399999993</v>
      </c>
      <c r="P25" s="74">
        <v>572.89867200000003</v>
      </c>
      <c r="Q25" s="74">
        <v>523.60273099999995</v>
      </c>
      <c r="R25" s="74">
        <v>575.06034900000009</v>
      </c>
      <c r="S25" s="74"/>
      <c r="T25" s="75">
        <v>32.059644463163494</v>
      </c>
      <c r="U25" s="75">
        <v>26.666777296028357</v>
      </c>
      <c r="V25" s="75">
        <v>14.121200943049431</v>
      </c>
      <c r="W25" s="75">
        <v>18.202295337970526</v>
      </c>
      <c r="X25" s="75">
        <v>-10.78542162558243</v>
      </c>
      <c r="Y25" s="75">
        <v>-28.239744271882145</v>
      </c>
      <c r="Z25" s="75">
        <v>124.23753661506521</v>
      </c>
      <c r="AA25" s="75">
        <f t="shared" si="7"/>
        <v>-19.728018542391936</v>
      </c>
      <c r="AB25" s="75">
        <f t="shared" si="7"/>
        <v>4.3660222491634215</v>
      </c>
      <c r="AC25" s="75">
        <f t="shared" si="6"/>
        <v>14.131155303103711</v>
      </c>
      <c r="AD25" s="75">
        <f t="shared" si="6"/>
        <v>-14.805229603244698</v>
      </c>
      <c r="AE25" s="75">
        <f t="shared" si="6"/>
        <v>30.742706695554091</v>
      </c>
      <c r="AF25" s="75">
        <f t="shared" si="6"/>
        <v>27.10411251334483</v>
      </c>
      <c r="AG25" s="75">
        <f t="shared" si="6"/>
        <v>-8.6046526915321806</v>
      </c>
      <c r="AH25" s="75">
        <f t="shared" si="6"/>
        <v>9.8276068770161089</v>
      </c>
      <c r="AI25" s="75"/>
      <c r="AJ25" s="75">
        <v>212.91056</v>
      </c>
      <c r="AK25" s="75">
        <v>201.79810199999997</v>
      </c>
      <c r="AL25" s="75"/>
      <c r="AM25" s="66">
        <f t="shared" si="8"/>
        <v>-5.2193080512305414</v>
      </c>
      <c r="AN25" s="75"/>
      <c r="AO25" s="88">
        <v>22</v>
      </c>
      <c r="AP25" s="79" t="s">
        <v>70</v>
      </c>
      <c r="AS25" s="69"/>
      <c r="AT25" s="70"/>
      <c r="AW25" s="62"/>
      <c r="AX25" s="71"/>
    </row>
    <row r="26" spans="1:50" ht="18.75" customHeight="1" x14ac:dyDescent="0.3">
      <c r="A26" s="87">
        <v>23</v>
      </c>
      <c r="B26" s="73" t="s">
        <v>71</v>
      </c>
      <c r="C26" s="74">
        <v>20.621976</v>
      </c>
      <c r="D26" s="74">
        <v>35.214595000000003</v>
      </c>
      <c r="E26" s="74">
        <v>60.368733000000006</v>
      </c>
      <c r="F26" s="74">
        <v>54.034527000000004</v>
      </c>
      <c r="G26" s="74">
        <v>60.89668099999998</v>
      </c>
      <c r="H26" s="74">
        <v>55.345969999999994</v>
      </c>
      <c r="I26" s="74">
        <v>41.689672000000002</v>
      </c>
      <c r="J26" s="74">
        <v>36.378898999999997</v>
      </c>
      <c r="K26" s="74">
        <v>47.534322999999993</v>
      </c>
      <c r="L26" s="74">
        <v>51.310498000000003</v>
      </c>
      <c r="M26" s="74">
        <v>48.080405000000006</v>
      </c>
      <c r="N26" s="74">
        <v>69.53655000000002</v>
      </c>
      <c r="O26" s="74">
        <v>83.187608000000012</v>
      </c>
      <c r="P26" s="74">
        <v>165.571437</v>
      </c>
      <c r="Q26" s="74">
        <v>190.29164099999997</v>
      </c>
      <c r="R26" s="74">
        <v>207.62372999999999</v>
      </c>
      <c r="S26" s="74"/>
      <c r="T26" s="75">
        <v>70.762467185491829</v>
      </c>
      <c r="U26" s="75">
        <v>71.431001833188787</v>
      </c>
      <c r="V26" s="75">
        <v>-10.492527646720688</v>
      </c>
      <c r="W26" s="75">
        <v>6.9414154397983339</v>
      </c>
      <c r="X26" s="75">
        <v>-11.43516322009161</v>
      </c>
      <c r="Y26" s="75">
        <v>-28.102996777134976</v>
      </c>
      <c r="Z26" s="75">
        <v>2.7064754634115218</v>
      </c>
      <c r="AA26" s="75">
        <f t="shared" si="7"/>
        <v>30.664545400343201</v>
      </c>
      <c r="AB26" s="75">
        <f t="shared" si="7"/>
        <v>7.9441017809384107</v>
      </c>
      <c r="AC26" s="75">
        <f t="shared" si="6"/>
        <v>-6.2951893392264395</v>
      </c>
      <c r="AD26" s="75">
        <f t="shared" si="6"/>
        <v>44.625549639192968</v>
      </c>
      <c r="AE26" s="75">
        <f t="shared" si="6"/>
        <v>19.631485887637496</v>
      </c>
      <c r="AF26" s="75">
        <f t="shared" si="6"/>
        <v>99.033775559455904</v>
      </c>
      <c r="AG26" s="75">
        <f t="shared" si="6"/>
        <v>14.930234615285713</v>
      </c>
      <c r="AH26" s="75">
        <f t="shared" si="6"/>
        <v>9.1081714934604179</v>
      </c>
      <c r="AI26" s="75"/>
      <c r="AJ26" s="75">
        <v>42.881796000000001</v>
      </c>
      <c r="AK26" s="75">
        <v>50.737736999999996</v>
      </c>
      <c r="AL26" s="75"/>
      <c r="AM26" s="66">
        <f t="shared" si="8"/>
        <v>18.319990608602296</v>
      </c>
      <c r="AN26" s="75"/>
      <c r="AO26" s="88">
        <v>23</v>
      </c>
      <c r="AP26" s="79" t="s">
        <v>72</v>
      </c>
      <c r="AS26" s="69"/>
      <c r="AT26" s="70"/>
      <c r="AW26" s="62"/>
      <c r="AX26" s="71"/>
    </row>
    <row r="27" spans="1:50" ht="18.75" customHeight="1" x14ac:dyDescent="0.3">
      <c r="A27" s="87">
        <v>24</v>
      </c>
      <c r="B27" s="73" t="s">
        <v>73</v>
      </c>
      <c r="C27" s="74">
        <v>37.432605999999993</v>
      </c>
      <c r="D27" s="74">
        <v>41.331480000000006</v>
      </c>
      <c r="E27" s="74">
        <v>37.423284999999993</v>
      </c>
      <c r="F27" s="74">
        <v>37.642446999999997</v>
      </c>
      <c r="G27" s="74">
        <v>30.520714000000002</v>
      </c>
      <c r="H27" s="74">
        <v>31.439325000000004</v>
      </c>
      <c r="I27" s="74">
        <v>26.870565999999997</v>
      </c>
      <c r="J27" s="74">
        <v>22.035912000000003</v>
      </c>
      <c r="K27" s="74">
        <v>26.724110999999997</v>
      </c>
      <c r="L27" s="74">
        <v>36.550528</v>
      </c>
      <c r="M27" s="74">
        <v>65.002514000000005</v>
      </c>
      <c r="N27" s="74">
        <v>75.272967000000008</v>
      </c>
      <c r="O27" s="74">
        <v>128.70963899999998</v>
      </c>
      <c r="P27" s="74">
        <v>157.18609600000002</v>
      </c>
      <c r="Q27" s="74">
        <v>121.83521300000001</v>
      </c>
      <c r="R27" s="74">
        <v>99.485941999999994</v>
      </c>
      <c r="S27" s="74"/>
      <c r="T27" s="75">
        <v>10.415716180700898</v>
      </c>
      <c r="U27" s="75">
        <v>-9.4557344668035483</v>
      </c>
      <c r="V27" s="75">
        <v>0.58563004289977982</v>
      </c>
      <c r="W27" s="75">
        <v>-13.047666640800486</v>
      </c>
      <c r="X27" s="75">
        <v>4.2338871184632154</v>
      </c>
      <c r="Y27" s="75">
        <v>-18.550485085359298</v>
      </c>
      <c r="Z27" s="75">
        <v>-17.412057477717596</v>
      </c>
      <c r="AA27" s="75">
        <f t="shared" si="7"/>
        <v>21.275266483184325</v>
      </c>
      <c r="AB27" s="75">
        <f t="shared" si="7"/>
        <v>36.769855506138271</v>
      </c>
      <c r="AC27" s="75">
        <f t="shared" si="6"/>
        <v>77.842886428343803</v>
      </c>
      <c r="AD27" s="75">
        <f t="shared" si="6"/>
        <v>15.800085824372886</v>
      </c>
      <c r="AE27" s="75">
        <f t="shared" si="6"/>
        <v>70.990521736707905</v>
      </c>
      <c r="AF27" s="75">
        <f t="shared" si="6"/>
        <v>22.124572193074087</v>
      </c>
      <c r="AG27" s="75">
        <f t="shared" si="6"/>
        <v>-22.489828235189464</v>
      </c>
      <c r="AH27" s="75">
        <f t="shared" si="6"/>
        <v>-18.343851871461837</v>
      </c>
      <c r="AI27" s="75"/>
      <c r="AJ27" s="75">
        <v>25.274681999999999</v>
      </c>
      <c r="AK27" s="75">
        <v>22.231046000000003</v>
      </c>
      <c r="AL27" s="75"/>
      <c r="AM27" s="66">
        <f t="shared" si="8"/>
        <v>-12.042232618396525</v>
      </c>
      <c r="AN27" s="75"/>
      <c r="AO27" s="88">
        <v>24</v>
      </c>
      <c r="AP27" s="77" t="s">
        <v>74</v>
      </c>
      <c r="AS27" s="69"/>
      <c r="AT27" s="70"/>
      <c r="AW27" s="62"/>
      <c r="AX27" s="71"/>
    </row>
    <row r="28" spans="1:50" ht="18.75" customHeight="1" x14ac:dyDescent="0.3">
      <c r="A28" s="87">
        <v>25</v>
      </c>
      <c r="B28" s="73" t="s">
        <v>75</v>
      </c>
      <c r="C28" s="74">
        <v>5.7451099999999995</v>
      </c>
      <c r="D28" s="74">
        <v>14.611812</v>
      </c>
      <c r="E28" s="74">
        <v>27.797909999999998</v>
      </c>
      <c r="F28" s="74">
        <v>8.4777360000000002</v>
      </c>
      <c r="G28" s="74">
        <v>29.613868999999998</v>
      </c>
      <c r="H28" s="74">
        <v>35.219131000000004</v>
      </c>
      <c r="I28" s="74">
        <v>24.259453999999998</v>
      </c>
      <c r="J28" s="74">
        <v>24.084471000000001</v>
      </c>
      <c r="K28" s="74">
        <v>22.025679</v>
      </c>
      <c r="L28" s="74">
        <v>32.590782000000004</v>
      </c>
      <c r="M28" s="74">
        <v>57.850453000000002</v>
      </c>
      <c r="N28" s="74">
        <v>60.711635000000008</v>
      </c>
      <c r="O28" s="74">
        <v>78.347893999999997</v>
      </c>
      <c r="P28" s="74">
        <v>168.960432</v>
      </c>
      <c r="Q28" s="74">
        <v>156.318547</v>
      </c>
      <c r="R28" s="74">
        <v>129.35432</v>
      </c>
      <c r="S28" s="74"/>
      <c r="T28" s="75">
        <v>154.33476469554114</v>
      </c>
      <c r="U28" s="75">
        <v>90.242729649135896</v>
      </c>
      <c r="V28" s="75">
        <v>-69.502253946429789</v>
      </c>
      <c r="W28" s="75">
        <v>242.31080090250509</v>
      </c>
      <c r="X28" s="75">
        <v>20.041087923359342</v>
      </c>
      <c r="Y28" s="75">
        <v>-30.36130750420304</v>
      </c>
      <c r="Z28" s="75">
        <v>-1.1073497367253111</v>
      </c>
      <c r="AA28" s="75">
        <f t="shared" si="7"/>
        <v>-8.5482134940808976</v>
      </c>
      <c r="AB28" s="75">
        <f t="shared" si="7"/>
        <v>47.967206822545648</v>
      </c>
      <c r="AC28" s="75">
        <f t="shared" si="6"/>
        <v>77.505568905956267</v>
      </c>
      <c r="AD28" s="75">
        <f t="shared" si="6"/>
        <v>4.9458247111738416</v>
      </c>
      <c r="AE28" s="75">
        <f t="shared" si="6"/>
        <v>29.049224254955391</v>
      </c>
      <c r="AF28" s="75">
        <f t="shared" si="6"/>
        <v>115.65408254623924</v>
      </c>
      <c r="AG28" s="75">
        <f t="shared" si="6"/>
        <v>-7.4821571242194835</v>
      </c>
      <c r="AH28" s="75">
        <f t="shared" si="6"/>
        <v>-17.249537893926302</v>
      </c>
      <c r="AI28" s="75"/>
      <c r="AJ28" s="75">
        <v>31.205508000000002</v>
      </c>
      <c r="AK28" s="75">
        <v>29.728432000000002</v>
      </c>
      <c r="AL28" s="75"/>
      <c r="AM28" s="66">
        <f t="shared" si="8"/>
        <v>-4.7333823246844702</v>
      </c>
      <c r="AN28" s="75"/>
      <c r="AO28" s="88">
        <v>25</v>
      </c>
      <c r="AP28" s="77" t="s">
        <v>76</v>
      </c>
      <c r="AS28" s="69"/>
      <c r="AT28" s="70"/>
      <c r="AW28" s="62"/>
      <c r="AX28" s="71"/>
    </row>
    <row r="29" spans="1:50" ht="18.75" customHeight="1" x14ac:dyDescent="0.3">
      <c r="A29" s="87">
        <v>26</v>
      </c>
      <c r="B29" s="73" t="s">
        <v>77</v>
      </c>
      <c r="C29" s="74">
        <v>423.38089200000002</v>
      </c>
      <c r="D29" s="74">
        <v>566.39054799999997</v>
      </c>
      <c r="E29" s="74">
        <v>769.39768399999991</v>
      </c>
      <c r="F29" s="74">
        <v>690.46855200000005</v>
      </c>
      <c r="G29" s="74">
        <v>456.97678199999996</v>
      </c>
      <c r="H29" s="74">
        <v>476.70875700000005</v>
      </c>
      <c r="I29" s="74">
        <v>461.34337499999998</v>
      </c>
      <c r="J29" s="74">
        <v>471.92146000000002</v>
      </c>
      <c r="K29" s="74">
        <v>423.96928300000008</v>
      </c>
      <c r="L29" s="74">
        <v>530.3562730000001</v>
      </c>
      <c r="M29" s="74">
        <v>464.12246199999993</v>
      </c>
      <c r="N29" s="74">
        <v>410.09800400000006</v>
      </c>
      <c r="O29" s="74">
        <v>719.69029799999998</v>
      </c>
      <c r="P29" s="74">
        <v>852.7327879999998</v>
      </c>
      <c r="Q29" s="74">
        <v>1342.4502670000002</v>
      </c>
      <c r="R29" s="74">
        <v>1267.8315559999999</v>
      </c>
      <c r="S29" s="74"/>
      <c r="T29" s="75">
        <v>33.778013770163227</v>
      </c>
      <c r="U29" s="75">
        <v>35.842253497493033</v>
      </c>
      <c r="V29" s="75">
        <v>-10.258561163020076</v>
      </c>
      <c r="W29" s="75">
        <v>-2.7290001761006977</v>
      </c>
      <c r="X29" s="75">
        <v>-1.4311962027704794</v>
      </c>
      <c r="Y29" s="75">
        <v>-8.0130880073160284</v>
      </c>
      <c r="Z29" s="75">
        <v>-5.7832128887764895</v>
      </c>
      <c r="AA29" s="75">
        <f t="shared" si="7"/>
        <v>-10.161050315448662</v>
      </c>
      <c r="AB29" s="75">
        <f t="shared" si="7"/>
        <v>25.093089114194143</v>
      </c>
      <c r="AC29" s="75">
        <f t="shared" si="6"/>
        <v>-12.488550503106836</v>
      </c>
      <c r="AD29" s="75">
        <f t="shared" si="6"/>
        <v>-11.640130013789303</v>
      </c>
      <c r="AE29" s="75">
        <f t="shared" si="6"/>
        <v>75.492270379350543</v>
      </c>
      <c r="AF29" s="75">
        <f t="shared" si="6"/>
        <v>18.486075242325953</v>
      </c>
      <c r="AG29" s="75">
        <f t="shared" si="6"/>
        <v>57.429183665915332</v>
      </c>
      <c r="AH29" s="75">
        <f t="shared" si="6"/>
        <v>-5.558396674668046</v>
      </c>
      <c r="AI29" s="75"/>
      <c r="AJ29" s="75">
        <v>325.29591299999998</v>
      </c>
      <c r="AK29" s="75">
        <v>375.82813899999996</v>
      </c>
      <c r="AL29" s="75"/>
      <c r="AM29" s="66">
        <f t="shared" si="8"/>
        <v>15.534233287462172</v>
      </c>
      <c r="AN29" s="75"/>
      <c r="AO29" s="88">
        <v>26</v>
      </c>
      <c r="AP29" s="79" t="s">
        <v>78</v>
      </c>
      <c r="AS29" s="69"/>
      <c r="AT29" s="70"/>
      <c r="AW29" s="62"/>
      <c r="AX29" s="71"/>
    </row>
    <row r="30" spans="1:50" ht="18.75" customHeight="1" x14ac:dyDescent="0.3">
      <c r="A30" s="87">
        <v>27</v>
      </c>
      <c r="B30" s="73" t="s">
        <v>79</v>
      </c>
      <c r="C30" s="74">
        <v>962.48688399999992</v>
      </c>
      <c r="D30" s="74">
        <v>1381.6013230000001</v>
      </c>
      <c r="E30" s="74">
        <v>1574.2805059999998</v>
      </c>
      <c r="F30" s="74">
        <v>1707.7878799999999</v>
      </c>
      <c r="G30" s="74">
        <v>2023.7019140000002</v>
      </c>
      <c r="H30" s="74">
        <v>1919.3040129999997</v>
      </c>
      <c r="I30" s="74">
        <v>1687.713211</v>
      </c>
      <c r="J30" s="74">
        <v>1670.5175979999999</v>
      </c>
      <c r="K30" s="74">
        <v>2043.1666299999999</v>
      </c>
      <c r="L30" s="74">
        <v>2010.6621210000001</v>
      </c>
      <c r="M30" s="74">
        <v>1869.4092290000001</v>
      </c>
      <c r="N30" s="74">
        <v>1607.0781010000001</v>
      </c>
      <c r="O30" s="74">
        <v>2097.2146549999998</v>
      </c>
      <c r="P30" s="74">
        <v>2194.0895009999995</v>
      </c>
      <c r="Q30" s="74">
        <v>1923.0425489999998</v>
      </c>
      <c r="R30" s="74">
        <v>1966.5676649999998</v>
      </c>
      <c r="S30" s="74"/>
      <c r="T30" s="75">
        <v>43.544950686309846</v>
      </c>
      <c r="U30" s="75">
        <v>13.946076903112498</v>
      </c>
      <c r="V30" s="75">
        <v>8.4805327571019262</v>
      </c>
      <c r="W30" s="75">
        <v>18.784017544380305</v>
      </c>
      <c r="X30" s="75">
        <v>-5.3648707321391669</v>
      </c>
      <c r="Y30" s="75">
        <v>-11.459336011920783</v>
      </c>
      <c r="Z30" s="75">
        <v>-0.63384764556982987</v>
      </c>
      <c r="AA30" s="75">
        <f t="shared" si="7"/>
        <v>22.307399362098806</v>
      </c>
      <c r="AB30" s="75">
        <f t="shared" si="7"/>
        <v>-1.5908887959862597</v>
      </c>
      <c r="AC30" s="75">
        <f t="shared" si="6"/>
        <v>-7.0251928717763832</v>
      </c>
      <c r="AD30" s="75">
        <f t="shared" si="6"/>
        <v>-14.032835824841214</v>
      </c>
      <c r="AE30" s="75">
        <f t="shared" si="6"/>
        <v>30.498614454083679</v>
      </c>
      <c r="AF30" s="75">
        <f t="shared" si="6"/>
        <v>4.6192146220721355</v>
      </c>
      <c r="AG30" s="75">
        <f t="shared" si="6"/>
        <v>-12.353504808097597</v>
      </c>
      <c r="AH30" s="75">
        <f t="shared" si="6"/>
        <v>2.2633464882320737</v>
      </c>
      <c r="AI30" s="75"/>
      <c r="AJ30" s="75">
        <v>434.44644799999998</v>
      </c>
      <c r="AK30" s="75">
        <v>408.62212499999998</v>
      </c>
      <c r="AL30" s="75"/>
      <c r="AM30" s="66">
        <f t="shared" si="8"/>
        <v>-5.9441901571261013</v>
      </c>
      <c r="AN30" s="75"/>
      <c r="AO30" s="88">
        <v>27</v>
      </c>
      <c r="AP30" s="79" t="s">
        <v>80</v>
      </c>
      <c r="AS30" s="69"/>
      <c r="AT30" s="70"/>
      <c r="AW30" s="62"/>
      <c r="AX30" s="71"/>
    </row>
    <row r="31" spans="1:50" ht="18.75" customHeight="1" x14ac:dyDescent="0.3">
      <c r="A31" s="87">
        <v>28</v>
      </c>
      <c r="B31" s="73" t="s">
        <v>81</v>
      </c>
      <c r="C31" s="74">
        <v>891.39717100000007</v>
      </c>
      <c r="D31" s="74">
        <v>1567.313118</v>
      </c>
      <c r="E31" s="74">
        <v>1552.8598470000002</v>
      </c>
      <c r="F31" s="74">
        <v>1634.477527</v>
      </c>
      <c r="G31" s="74">
        <v>2090.8162710000001</v>
      </c>
      <c r="H31" s="74">
        <v>1806.5877160000002</v>
      </c>
      <c r="I31" s="74">
        <v>1260.1577669999997</v>
      </c>
      <c r="J31" s="74">
        <v>1177.7400270000003</v>
      </c>
      <c r="K31" s="74">
        <v>1729.57971</v>
      </c>
      <c r="L31" s="74">
        <v>1783.2707859999998</v>
      </c>
      <c r="M31" s="74">
        <v>1578.243878</v>
      </c>
      <c r="N31" s="74">
        <v>1775.7389850000002</v>
      </c>
      <c r="O31" s="74">
        <v>2711.5576730000002</v>
      </c>
      <c r="P31" s="74">
        <v>2828.1750710000001</v>
      </c>
      <c r="Q31" s="74">
        <v>2579.2951800000005</v>
      </c>
      <c r="R31" s="74">
        <v>2906.1239909999995</v>
      </c>
      <c r="S31" s="74"/>
      <c r="T31" s="75">
        <v>75.82657528986033</v>
      </c>
      <c r="U31" s="75">
        <v>-0.92216869966884474</v>
      </c>
      <c r="V31" s="75">
        <v>5.2559592005471956</v>
      </c>
      <c r="W31" s="75">
        <v>27.432278792047285</v>
      </c>
      <c r="X31" s="75">
        <v>-13.35208716098677</v>
      </c>
      <c r="Y31" s="75">
        <v>-30.202520823200899</v>
      </c>
      <c r="Z31" s="75">
        <v>-6.6081922581476817</v>
      </c>
      <c r="AA31" s="75">
        <f t="shared" si="7"/>
        <v>46.855814555753369</v>
      </c>
      <c r="AB31" s="75">
        <f t="shared" si="7"/>
        <v>3.1042845663354655</v>
      </c>
      <c r="AC31" s="75">
        <f t="shared" si="6"/>
        <v>-11.497239208403641</v>
      </c>
      <c r="AD31" s="75">
        <f t="shared" si="6"/>
        <v>12.513598801363472</v>
      </c>
      <c r="AE31" s="75">
        <f t="shared" si="6"/>
        <v>52.700238937424672</v>
      </c>
      <c r="AF31" s="75">
        <f t="shared" si="6"/>
        <v>4.3007530011698805</v>
      </c>
      <c r="AG31" s="75">
        <f t="shared" si="6"/>
        <v>-8.8000171400987313</v>
      </c>
      <c r="AH31" s="75">
        <f t="shared" si="6"/>
        <v>12.671244979413274</v>
      </c>
      <c r="AI31" s="75"/>
      <c r="AJ31" s="75">
        <v>706.89546799999994</v>
      </c>
      <c r="AK31" s="75">
        <v>654.36791900000003</v>
      </c>
      <c r="AL31" s="75"/>
      <c r="AM31" s="66">
        <f t="shared" si="8"/>
        <v>-7.4307378357672462</v>
      </c>
      <c r="AN31" s="75"/>
      <c r="AO31" s="88">
        <v>28</v>
      </c>
      <c r="AP31" s="77" t="s">
        <v>82</v>
      </c>
      <c r="AS31" s="61"/>
      <c r="AT31" s="62"/>
      <c r="AW31" s="62"/>
      <c r="AX31" s="71"/>
    </row>
    <row r="32" spans="1:50" ht="18.75" customHeight="1" x14ac:dyDescent="0.3">
      <c r="A32" s="87" t="s">
        <v>83</v>
      </c>
      <c r="B32" s="73" t="s">
        <v>84</v>
      </c>
      <c r="C32" s="74">
        <v>114.45842399999998</v>
      </c>
      <c r="D32" s="74">
        <v>132.36180300000001</v>
      </c>
      <c r="E32" s="74">
        <v>172.78534200000001</v>
      </c>
      <c r="F32" s="74">
        <v>173.66883299999998</v>
      </c>
      <c r="G32" s="74">
        <v>201.81346600000001</v>
      </c>
      <c r="H32" s="74">
        <v>227.27658</v>
      </c>
      <c r="I32" s="74">
        <v>191.03086299999998</v>
      </c>
      <c r="J32" s="74">
        <v>201.96398999999997</v>
      </c>
      <c r="K32" s="74">
        <v>208.15455799999998</v>
      </c>
      <c r="L32" s="74">
        <v>247.35730999999998</v>
      </c>
      <c r="M32" s="74">
        <v>275.39239900000001</v>
      </c>
      <c r="N32" s="74">
        <v>295.13133699999997</v>
      </c>
      <c r="O32" s="74">
        <v>385.04742500000003</v>
      </c>
      <c r="P32" s="74">
        <v>393.27512800000005</v>
      </c>
      <c r="Q32" s="74">
        <v>345.92818599999998</v>
      </c>
      <c r="R32" s="74">
        <v>357.32519800000006</v>
      </c>
      <c r="S32" s="74"/>
      <c r="T32" s="75">
        <v>15.641818552385487</v>
      </c>
      <c r="U32" s="75">
        <v>30.540184618065382</v>
      </c>
      <c r="V32" s="75">
        <v>0.51132288756296873</v>
      </c>
      <c r="W32" s="75">
        <v>10.741654491338679</v>
      </c>
      <c r="X32" s="75">
        <v>10.848226073641399</v>
      </c>
      <c r="Y32" s="75">
        <v>-14.310635344942156</v>
      </c>
      <c r="Z32" s="75">
        <v>5.15799481115981</v>
      </c>
      <c r="AA32" s="75">
        <f t="shared" si="7"/>
        <v>3.0651840459281914</v>
      </c>
      <c r="AB32" s="75">
        <f t="shared" si="7"/>
        <v>18.833482378031817</v>
      </c>
      <c r="AC32" s="75">
        <f t="shared" si="6"/>
        <v>11.333842933528032</v>
      </c>
      <c r="AD32" s="75">
        <f t="shared" si="6"/>
        <v>7.1675681942114693</v>
      </c>
      <c r="AE32" s="75">
        <f t="shared" si="6"/>
        <v>30.46646585008358</v>
      </c>
      <c r="AF32" s="75">
        <f t="shared" si="6"/>
        <v>2.1368024990687786</v>
      </c>
      <c r="AG32" s="75">
        <f t="shared" si="6"/>
        <v>-12.039139683402524</v>
      </c>
      <c r="AH32" s="75">
        <f t="shared" si="6"/>
        <v>3.2946179181826238</v>
      </c>
      <c r="AI32" s="75"/>
      <c r="AJ32" s="75">
        <v>100.52496499999999</v>
      </c>
      <c r="AK32" s="75">
        <v>119.851125</v>
      </c>
      <c r="AL32" s="75"/>
      <c r="AM32" s="66">
        <f t="shared" si="8"/>
        <v>19.225234249024609</v>
      </c>
      <c r="AN32" s="75"/>
      <c r="AO32" s="88" t="s">
        <v>83</v>
      </c>
      <c r="AP32" s="77" t="s">
        <v>85</v>
      </c>
      <c r="AS32" s="69"/>
      <c r="AT32" s="70"/>
      <c r="AW32" s="62"/>
      <c r="AX32" s="71"/>
    </row>
    <row r="33" spans="1:50" ht="18.75" customHeight="1" x14ac:dyDescent="0.3">
      <c r="A33" s="89"/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6"/>
      <c r="AN33" s="65"/>
      <c r="AO33" s="90"/>
      <c r="AP33" s="91"/>
      <c r="AS33" s="69"/>
      <c r="AT33" s="78"/>
      <c r="AW33" s="62"/>
      <c r="AX33" s="92"/>
    </row>
    <row r="34" spans="1:50" ht="18.75" customHeight="1" x14ac:dyDescent="0.3">
      <c r="A34" s="63" t="s">
        <v>86</v>
      </c>
      <c r="B34" s="2"/>
      <c r="C34" s="84">
        <v>3921.1778520000003</v>
      </c>
      <c r="D34" s="65">
        <v>4469.4326169999995</v>
      </c>
      <c r="E34" s="65">
        <v>6538.9092490000003</v>
      </c>
      <c r="F34" s="65">
        <v>7707.7917450000014</v>
      </c>
      <c r="G34" s="65">
        <v>9868.6400969999995</v>
      </c>
      <c r="H34" s="65">
        <v>7273.1622729999999</v>
      </c>
      <c r="I34" s="65">
        <v>4928.3296069999997</v>
      </c>
      <c r="J34" s="65">
        <v>3190.0480530000004</v>
      </c>
      <c r="K34" s="65">
        <v>4529.7288720000006</v>
      </c>
      <c r="L34" s="65">
        <v>5532.4493240000002</v>
      </c>
      <c r="M34" s="65">
        <v>8126.9224139999997</v>
      </c>
      <c r="N34" s="65">
        <v>4567.8357059999998</v>
      </c>
      <c r="O34" s="65">
        <v>8320.2684690000006</v>
      </c>
      <c r="P34" s="65">
        <v>16410.329629000003</v>
      </c>
      <c r="Q34" s="65">
        <v>16388.729769000001</v>
      </c>
      <c r="R34" s="65">
        <v>16550.751784999997</v>
      </c>
      <c r="S34" s="65"/>
      <c r="T34" s="65">
        <v>13.981889771216615</v>
      </c>
      <c r="U34" s="65">
        <v>46.302893663247289</v>
      </c>
      <c r="V34" s="65">
        <v>17.875802392864813</v>
      </c>
      <c r="W34" s="65">
        <v>-12.759099954120529</v>
      </c>
      <c r="X34" s="65">
        <v>-9.1244638007886891</v>
      </c>
      <c r="Y34" s="65">
        <v>-26.059343812490383</v>
      </c>
      <c r="Z34" s="65">
        <v>-28.929036938962568</v>
      </c>
      <c r="AA34" s="65">
        <f>K34/J34*100-100</f>
        <v>41.995631311576346</v>
      </c>
      <c r="AB34" s="65">
        <f>L34/K34*100-100</f>
        <v>22.136434217910931</v>
      </c>
      <c r="AC34" s="65">
        <f t="shared" ref="AC34:AH38" si="9">M34/L34*100-100</f>
        <v>46.895559960125894</v>
      </c>
      <c r="AD34" s="65">
        <f t="shared" si="9"/>
        <v>-43.793782279364088</v>
      </c>
      <c r="AE34" s="65">
        <f t="shared" si="9"/>
        <v>82.149030843448656</v>
      </c>
      <c r="AF34" s="65">
        <f t="shared" si="9"/>
        <v>97.233174508037649</v>
      </c>
      <c r="AG34" s="65">
        <f t="shared" si="9"/>
        <v>-0.13162355960133709</v>
      </c>
      <c r="AH34" s="65">
        <f t="shared" si="9"/>
        <v>0.98861850969358045</v>
      </c>
      <c r="AI34" s="65"/>
      <c r="AJ34" s="65">
        <v>4485.7404290000004</v>
      </c>
      <c r="AK34" s="65">
        <v>4126.6596289999998</v>
      </c>
      <c r="AL34" s="65"/>
      <c r="AM34" s="66">
        <f>AK34/AJ34*100-100</f>
        <v>-8.0049393335059733</v>
      </c>
      <c r="AN34" s="65"/>
      <c r="AO34" s="85" t="s">
        <v>87</v>
      </c>
      <c r="AP34" s="86"/>
      <c r="AS34" s="69"/>
      <c r="AT34" s="70"/>
      <c r="AW34" s="62"/>
      <c r="AX34" s="71"/>
    </row>
    <row r="35" spans="1:50" ht="18.75" customHeight="1" x14ac:dyDescent="0.3">
      <c r="A35" s="72" t="s">
        <v>88</v>
      </c>
      <c r="B35" s="73" t="s">
        <v>89</v>
      </c>
      <c r="C35" s="74">
        <v>1.8833870000000001</v>
      </c>
      <c r="D35" s="74">
        <v>6.9986079999999991</v>
      </c>
      <c r="E35" s="74">
        <v>6.4205110000000003</v>
      </c>
      <c r="F35" s="74">
        <v>7.0500179999999997</v>
      </c>
      <c r="G35" s="74">
        <v>16.946187000000002</v>
      </c>
      <c r="H35" s="74">
        <v>7.3731980000000004</v>
      </c>
      <c r="I35" s="74">
        <v>5.000502</v>
      </c>
      <c r="J35" s="74">
        <v>3.7512590000000001</v>
      </c>
      <c r="K35" s="74">
        <v>7.0167129999999993</v>
      </c>
      <c r="L35" s="74">
        <v>16.988817000000004</v>
      </c>
      <c r="M35" s="74">
        <v>5.7065149999999996</v>
      </c>
      <c r="N35" s="74">
        <v>8.4790050000000008</v>
      </c>
      <c r="O35" s="74">
        <v>21.007280999999999</v>
      </c>
      <c r="P35" s="74">
        <v>326.83963800000004</v>
      </c>
      <c r="Q35" s="74">
        <v>144.90694400000001</v>
      </c>
      <c r="R35" s="74">
        <v>78.247933000000018</v>
      </c>
      <c r="S35" s="74"/>
      <c r="T35" s="75">
        <v>271.5969155569195</v>
      </c>
      <c r="U35" s="75">
        <v>-8.2601711654660335</v>
      </c>
      <c r="V35" s="75">
        <v>9.8046245851770806</v>
      </c>
      <c r="W35" s="75">
        <v>-17.876167124679682</v>
      </c>
      <c r="X35" s="75">
        <v>73.283866560617071</v>
      </c>
      <c r="Y35" s="75">
        <v>44.796183358128928</v>
      </c>
      <c r="Z35" s="75">
        <v>-53.727518176895671</v>
      </c>
      <c r="AA35" s="75">
        <f t="shared" ref="AA35:AB38" si="10">K35/J35*100-100</f>
        <v>87.049547898452204</v>
      </c>
      <c r="AB35" s="75">
        <f t="shared" si="10"/>
        <v>142.11930857083658</v>
      </c>
      <c r="AC35" s="75">
        <f t="shared" si="9"/>
        <v>-66.410168524388723</v>
      </c>
      <c r="AD35" s="75">
        <f t="shared" si="9"/>
        <v>48.584644042817757</v>
      </c>
      <c r="AE35" s="75">
        <f t="shared" si="9"/>
        <v>147.75644076162234</v>
      </c>
      <c r="AF35" s="75">
        <f t="shared" si="9"/>
        <v>1455.8397966876344</v>
      </c>
      <c r="AG35" s="75">
        <f t="shared" si="9"/>
        <v>-55.664207411709349</v>
      </c>
      <c r="AH35" s="75">
        <f t="shared" si="9"/>
        <v>-46.00125374253976</v>
      </c>
      <c r="AI35" s="75"/>
      <c r="AJ35" s="75">
        <v>11.200507</v>
      </c>
      <c r="AK35" s="75">
        <v>12.329280999999998</v>
      </c>
      <c r="AL35" s="75"/>
      <c r="AM35" s="66">
        <f t="shared" ref="AM35:AM39" si="11">AK35/AJ35*100-100</f>
        <v>10.077883081542623</v>
      </c>
      <c r="AN35" s="75"/>
      <c r="AO35" s="76" t="s">
        <v>88</v>
      </c>
      <c r="AP35" s="77" t="s">
        <v>90</v>
      </c>
      <c r="AS35" s="69"/>
      <c r="AT35" s="93"/>
      <c r="AW35" s="62"/>
      <c r="AX35" s="71"/>
    </row>
    <row r="36" spans="1:50" ht="18.75" customHeight="1" x14ac:dyDescent="0.3">
      <c r="A36" s="72" t="s">
        <v>91</v>
      </c>
      <c r="B36" s="73" t="s">
        <v>92</v>
      </c>
      <c r="C36" s="74">
        <v>3577.8674940000001</v>
      </c>
      <c r="D36" s="74">
        <v>4026.2628100000002</v>
      </c>
      <c r="E36" s="74">
        <v>6027.6993730000004</v>
      </c>
      <c r="F36" s="74">
        <v>6964.7031470000002</v>
      </c>
      <c r="G36" s="74">
        <v>9466.9531630000001</v>
      </c>
      <c r="H36" s="74">
        <v>6994.6072039999999</v>
      </c>
      <c r="I36" s="74">
        <v>4745.636285999999</v>
      </c>
      <c r="J36" s="74">
        <v>3092.0321559999993</v>
      </c>
      <c r="K36" s="74">
        <v>4308.1006910000006</v>
      </c>
      <c r="L36" s="74">
        <v>5300.1638529999991</v>
      </c>
      <c r="M36" s="74">
        <v>7913.8459809999995</v>
      </c>
      <c r="N36" s="74">
        <v>4369.5898449999995</v>
      </c>
      <c r="O36" s="74">
        <v>7822.9265249999999</v>
      </c>
      <c r="P36" s="74">
        <v>15060.038271000001</v>
      </c>
      <c r="Q36" s="74">
        <v>15594.119856000001</v>
      </c>
      <c r="R36" s="74">
        <v>15489.379464</v>
      </c>
      <c r="S36" s="74"/>
      <c r="T36" s="75">
        <v>12.532474071550965</v>
      </c>
      <c r="U36" s="75">
        <v>49.70953604988344</v>
      </c>
      <c r="V36" s="75">
        <v>15.544965268127669</v>
      </c>
      <c r="W36" s="75">
        <v>-11.353546035061186</v>
      </c>
      <c r="X36" s="75">
        <v>-9.2608786193915336</v>
      </c>
      <c r="Y36" s="75">
        <v>-26.719343858077266</v>
      </c>
      <c r="Z36" s="75">
        <v>-28.882106408513025</v>
      </c>
      <c r="AA36" s="75">
        <f t="shared" si="10"/>
        <v>39.329103762399598</v>
      </c>
      <c r="AB36" s="75">
        <f t="shared" si="10"/>
        <v>23.027854573420385</v>
      </c>
      <c r="AC36" s="75">
        <f t="shared" si="9"/>
        <v>49.313232580924904</v>
      </c>
      <c r="AD36" s="75">
        <f t="shared" si="9"/>
        <v>-44.785508139901218</v>
      </c>
      <c r="AE36" s="75">
        <f t="shared" si="9"/>
        <v>79.031140278567733</v>
      </c>
      <c r="AF36" s="75">
        <f t="shared" si="9"/>
        <v>92.511564858395502</v>
      </c>
      <c r="AG36" s="75">
        <f t="shared" si="9"/>
        <v>3.5463494540279044</v>
      </c>
      <c r="AH36" s="75">
        <f t="shared" si="9"/>
        <v>-0.67166594182423012</v>
      </c>
      <c r="AI36" s="75"/>
      <c r="AJ36" s="75">
        <v>4323.7746880000004</v>
      </c>
      <c r="AK36" s="75">
        <v>3694.671722</v>
      </c>
      <c r="AL36" s="75"/>
      <c r="AM36" s="66">
        <f t="shared" si="11"/>
        <v>-14.549855424844012</v>
      </c>
      <c r="AN36" s="75"/>
      <c r="AO36" s="76" t="s">
        <v>91</v>
      </c>
      <c r="AP36" s="79" t="s">
        <v>93</v>
      </c>
      <c r="AS36" s="94"/>
      <c r="AT36" s="95"/>
      <c r="AW36" s="62"/>
      <c r="AX36" s="71"/>
    </row>
    <row r="37" spans="1:50" ht="18.75" customHeight="1" x14ac:dyDescent="0.3">
      <c r="A37" s="72" t="s">
        <v>94</v>
      </c>
      <c r="B37" s="73" t="s">
        <v>95</v>
      </c>
      <c r="C37" s="74">
        <v>201.74590499999996</v>
      </c>
      <c r="D37" s="74">
        <v>255.03336300000001</v>
      </c>
      <c r="E37" s="74">
        <v>356.05498</v>
      </c>
      <c r="F37" s="74">
        <v>545.83666099999994</v>
      </c>
      <c r="G37" s="74">
        <v>355.79268400000007</v>
      </c>
      <c r="H37" s="74">
        <v>182.34585100000001</v>
      </c>
      <c r="I37" s="74">
        <v>103.840795</v>
      </c>
      <c r="J37" s="74">
        <v>80.675758000000002</v>
      </c>
      <c r="K37" s="74">
        <v>132.734217</v>
      </c>
      <c r="L37" s="74">
        <v>115.67537900000001</v>
      </c>
      <c r="M37" s="74">
        <v>102.944772</v>
      </c>
      <c r="N37" s="74">
        <v>107.96272699999999</v>
      </c>
      <c r="O37" s="74">
        <v>227.97987499999999</v>
      </c>
      <c r="P37" s="74">
        <v>397.74016099999994</v>
      </c>
      <c r="Q37" s="74">
        <v>323.68762300000003</v>
      </c>
      <c r="R37" s="74">
        <v>304.78958900000003</v>
      </c>
      <c r="S37" s="74"/>
      <c r="T37" s="75">
        <v>26.413154705668035</v>
      </c>
      <c r="U37" s="75">
        <v>39.611137857284973</v>
      </c>
      <c r="V37" s="75">
        <v>53.301229209039548</v>
      </c>
      <c r="W37" s="75">
        <v>-5.5309487539167037</v>
      </c>
      <c r="X37" s="75">
        <v>-20.542813503621346</v>
      </c>
      <c r="Y37" s="75">
        <v>-20.763093337684154</v>
      </c>
      <c r="Z37" s="75">
        <v>-16.431114022871867</v>
      </c>
      <c r="AA37" s="75">
        <f t="shared" si="10"/>
        <v>64.528007285658219</v>
      </c>
      <c r="AB37" s="75">
        <f t="shared" si="10"/>
        <v>-12.851876769650133</v>
      </c>
      <c r="AC37" s="75">
        <f t="shared" si="9"/>
        <v>-11.005459510964727</v>
      </c>
      <c r="AD37" s="75">
        <f t="shared" si="9"/>
        <v>4.874414603589571</v>
      </c>
      <c r="AE37" s="75">
        <f t="shared" si="9"/>
        <v>111.16535431714317</v>
      </c>
      <c r="AF37" s="75">
        <f t="shared" si="9"/>
        <v>74.462838441331712</v>
      </c>
      <c r="AG37" s="75">
        <f t="shared" si="9"/>
        <v>-18.618320517047295</v>
      </c>
      <c r="AH37" s="75">
        <f t="shared" si="9"/>
        <v>-5.8383554566743499</v>
      </c>
      <c r="AI37" s="75"/>
      <c r="AJ37" s="75">
        <v>91.543469999999999</v>
      </c>
      <c r="AK37" s="75">
        <v>145.40838099999999</v>
      </c>
      <c r="AL37" s="75"/>
      <c r="AM37" s="66">
        <f t="shared" si="11"/>
        <v>58.840800987771161</v>
      </c>
      <c r="AN37" s="75"/>
      <c r="AO37" s="76" t="s">
        <v>94</v>
      </c>
      <c r="AP37" s="77" t="s">
        <v>96</v>
      </c>
      <c r="AS37" s="69"/>
      <c r="AT37" s="70"/>
      <c r="AW37" s="62"/>
      <c r="AX37" s="71"/>
    </row>
    <row r="38" spans="1:50" ht="18.75" customHeight="1" x14ac:dyDescent="0.3">
      <c r="A38" s="72" t="s">
        <v>97</v>
      </c>
      <c r="B38" s="73" t="s">
        <v>98</v>
      </c>
      <c r="C38" s="74">
        <v>139.68106599999999</v>
      </c>
      <c r="D38" s="74">
        <v>181.13783600000002</v>
      </c>
      <c r="E38" s="74">
        <v>148.734385</v>
      </c>
      <c r="F38" s="74">
        <v>190.201919</v>
      </c>
      <c r="G38" s="74">
        <v>28.948063000000001</v>
      </c>
      <c r="H38" s="74">
        <v>88.836020000000019</v>
      </c>
      <c r="I38" s="74">
        <v>73.852023999999986</v>
      </c>
      <c r="J38" s="74">
        <v>13.58888</v>
      </c>
      <c r="K38" s="74">
        <v>81.877251000000015</v>
      </c>
      <c r="L38" s="74">
        <v>99.621274999999997</v>
      </c>
      <c r="M38" s="74">
        <v>104.42514600000001</v>
      </c>
      <c r="N38" s="74">
        <v>81.804129000000003</v>
      </c>
      <c r="O38" s="74">
        <v>248.35478800000001</v>
      </c>
      <c r="P38" s="74">
        <v>293.26708999999994</v>
      </c>
      <c r="Q38" s="74">
        <v>207.39612800000003</v>
      </c>
      <c r="R38" s="74">
        <v>264.85711499999996</v>
      </c>
      <c r="S38" s="74"/>
      <c r="T38" s="75">
        <v>29.679591649164564</v>
      </c>
      <c r="U38" s="75">
        <v>-17.888836322412516</v>
      </c>
      <c r="V38" s="75">
        <v>27.880260506002031</v>
      </c>
      <c r="W38" s="75">
        <v>-84.780351769216381</v>
      </c>
      <c r="X38" s="75">
        <v>206.88070562786885</v>
      </c>
      <c r="Y38" s="75">
        <v>-16.867027586332696</v>
      </c>
      <c r="Z38" s="75">
        <v>-81.599854324913281</v>
      </c>
      <c r="AA38" s="75">
        <f>K38/J38*100-100</f>
        <v>502.53126821342175</v>
      </c>
      <c r="AB38" s="75">
        <f t="shared" si="10"/>
        <v>21.671494564466968</v>
      </c>
      <c r="AC38" s="75">
        <f t="shared" si="9"/>
        <v>4.8221336255734712</v>
      </c>
      <c r="AD38" s="75">
        <f t="shared" si="9"/>
        <v>-21.662423148539347</v>
      </c>
      <c r="AE38" s="75">
        <f t="shared" si="9"/>
        <v>203.59688567798332</v>
      </c>
      <c r="AF38" s="75">
        <f t="shared" si="9"/>
        <v>18.083928383937547</v>
      </c>
      <c r="AG38" s="75">
        <f t="shared" si="9"/>
        <v>-29.280804061580838</v>
      </c>
      <c r="AH38" s="75">
        <f t="shared" si="9"/>
        <v>27.705911173037862</v>
      </c>
      <c r="AI38" s="75"/>
      <c r="AJ38" s="75">
        <v>43.497107000000007</v>
      </c>
      <c r="AK38" s="75">
        <v>120.45546600000002</v>
      </c>
      <c r="AL38" s="75"/>
      <c r="AM38" s="66">
        <f t="shared" si="11"/>
        <v>176.92753451396203</v>
      </c>
      <c r="AN38" s="75"/>
      <c r="AO38" s="76" t="s">
        <v>97</v>
      </c>
      <c r="AP38" s="79" t="s">
        <v>99</v>
      </c>
      <c r="AS38" s="69"/>
      <c r="AT38" s="70"/>
      <c r="AW38" s="62"/>
      <c r="AX38" s="71"/>
    </row>
    <row r="39" spans="1:50" ht="18.75" customHeight="1" x14ac:dyDescent="0.3">
      <c r="A39" s="72" t="s">
        <v>100</v>
      </c>
      <c r="B39" s="73" t="s">
        <v>101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>
        <v>15.724656999999999</v>
      </c>
      <c r="AK39" s="75">
        <v>153.79477899999998</v>
      </c>
      <c r="AL39" s="75"/>
      <c r="AM39" s="66">
        <f>AK39/AJ39*100-100</f>
        <v>878.04854503344632</v>
      </c>
      <c r="AN39" s="75"/>
      <c r="AO39" s="76" t="s">
        <v>100</v>
      </c>
      <c r="AP39" s="79" t="s">
        <v>102</v>
      </c>
      <c r="AS39" s="69"/>
      <c r="AT39" s="70"/>
      <c r="AW39" s="62"/>
      <c r="AX39" s="71"/>
    </row>
    <row r="40" spans="1:50" ht="18.75" customHeight="1" x14ac:dyDescent="0.3">
      <c r="A40" s="72"/>
      <c r="B40" s="73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65"/>
      <c r="AI40" s="75"/>
      <c r="AJ40" s="75"/>
      <c r="AK40" s="75"/>
      <c r="AL40" s="75"/>
      <c r="AM40" s="66"/>
      <c r="AN40" s="75"/>
      <c r="AO40" s="76"/>
      <c r="AP40" s="79"/>
      <c r="AS40" s="69"/>
      <c r="AT40" s="70"/>
      <c r="AW40" s="62"/>
      <c r="AX40" s="71"/>
    </row>
    <row r="41" spans="1:50" ht="18.75" customHeight="1" x14ac:dyDescent="0.3">
      <c r="A41" s="63" t="s">
        <v>103</v>
      </c>
      <c r="B41" s="2"/>
      <c r="C41" s="84">
        <v>427.12072499999999</v>
      </c>
      <c r="D41" s="65">
        <v>345.91665899999998</v>
      </c>
      <c r="E41" s="65">
        <v>861.53414899999996</v>
      </c>
      <c r="F41" s="65">
        <v>1060.5416030000001</v>
      </c>
      <c r="G41" s="65">
        <v>1286.8063870000001</v>
      </c>
      <c r="H41" s="65">
        <v>1029.0366800000002</v>
      </c>
      <c r="I41" s="65">
        <v>901.27544599999999</v>
      </c>
      <c r="J41" s="65">
        <v>940.61777699999993</v>
      </c>
      <c r="K41" s="65">
        <v>954.69174299999997</v>
      </c>
      <c r="L41" s="65">
        <v>922.34606399999984</v>
      </c>
      <c r="M41" s="65">
        <v>895.81043500000021</v>
      </c>
      <c r="N41" s="65">
        <v>1287.661298</v>
      </c>
      <c r="O41" s="65">
        <v>1875.1755969999999</v>
      </c>
      <c r="P41" s="65">
        <v>3286.4292979999996</v>
      </c>
      <c r="Q41" s="65">
        <v>2814.0666160000005</v>
      </c>
      <c r="R41" s="65">
        <v>2693.3861110000007</v>
      </c>
      <c r="S41" s="65"/>
      <c r="T41" s="65">
        <v>-19.011970444655901</v>
      </c>
      <c r="U41" s="65">
        <v>149.05829961777007</v>
      </c>
      <c r="V41" s="65">
        <v>23.09919510805139</v>
      </c>
      <c r="W41" s="65">
        <v>16.013167849295556</v>
      </c>
      <c r="X41" s="65">
        <v>-18.0848414682727</v>
      </c>
      <c r="Y41" s="65">
        <v>-15.20752524316363</v>
      </c>
      <c r="Z41" s="65">
        <v>1.5829541807610639</v>
      </c>
      <c r="AA41" s="65">
        <f>K41/J41*100-100</f>
        <v>1.4962470776267196</v>
      </c>
      <c r="AB41" s="65">
        <f>L41/K41*100-100</f>
        <v>-3.3880757047670613</v>
      </c>
      <c r="AC41" s="65">
        <f t="shared" ref="AC41:AH44" si="12">M41/L41*100-100</f>
        <v>-2.8769710237522759</v>
      </c>
      <c r="AD41" s="65">
        <f t="shared" si="12"/>
        <v>43.7426097855178</v>
      </c>
      <c r="AE41" s="65">
        <f t="shared" si="12"/>
        <v>45.626462479887323</v>
      </c>
      <c r="AF41" s="65">
        <f t="shared" si="12"/>
        <v>75.259815841129438</v>
      </c>
      <c r="AG41" s="65">
        <f t="shared" si="12"/>
        <v>-14.373127767801421</v>
      </c>
      <c r="AH41" s="65">
        <f t="shared" si="12"/>
        <v>-4.2884736386069875</v>
      </c>
      <c r="AI41" s="65"/>
      <c r="AJ41" s="65">
        <v>735.96660000000008</v>
      </c>
      <c r="AK41" s="65">
        <v>648.05684199999996</v>
      </c>
      <c r="AL41" s="65"/>
      <c r="AM41" s="66">
        <f>AK41/AJ41*100-100</f>
        <v>-11.944802658164122</v>
      </c>
      <c r="AN41" s="65"/>
      <c r="AO41" s="67" t="s">
        <v>104</v>
      </c>
      <c r="AP41" s="86"/>
      <c r="AS41" s="61"/>
      <c r="AT41" s="62"/>
      <c r="AW41" s="62"/>
      <c r="AX41" s="71"/>
    </row>
    <row r="42" spans="1:50" ht="18.75" customHeight="1" x14ac:dyDescent="0.3">
      <c r="A42" s="72" t="s">
        <v>105</v>
      </c>
      <c r="B42" s="73" t="s">
        <v>106</v>
      </c>
      <c r="C42" s="74">
        <v>2.8273430000000004</v>
      </c>
      <c r="D42" s="74">
        <v>13.367261000000001</v>
      </c>
      <c r="E42" s="74">
        <v>9.0605420000000017</v>
      </c>
      <c r="F42" s="74">
        <v>6.0437370000000001</v>
      </c>
      <c r="G42" s="74">
        <v>11.840968</v>
      </c>
      <c r="H42" s="74">
        <v>24.639616</v>
      </c>
      <c r="I42" s="74">
        <v>12.896628</v>
      </c>
      <c r="J42" s="74">
        <v>19.152699999999999</v>
      </c>
      <c r="K42" s="74">
        <v>8.3517870000000016</v>
      </c>
      <c r="L42" s="74">
        <v>25.275851999999997</v>
      </c>
      <c r="M42" s="74">
        <v>14.062651000000001</v>
      </c>
      <c r="N42" s="74">
        <v>33.096800000000002</v>
      </c>
      <c r="O42" s="74">
        <v>16.335523999999999</v>
      </c>
      <c r="P42" s="74">
        <v>44.006244000000009</v>
      </c>
      <c r="Q42" s="74">
        <v>48.671759999999992</v>
      </c>
      <c r="R42" s="74">
        <v>60.177145999999993</v>
      </c>
      <c r="S42" s="74"/>
      <c r="T42" s="75">
        <v>372.78526163963829</v>
      </c>
      <c r="U42" s="75">
        <v>-32.218410338512868</v>
      </c>
      <c r="V42" s="75">
        <v>-33.296076548180025</v>
      </c>
      <c r="W42" s="75">
        <v>95.014260216816183</v>
      </c>
      <c r="X42" s="75">
        <v>109.51807074558451</v>
      </c>
      <c r="Y42" s="75">
        <v>-47.541296483955378</v>
      </c>
      <c r="Z42" s="75">
        <v>48.733797836085898</v>
      </c>
      <c r="AA42" s="75">
        <f t="shared" ref="AA42:AB44" si="13">K42/J42*100-100</f>
        <v>-56.393683397118934</v>
      </c>
      <c r="AB42" s="75">
        <f t="shared" si="13"/>
        <v>202.64004577702946</v>
      </c>
      <c r="AC42" s="75">
        <f t="shared" si="12"/>
        <v>-44.363295844587149</v>
      </c>
      <c r="AD42" s="75">
        <f t="shared" si="12"/>
        <v>135.35249505943082</v>
      </c>
      <c r="AE42" s="75">
        <f t="shared" si="12"/>
        <v>-50.643192091078298</v>
      </c>
      <c r="AF42" s="75">
        <f t="shared" si="12"/>
        <v>169.38985244672904</v>
      </c>
      <c r="AG42" s="75">
        <f t="shared" si="12"/>
        <v>10.601940942744363</v>
      </c>
      <c r="AH42" s="75">
        <f t="shared" si="12"/>
        <v>23.638730138380055</v>
      </c>
      <c r="AI42" s="75"/>
      <c r="AJ42" s="75">
        <v>24.920269999999995</v>
      </c>
      <c r="AK42" s="75">
        <v>5.3850529999999992</v>
      </c>
      <c r="AL42" s="75"/>
      <c r="AM42" s="66">
        <f>AK42/AJ42*100-100</f>
        <v>-78.39087216952305</v>
      </c>
      <c r="AN42" s="75"/>
      <c r="AO42" s="76" t="s">
        <v>105</v>
      </c>
      <c r="AP42" s="79" t="s">
        <v>107</v>
      </c>
      <c r="AS42" s="61"/>
      <c r="AT42" s="62"/>
      <c r="AW42" s="62"/>
      <c r="AX42" s="71"/>
    </row>
    <row r="43" spans="1:50" ht="18.75" customHeight="1" x14ac:dyDescent="0.3">
      <c r="A43" s="72" t="s">
        <v>108</v>
      </c>
      <c r="B43" s="73" t="s">
        <v>109</v>
      </c>
      <c r="C43" s="74">
        <v>240.19652099999999</v>
      </c>
      <c r="D43" s="74">
        <v>215.46002100000001</v>
      </c>
      <c r="E43" s="74">
        <v>461.98371700000007</v>
      </c>
      <c r="F43" s="74">
        <v>557.83563200000003</v>
      </c>
      <c r="G43" s="74">
        <v>943.14627599999983</v>
      </c>
      <c r="H43" s="74">
        <v>967.10541100000012</v>
      </c>
      <c r="I43" s="74">
        <v>873.53661400000033</v>
      </c>
      <c r="J43" s="74">
        <v>908.43421999999998</v>
      </c>
      <c r="K43" s="74">
        <v>933.53077600000006</v>
      </c>
      <c r="L43" s="74">
        <v>888.84942799999988</v>
      </c>
      <c r="M43" s="74">
        <v>868.40122099999985</v>
      </c>
      <c r="N43" s="74">
        <v>1242.2148440000001</v>
      </c>
      <c r="O43" s="74">
        <v>1838.6319930000002</v>
      </c>
      <c r="P43" s="74">
        <v>3202.7467339999998</v>
      </c>
      <c r="Q43" s="74">
        <v>2735.2499979999998</v>
      </c>
      <c r="R43" s="74">
        <v>2584.5628469999997</v>
      </c>
      <c r="S43" s="74"/>
      <c r="T43" s="75">
        <v>-10.298442249294681</v>
      </c>
      <c r="U43" s="75">
        <v>114.41737304945315</v>
      </c>
      <c r="V43" s="75">
        <v>20.747899000085312</v>
      </c>
      <c r="W43" s="75">
        <v>56.077947347759249</v>
      </c>
      <c r="X43" s="75">
        <v>6.823183894748226</v>
      </c>
      <c r="Y43" s="75">
        <v>-12.918846358343032</v>
      </c>
      <c r="Z43" s="75">
        <v>1.7438944268858734</v>
      </c>
      <c r="AA43" s="75">
        <f t="shared" si="13"/>
        <v>2.7626167583163124</v>
      </c>
      <c r="AB43" s="75">
        <f t="shared" si="13"/>
        <v>-4.7862747697993626</v>
      </c>
      <c r="AC43" s="75">
        <f t="shared" si="12"/>
        <v>-2.3005254158750574</v>
      </c>
      <c r="AD43" s="75">
        <f t="shared" si="12"/>
        <v>43.046188093740625</v>
      </c>
      <c r="AE43" s="75">
        <f t="shared" si="12"/>
        <v>48.012399133752439</v>
      </c>
      <c r="AF43" s="75">
        <f t="shared" si="12"/>
        <v>74.191831002257516</v>
      </c>
      <c r="AG43" s="75">
        <f t="shared" si="12"/>
        <v>-14.596743821080423</v>
      </c>
      <c r="AH43" s="75">
        <f t="shared" si="12"/>
        <v>-5.5090814773853083</v>
      </c>
      <c r="AI43" s="75"/>
      <c r="AJ43" s="75">
        <v>696.534942</v>
      </c>
      <c r="AK43" s="75">
        <v>619.17327499999999</v>
      </c>
      <c r="AL43" s="75"/>
      <c r="AM43" s="66">
        <f t="shared" ref="AM42:AM44" si="14">AK43/AJ43*100-100</f>
        <v>-11.106645529923753</v>
      </c>
      <c r="AN43" s="75"/>
      <c r="AO43" s="76" t="s">
        <v>108</v>
      </c>
      <c r="AP43" s="79" t="s">
        <v>110</v>
      </c>
      <c r="AS43" s="69"/>
      <c r="AT43" s="78"/>
      <c r="AW43" s="62"/>
      <c r="AX43" s="71"/>
    </row>
    <row r="44" spans="1:50" ht="18.75" customHeight="1" x14ac:dyDescent="0.3">
      <c r="A44" s="72" t="s">
        <v>111</v>
      </c>
      <c r="B44" s="73" t="s">
        <v>112</v>
      </c>
      <c r="C44" s="74">
        <v>184.09686099999996</v>
      </c>
      <c r="D44" s="74">
        <v>117.08937700000001</v>
      </c>
      <c r="E44" s="74">
        <v>390.48989</v>
      </c>
      <c r="F44" s="74">
        <v>496.66223400000001</v>
      </c>
      <c r="G44" s="74">
        <v>331.81914299999994</v>
      </c>
      <c r="H44" s="74">
        <v>37.291652999999997</v>
      </c>
      <c r="I44" s="74">
        <v>14.842203999999999</v>
      </c>
      <c r="J44" s="74">
        <v>13.030856999999999</v>
      </c>
      <c r="K44" s="74">
        <v>12.809179999999998</v>
      </c>
      <c r="L44" s="74">
        <v>8.2207840000000019</v>
      </c>
      <c r="M44" s="74">
        <v>13.346563</v>
      </c>
      <c r="N44" s="74">
        <v>12.349654000000001</v>
      </c>
      <c r="O44" s="74">
        <v>20.208080000000002</v>
      </c>
      <c r="P44" s="74">
        <v>39.676320000000004</v>
      </c>
      <c r="Q44" s="74">
        <v>30.144858000000003</v>
      </c>
      <c r="R44" s="74">
        <v>48.646118000000001</v>
      </c>
      <c r="S44" s="74"/>
      <c r="T44" s="75">
        <v>-36.397950315948059</v>
      </c>
      <c r="U44" s="75">
        <v>233.4972821659133</v>
      </c>
      <c r="V44" s="75">
        <v>27.189524420209693</v>
      </c>
      <c r="W44" s="75">
        <v>-29.947692177456773</v>
      </c>
      <c r="X44" s="75">
        <v>-84.73839627846543</v>
      </c>
      <c r="Y44" s="75">
        <v>-40.258361205336101</v>
      </c>
      <c r="Z44" s="75">
        <v>-21.780917888467641</v>
      </c>
      <c r="AA44" s="75">
        <f t="shared" si="13"/>
        <v>-1.7011697695708108</v>
      </c>
      <c r="AB44" s="75">
        <f t="shared" si="13"/>
        <v>-35.821153266641559</v>
      </c>
      <c r="AC44" s="75">
        <f t="shared" si="12"/>
        <v>62.351461855706162</v>
      </c>
      <c r="AD44" s="75">
        <f t="shared" si="12"/>
        <v>-7.4694061684644879</v>
      </c>
      <c r="AE44" s="75">
        <f t="shared" si="12"/>
        <v>63.632762504925239</v>
      </c>
      <c r="AF44" s="75">
        <f t="shared" si="12"/>
        <v>96.338890186499668</v>
      </c>
      <c r="AG44" s="75">
        <f t="shared" si="12"/>
        <v>-24.023049516689042</v>
      </c>
      <c r="AH44" s="75">
        <f t="shared" si="12"/>
        <v>61.374513689863761</v>
      </c>
      <c r="AI44" s="75"/>
      <c r="AJ44" s="75">
        <v>14.511387999999998</v>
      </c>
      <c r="AK44" s="75">
        <v>23.498514000000004</v>
      </c>
      <c r="AL44" s="75"/>
      <c r="AM44" s="66">
        <f t="shared" si="14"/>
        <v>61.931539560516256</v>
      </c>
      <c r="AN44" s="75"/>
      <c r="AO44" s="76" t="s">
        <v>111</v>
      </c>
      <c r="AP44" s="79" t="s">
        <v>113</v>
      </c>
      <c r="AS44" s="69"/>
      <c r="AT44" s="70"/>
      <c r="AW44" s="62"/>
      <c r="AX44" s="71"/>
    </row>
    <row r="45" spans="1:50" ht="18.75" customHeight="1" x14ac:dyDescent="0.3">
      <c r="A45" s="72"/>
      <c r="B45" s="73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65"/>
      <c r="AI45" s="75"/>
      <c r="AJ45" s="75"/>
      <c r="AK45" s="65"/>
      <c r="AL45" s="65"/>
      <c r="AM45" s="66"/>
      <c r="AN45" s="75"/>
      <c r="AO45" s="76"/>
      <c r="AP45" s="79"/>
      <c r="AS45" s="69"/>
      <c r="AT45" s="70"/>
      <c r="AW45" s="62"/>
      <c r="AX45" s="71"/>
    </row>
    <row r="46" spans="1:50" ht="18.75" customHeight="1" x14ac:dyDescent="0.3">
      <c r="A46" s="96" t="s">
        <v>114</v>
      </c>
      <c r="B46" s="2"/>
      <c r="C46" s="84">
        <v>5292.9585240000006</v>
      </c>
      <c r="D46" s="65">
        <v>6805.7995789999986</v>
      </c>
      <c r="E46" s="65">
        <v>8047.2110119999988</v>
      </c>
      <c r="F46" s="65">
        <v>8913.4899270000005</v>
      </c>
      <c r="G46" s="65">
        <v>9315.2883239999992</v>
      </c>
      <c r="H46" s="65">
        <v>9907.7701640000014</v>
      </c>
      <c r="I46" s="65">
        <v>9002.6990850000002</v>
      </c>
      <c r="J46" s="65">
        <v>8381.3102260000014</v>
      </c>
      <c r="K46" s="65">
        <v>8951.7896330000003</v>
      </c>
      <c r="L46" s="65">
        <v>10631.557908000001</v>
      </c>
      <c r="M46" s="65">
        <v>11392.897996</v>
      </c>
      <c r="N46" s="65">
        <v>12527.216349999997</v>
      </c>
      <c r="O46" s="65">
        <v>16108.046000999999</v>
      </c>
      <c r="P46" s="65">
        <v>20385.970401000002</v>
      </c>
      <c r="Q46" s="65">
        <v>20688.6296</v>
      </c>
      <c r="R46" s="65">
        <v>21255.987688000001</v>
      </c>
      <c r="S46" s="65"/>
      <c r="T46" s="65">
        <v>28.582144525415856</v>
      </c>
      <c r="U46" s="65">
        <v>18.240493546570249</v>
      </c>
      <c r="V46" s="65">
        <v>10.764958365180277</v>
      </c>
      <c r="W46" s="65">
        <v>6.0814901058898982</v>
      </c>
      <c r="X46" s="65">
        <v>6.7953089987021826</v>
      </c>
      <c r="Y46" s="65">
        <v>-9.4649620032284218</v>
      </c>
      <c r="Z46" s="65">
        <v>-6.7691984821438069</v>
      </c>
      <c r="AA46" s="65">
        <f>K46/J46*100-100</f>
        <v>6.8065659379877417</v>
      </c>
      <c r="AB46" s="65">
        <f>L46/K46*100-100</f>
        <v>18.764608462286475</v>
      </c>
      <c r="AC46" s="65">
        <f t="shared" ref="AC46:AH55" si="15">M46/L46*100-100</f>
        <v>7.1611338111332543</v>
      </c>
      <c r="AD46" s="65">
        <f t="shared" si="15"/>
        <v>9.9563636433701959</v>
      </c>
      <c r="AE46" s="65">
        <f t="shared" si="15"/>
        <v>28.584400164845903</v>
      </c>
      <c r="AF46" s="65">
        <f t="shared" si="15"/>
        <v>26.557686759365026</v>
      </c>
      <c r="AG46" s="65">
        <f t="shared" si="15"/>
        <v>1.484644552339546</v>
      </c>
      <c r="AH46" s="65">
        <f t="shared" si="15"/>
        <v>2.7423666959555533</v>
      </c>
      <c r="AI46" s="65"/>
      <c r="AJ46" s="65">
        <v>5087.4729579999994</v>
      </c>
      <c r="AK46" s="65">
        <v>5198.5317839999998</v>
      </c>
      <c r="AL46" s="65"/>
      <c r="AM46" s="66">
        <f>AK46/AJ46*100-100</f>
        <v>2.1829860702328006</v>
      </c>
      <c r="AN46" s="65"/>
      <c r="AO46" s="85" t="s">
        <v>115</v>
      </c>
      <c r="AP46" s="86"/>
      <c r="AS46" s="69"/>
      <c r="AT46" s="70"/>
      <c r="AW46" s="62"/>
      <c r="AX46" s="71"/>
    </row>
    <row r="47" spans="1:50" ht="18.75" customHeight="1" x14ac:dyDescent="0.3">
      <c r="A47" s="72" t="s">
        <v>116</v>
      </c>
      <c r="B47" s="73" t="s">
        <v>117</v>
      </c>
      <c r="C47" s="74">
        <v>320.08424300000001</v>
      </c>
      <c r="D47" s="74">
        <v>511.20231300000006</v>
      </c>
      <c r="E47" s="74">
        <v>535.79470300000014</v>
      </c>
      <c r="F47" s="74">
        <v>636.85907600000007</v>
      </c>
      <c r="G47" s="74">
        <v>644.88891599999999</v>
      </c>
      <c r="H47" s="74">
        <v>557.26995600000009</v>
      </c>
      <c r="I47" s="74">
        <v>286.85493699999995</v>
      </c>
      <c r="J47" s="74">
        <v>283.83915200000001</v>
      </c>
      <c r="K47" s="74">
        <v>363.74281299999996</v>
      </c>
      <c r="L47" s="74">
        <v>393.02175299999999</v>
      </c>
      <c r="M47" s="74">
        <v>397.15876900000006</v>
      </c>
      <c r="N47" s="74">
        <v>447.10084799999998</v>
      </c>
      <c r="O47" s="74">
        <v>874.23159299999986</v>
      </c>
      <c r="P47" s="74">
        <v>1082.9151240000001</v>
      </c>
      <c r="Q47" s="74">
        <v>894.17746600000009</v>
      </c>
      <c r="R47" s="74">
        <v>817.03036499999985</v>
      </c>
      <c r="S47" s="74"/>
      <c r="T47" s="75">
        <v>59.708678005746151</v>
      </c>
      <c r="U47" s="75">
        <v>4.8106961519166873</v>
      </c>
      <c r="V47" s="75">
        <v>18.862518131314914</v>
      </c>
      <c r="W47" s="75">
        <v>-11.293399546369969</v>
      </c>
      <c r="X47" s="75">
        <v>-9.070895417264552</v>
      </c>
      <c r="Y47" s="75">
        <v>-14.284878291655801</v>
      </c>
      <c r="Z47" s="75">
        <v>3.8444251820539392</v>
      </c>
      <c r="AA47" s="75">
        <f t="shared" ref="AA47:AB55" si="16">K47/J47*100-100</f>
        <v>28.151035696442591</v>
      </c>
      <c r="AB47" s="75">
        <f t="shared" si="16"/>
        <v>8.0493521668564227</v>
      </c>
      <c r="AC47" s="75">
        <f t="shared" si="15"/>
        <v>1.0526175633846151</v>
      </c>
      <c r="AD47" s="75">
        <f t="shared" si="15"/>
        <v>12.574839811732801</v>
      </c>
      <c r="AE47" s="75">
        <f t="shared" si="15"/>
        <v>95.533423143943565</v>
      </c>
      <c r="AF47" s="75">
        <f t="shared" si="15"/>
        <v>23.87050898994454</v>
      </c>
      <c r="AG47" s="75">
        <f t="shared" si="15"/>
        <v>-17.428665812963558</v>
      </c>
      <c r="AH47" s="75">
        <f t="shared" si="15"/>
        <v>-8.6277169726842828</v>
      </c>
      <c r="AI47" s="75"/>
      <c r="AJ47" s="75">
        <v>227.56149099999999</v>
      </c>
      <c r="AK47" s="75">
        <v>199.35208799999998</v>
      </c>
      <c r="AL47" s="75"/>
      <c r="AM47" s="66">
        <f>AK47/AJ47*100-100</f>
        <v>-12.396386961623477</v>
      </c>
      <c r="AN47" s="75"/>
      <c r="AO47" s="76" t="s">
        <v>116</v>
      </c>
      <c r="AP47" s="77" t="s">
        <v>118</v>
      </c>
      <c r="AS47" s="69"/>
      <c r="AT47" s="70"/>
      <c r="AW47" s="62"/>
      <c r="AX47" s="71"/>
    </row>
    <row r="48" spans="1:50" ht="18.75" customHeight="1" x14ac:dyDescent="0.3">
      <c r="A48" s="72" t="s">
        <v>119</v>
      </c>
      <c r="B48" s="73" t="s">
        <v>120</v>
      </c>
      <c r="C48" s="74">
        <v>610.74939599999993</v>
      </c>
      <c r="D48" s="74">
        <v>928.91982499999995</v>
      </c>
      <c r="E48" s="74">
        <v>1215.9009980000001</v>
      </c>
      <c r="F48" s="74">
        <v>1266.5945510000001</v>
      </c>
      <c r="G48" s="74">
        <v>312.58619199999998</v>
      </c>
      <c r="H48" s="74">
        <v>412.05262499999992</v>
      </c>
      <c r="I48" s="74">
        <v>700.95640100000014</v>
      </c>
      <c r="J48" s="74">
        <v>615.53996699999993</v>
      </c>
      <c r="K48" s="74">
        <v>707.23112200000003</v>
      </c>
      <c r="L48" s="74">
        <v>1110.0210300000001</v>
      </c>
      <c r="M48" s="74">
        <v>1271.354014</v>
      </c>
      <c r="N48" s="74">
        <v>1154.5012489999999</v>
      </c>
      <c r="O48" s="74">
        <v>1460.490628</v>
      </c>
      <c r="P48" s="74">
        <v>2593.1586230000003</v>
      </c>
      <c r="Q48" s="74">
        <v>2113.5286329999999</v>
      </c>
      <c r="R48" s="74">
        <v>1950.7275910000001</v>
      </c>
      <c r="S48" s="74"/>
      <c r="T48" s="75">
        <v>52.095086967552248</v>
      </c>
      <c r="U48" s="75">
        <v>30.894073447081411</v>
      </c>
      <c r="V48" s="75">
        <v>4.1692171552934383</v>
      </c>
      <c r="W48" s="75">
        <v>-5.3239390574324545</v>
      </c>
      <c r="X48" s="75">
        <v>10.151618410128705</v>
      </c>
      <c r="Y48" s="75">
        <v>-5.4773514437692796</v>
      </c>
      <c r="Z48" s="75">
        <v>-13.055709054323032</v>
      </c>
      <c r="AA48" s="75">
        <f t="shared" si="16"/>
        <v>14.896052233111973</v>
      </c>
      <c r="AB48" s="75">
        <f t="shared" si="16"/>
        <v>56.953080184160797</v>
      </c>
      <c r="AC48" s="75">
        <f t="shared" si="15"/>
        <v>14.534227698370714</v>
      </c>
      <c r="AD48" s="75">
        <f t="shared" si="15"/>
        <v>-9.1912058886219938</v>
      </c>
      <c r="AE48" s="75">
        <f t="shared" si="15"/>
        <v>26.50403187220806</v>
      </c>
      <c r="AF48" s="75">
        <f t="shared" si="15"/>
        <v>77.553937922291141</v>
      </c>
      <c r="AG48" s="75">
        <f t="shared" si="15"/>
        <v>-18.495975747334768</v>
      </c>
      <c r="AH48" s="75">
        <f t="shared" si="15"/>
        <v>-7.7028074972855052</v>
      </c>
      <c r="AI48" s="75"/>
      <c r="AJ48" s="75">
        <v>497.38785799999999</v>
      </c>
      <c r="AK48" s="75">
        <v>485.39961399999999</v>
      </c>
      <c r="AL48" s="75"/>
      <c r="AM48" s="66">
        <f t="shared" ref="AM47:AM56" si="17">AK48/AJ48*100-100</f>
        <v>-2.4102405813050609</v>
      </c>
      <c r="AN48" s="75"/>
      <c r="AO48" s="76" t="s">
        <v>119</v>
      </c>
      <c r="AP48" s="77" t="s">
        <v>121</v>
      </c>
      <c r="AS48" s="69"/>
      <c r="AT48" s="70"/>
      <c r="AW48" s="62"/>
      <c r="AX48" s="71"/>
    </row>
    <row r="49" spans="1:50" ht="18.75" customHeight="1" x14ac:dyDescent="0.3">
      <c r="A49" s="72" t="s">
        <v>122</v>
      </c>
      <c r="B49" s="73" t="s">
        <v>123</v>
      </c>
      <c r="C49" s="74">
        <v>438.23076799999996</v>
      </c>
      <c r="D49" s="74">
        <v>540.20136200000002</v>
      </c>
      <c r="E49" s="74">
        <v>623.157554</v>
      </c>
      <c r="F49" s="74">
        <v>715.11299099999997</v>
      </c>
      <c r="G49" s="74">
        <v>782.43126699999982</v>
      </c>
      <c r="H49" s="74">
        <v>795.97895800000003</v>
      </c>
      <c r="I49" s="74">
        <v>706.88131899999996</v>
      </c>
      <c r="J49" s="74">
        <v>662.34756499999992</v>
      </c>
      <c r="K49" s="74">
        <v>640.37040999999999</v>
      </c>
      <c r="L49" s="74">
        <v>727.96053399999994</v>
      </c>
      <c r="M49" s="74">
        <v>802.44611199999997</v>
      </c>
      <c r="N49" s="74">
        <v>840.64728100000002</v>
      </c>
      <c r="O49" s="74">
        <v>1083.4638679999998</v>
      </c>
      <c r="P49" s="74">
        <v>1422.6517469999999</v>
      </c>
      <c r="Q49" s="74">
        <v>1511.3235320000001</v>
      </c>
      <c r="R49" s="74">
        <v>1511.2707949999999</v>
      </c>
      <c r="S49" s="74"/>
      <c r="T49" s="75">
        <v>23.268698011637582</v>
      </c>
      <c r="U49" s="75">
        <v>15.356531440955521</v>
      </c>
      <c r="V49" s="75">
        <v>14.756370425062684</v>
      </c>
      <c r="W49" s="75">
        <v>8.9465175161389539</v>
      </c>
      <c r="X49" s="75">
        <v>0.69460256681281862</v>
      </c>
      <c r="Y49" s="75">
        <v>-12.067424395159563</v>
      </c>
      <c r="Z49" s="75">
        <v>-6.3611865377331327</v>
      </c>
      <c r="AA49" s="75">
        <f t="shared" si="16"/>
        <v>-3.3180698716692518</v>
      </c>
      <c r="AB49" s="75">
        <f t="shared" si="16"/>
        <v>13.678040495343936</v>
      </c>
      <c r="AC49" s="75">
        <f t="shared" si="15"/>
        <v>10.23209013690844</v>
      </c>
      <c r="AD49" s="75">
        <f t="shared" si="15"/>
        <v>4.7605899547308326</v>
      </c>
      <c r="AE49" s="75">
        <f t="shared" si="15"/>
        <v>28.88447895901777</v>
      </c>
      <c r="AF49" s="75">
        <f t="shared" si="15"/>
        <v>31.305878213190226</v>
      </c>
      <c r="AG49" s="75">
        <f t="shared" si="15"/>
        <v>6.2328525014632561</v>
      </c>
      <c r="AH49" s="75">
        <f t="shared" si="15"/>
        <v>-3.4894580070812253E-3</v>
      </c>
      <c r="AI49" s="75"/>
      <c r="AJ49" s="75">
        <v>345.42035800000002</v>
      </c>
      <c r="AK49" s="75">
        <v>361.31106799999998</v>
      </c>
      <c r="AL49" s="75"/>
      <c r="AM49" s="66">
        <f t="shared" si="17"/>
        <v>4.6003976407204021</v>
      </c>
      <c r="AN49" s="75"/>
      <c r="AO49" s="76" t="s">
        <v>122</v>
      </c>
      <c r="AP49" s="79" t="s">
        <v>124</v>
      </c>
      <c r="AS49" s="69"/>
      <c r="AT49" s="70"/>
      <c r="AW49" s="62"/>
      <c r="AX49" s="71"/>
    </row>
    <row r="50" spans="1:50" ht="18.75" customHeight="1" x14ac:dyDescent="0.3">
      <c r="A50" s="72" t="s">
        <v>125</v>
      </c>
      <c r="B50" s="73" t="s">
        <v>126</v>
      </c>
      <c r="C50" s="74">
        <v>473.24378200000001</v>
      </c>
      <c r="D50" s="74">
        <v>610.56340499999999</v>
      </c>
      <c r="E50" s="74">
        <v>618.599694</v>
      </c>
      <c r="F50" s="74">
        <v>717.77550100000008</v>
      </c>
      <c r="G50" s="74">
        <v>1046.612022</v>
      </c>
      <c r="H50" s="74">
        <v>1088.2382080000002</v>
      </c>
      <c r="I50" s="74">
        <v>1112.988621</v>
      </c>
      <c r="J50" s="74">
        <v>984.14413999999999</v>
      </c>
      <c r="K50" s="74">
        <v>1032.5083709999999</v>
      </c>
      <c r="L50" s="74">
        <v>1334.9063630000001</v>
      </c>
      <c r="M50" s="74">
        <v>1458.3216010000001</v>
      </c>
      <c r="N50" s="74">
        <v>1853.0054950000001</v>
      </c>
      <c r="O50" s="74">
        <v>1924.085143</v>
      </c>
      <c r="P50" s="74">
        <v>1942.125335</v>
      </c>
      <c r="Q50" s="74">
        <v>2249.3256959999999</v>
      </c>
      <c r="R50" s="74">
        <v>2317.0718430000002</v>
      </c>
      <c r="S50" s="74"/>
      <c r="T50" s="75">
        <v>29.016677708826194</v>
      </c>
      <c r="U50" s="75">
        <v>1.3162087564026166</v>
      </c>
      <c r="V50" s="75">
        <v>16.032307801303247</v>
      </c>
      <c r="W50" s="75">
        <v>13.349703057084426</v>
      </c>
      <c r="X50" s="75">
        <v>4.4048484044482308</v>
      </c>
      <c r="Y50" s="75">
        <v>9.6832704572167927</v>
      </c>
      <c r="Z50" s="75">
        <v>-7.0779017891443488</v>
      </c>
      <c r="AA50" s="75">
        <f t="shared" si="16"/>
        <v>4.9143442544909988</v>
      </c>
      <c r="AB50" s="75">
        <f t="shared" si="16"/>
        <v>29.287703663566731</v>
      </c>
      <c r="AC50" s="75">
        <f t="shared" si="15"/>
        <v>9.2452355776208037</v>
      </c>
      <c r="AD50" s="75">
        <f t="shared" si="15"/>
        <v>27.064256178428508</v>
      </c>
      <c r="AE50" s="75">
        <f t="shared" si="15"/>
        <v>3.8359113446665702</v>
      </c>
      <c r="AF50" s="75">
        <f t="shared" si="15"/>
        <v>0.93759842518569769</v>
      </c>
      <c r="AG50" s="75">
        <f t="shared" si="15"/>
        <v>15.817741289081113</v>
      </c>
      <c r="AH50" s="75">
        <f t="shared" si="15"/>
        <v>3.0118424877497318</v>
      </c>
      <c r="AI50" s="75"/>
      <c r="AJ50" s="75">
        <v>606.59937100000002</v>
      </c>
      <c r="AK50" s="75">
        <v>669.36847299999999</v>
      </c>
      <c r="AL50" s="75"/>
      <c r="AM50" s="66">
        <f t="shared" si="17"/>
        <v>10.347703113592559</v>
      </c>
      <c r="AN50" s="75"/>
      <c r="AO50" s="76" t="s">
        <v>125</v>
      </c>
      <c r="AP50" s="77" t="s">
        <v>127</v>
      </c>
      <c r="AS50" s="69"/>
      <c r="AT50" s="70"/>
      <c r="AW50" s="62"/>
      <c r="AX50" s="71"/>
    </row>
    <row r="51" spans="1:50" ht="18.75" customHeight="1" x14ac:dyDescent="0.3">
      <c r="A51" s="72" t="s">
        <v>128</v>
      </c>
      <c r="B51" s="97" t="s">
        <v>129</v>
      </c>
      <c r="C51" s="74">
        <v>1030.7143510000001</v>
      </c>
      <c r="D51" s="74">
        <v>1135.901298</v>
      </c>
      <c r="E51" s="74">
        <v>1299.2195120000001</v>
      </c>
      <c r="F51" s="74">
        <v>1448.4982660000001</v>
      </c>
      <c r="G51" s="74">
        <v>1717.0201400000001</v>
      </c>
      <c r="H51" s="74">
        <v>1892.7463450000002</v>
      </c>
      <c r="I51" s="74">
        <v>1643.8221669999998</v>
      </c>
      <c r="J51" s="74">
        <v>1529.199548</v>
      </c>
      <c r="K51" s="74">
        <v>1596.7409479999997</v>
      </c>
      <c r="L51" s="74">
        <v>1677.0309740000002</v>
      </c>
      <c r="M51" s="74">
        <v>1760.7940739999999</v>
      </c>
      <c r="N51" s="74">
        <v>2034.961382</v>
      </c>
      <c r="O51" s="74">
        <v>2070.5276240000003</v>
      </c>
      <c r="P51" s="74">
        <v>2529.5817280000001</v>
      </c>
      <c r="Q51" s="74">
        <v>2970.4509620000003</v>
      </c>
      <c r="R51" s="74">
        <v>3218.3081760000005</v>
      </c>
      <c r="S51" s="74"/>
      <c r="T51" s="75">
        <v>10.20524715678475</v>
      </c>
      <c r="U51" s="75">
        <v>14.377852572891442</v>
      </c>
      <c r="V51" s="75">
        <v>11.489879317637588</v>
      </c>
      <c r="W51" s="75">
        <v>9.385910994248988</v>
      </c>
      <c r="X51" s="75">
        <v>11.120790161084642</v>
      </c>
      <c r="Y51" s="75">
        <v>-12.548807924352218</v>
      </c>
      <c r="Z51" s="75">
        <v>-7.0596942633465858</v>
      </c>
      <c r="AA51" s="75">
        <f t="shared" si="16"/>
        <v>4.4167813212039846</v>
      </c>
      <c r="AB51" s="75">
        <f t="shared" si="16"/>
        <v>5.0283689474217965</v>
      </c>
      <c r="AC51" s="75">
        <f t="shared" si="15"/>
        <v>4.9947258755877755</v>
      </c>
      <c r="AD51" s="75">
        <f t="shared" si="15"/>
        <v>15.570662807671411</v>
      </c>
      <c r="AE51" s="75">
        <f t="shared" si="15"/>
        <v>1.7477600466818188</v>
      </c>
      <c r="AF51" s="75">
        <f t="shared" si="15"/>
        <v>22.17087561059266</v>
      </c>
      <c r="AG51" s="75">
        <f t="shared" si="15"/>
        <v>17.428542795040315</v>
      </c>
      <c r="AH51" s="75">
        <f t="shared" si="15"/>
        <v>8.3440937814074516</v>
      </c>
      <c r="AI51" s="75"/>
      <c r="AJ51" s="75">
        <v>734.10030099999994</v>
      </c>
      <c r="AK51" s="75">
        <v>806.47468200000003</v>
      </c>
      <c r="AL51" s="75"/>
      <c r="AM51" s="66">
        <f t="shared" si="17"/>
        <v>9.8589226705684325</v>
      </c>
      <c r="AN51" s="75"/>
      <c r="AO51" s="76" t="s">
        <v>128</v>
      </c>
      <c r="AP51" s="79" t="s">
        <v>130</v>
      </c>
      <c r="AS51" s="69"/>
      <c r="AT51" s="70"/>
      <c r="AW51" s="62"/>
      <c r="AX51" s="71"/>
    </row>
    <row r="52" spans="1:50" ht="18.75" customHeight="1" x14ac:dyDescent="0.3">
      <c r="A52" s="72" t="s">
        <v>131</v>
      </c>
      <c r="B52" s="73" t="s">
        <v>132</v>
      </c>
      <c r="C52" s="74">
        <v>83.168599</v>
      </c>
      <c r="D52" s="74">
        <v>203.84617599999999</v>
      </c>
      <c r="E52" s="74">
        <v>199.50854399999997</v>
      </c>
      <c r="F52" s="74">
        <v>146.08073299999998</v>
      </c>
      <c r="G52" s="74">
        <v>158.44401699999997</v>
      </c>
      <c r="H52" s="74">
        <v>257.590777</v>
      </c>
      <c r="I52" s="74">
        <v>210.67000300000001</v>
      </c>
      <c r="J52" s="74">
        <v>171.19130399999995</v>
      </c>
      <c r="K52" s="74">
        <v>194.858846</v>
      </c>
      <c r="L52" s="74">
        <v>264.63552099999998</v>
      </c>
      <c r="M52" s="74">
        <v>341.62657200000001</v>
      </c>
      <c r="N52" s="74">
        <v>367.867006</v>
      </c>
      <c r="O52" s="74">
        <v>466.84356900000006</v>
      </c>
      <c r="P52" s="74">
        <v>955.59310599999992</v>
      </c>
      <c r="Q52" s="74">
        <v>500.80392799999993</v>
      </c>
      <c r="R52" s="74">
        <v>517.56477400000006</v>
      </c>
      <c r="S52" s="74"/>
      <c r="T52" s="75">
        <v>145.09992767823343</v>
      </c>
      <c r="U52" s="75">
        <v>-2.127894712138243</v>
      </c>
      <c r="V52" s="75">
        <v>-26.779710747625927</v>
      </c>
      <c r="W52" s="75">
        <v>-33.690265642355442</v>
      </c>
      <c r="X52" s="75">
        <v>54.317202078844275</v>
      </c>
      <c r="Y52" s="75">
        <v>-11.420317012701631</v>
      </c>
      <c r="Z52" s="75">
        <v>8.3644176788981071</v>
      </c>
      <c r="AA52" s="75">
        <f t="shared" si="16"/>
        <v>13.825201074465838</v>
      </c>
      <c r="AB52" s="75">
        <f t="shared" si="16"/>
        <v>35.808831075598192</v>
      </c>
      <c r="AC52" s="75">
        <f t="shared" si="15"/>
        <v>29.093241417126336</v>
      </c>
      <c r="AD52" s="75">
        <f t="shared" si="15"/>
        <v>7.6810283949457983</v>
      </c>
      <c r="AE52" s="75">
        <f t="shared" si="15"/>
        <v>26.905528733392316</v>
      </c>
      <c r="AF52" s="75">
        <f t="shared" si="15"/>
        <v>104.69235723797658</v>
      </c>
      <c r="AG52" s="75">
        <f t="shared" si="15"/>
        <v>-47.592346067008982</v>
      </c>
      <c r="AH52" s="75">
        <f t="shared" si="15"/>
        <v>3.34678804675832</v>
      </c>
      <c r="AI52" s="75"/>
      <c r="AJ52" s="75">
        <v>100.27363200000001</v>
      </c>
      <c r="AK52" s="75">
        <v>78.993405999999993</v>
      </c>
      <c r="AL52" s="75"/>
      <c r="AM52" s="66">
        <f t="shared" si="17"/>
        <v>-21.222155391758434</v>
      </c>
      <c r="AN52" s="75"/>
      <c r="AO52" s="76" t="s">
        <v>131</v>
      </c>
      <c r="AP52" s="79" t="s">
        <v>133</v>
      </c>
      <c r="AS52" s="69"/>
      <c r="AT52" s="70"/>
      <c r="AW52" s="62"/>
      <c r="AX52" s="71"/>
    </row>
    <row r="53" spans="1:50" ht="18.75" customHeight="1" x14ac:dyDescent="0.3">
      <c r="A53" s="72" t="s">
        <v>134</v>
      </c>
      <c r="B53" s="73" t="s">
        <v>135</v>
      </c>
      <c r="C53" s="74">
        <v>521.45768399999997</v>
      </c>
      <c r="D53" s="74">
        <v>704.89901499999996</v>
      </c>
      <c r="E53" s="74">
        <v>894.40743200000009</v>
      </c>
      <c r="F53" s="74">
        <v>977.19800299999974</v>
      </c>
      <c r="G53" s="74">
        <v>1066.092621</v>
      </c>
      <c r="H53" s="74">
        <v>1179.9187039999999</v>
      </c>
      <c r="I53" s="74">
        <v>1100.4561120000003</v>
      </c>
      <c r="J53" s="74">
        <v>1051.3224470000002</v>
      </c>
      <c r="K53" s="74">
        <v>1214.4282560000001</v>
      </c>
      <c r="L53" s="74">
        <v>1557.5873220000001</v>
      </c>
      <c r="M53" s="74">
        <v>1571.0433189999999</v>
      </c>
      <c r="N53" s="74">
        <v>1479.3845219999998</v>
      </c>
      <c r="O53" s="74">
        <v>2876.5589150000001</v>
      </c>
      <c r="P53" s="74">
        <v>3736.04367</v>
      </c>
      <c r="Q53" s="74">
        <v>3179.0794430000005</v>
      </c>
      <c r="R53" s="74">
        <v>3383.1178409999998</v>
      </c>
      <c r="S53" s="74"/>
      <c r="T53" s="75">
        <v>35.178565131662737</v>
      </c>
      <c r="U53" s="75">
        <v>26.884477487885292</v>
      </c>
      <c r="V53" s="75">
        <v>9.2564717194791371</v>
      </c>
      <c r="W53" s="75">
        <v>5.1728772311050619</v>
      </c>
      <c r="X53" s="75">
        <v>9.3292351247104506</v>
      </c>
      <c r="Y53" s="75">
        <v>-8.1004543910464406</v>
      </c>
      <c r="Z53" s="75">
        <v>-10.991194100539232</v>
      </c>
      <c r="AA53" s="75">
        <f t="shared" si="16"/>
        <v>15.514346665519255</v>
      </c>
      <c r="AB53" s="75">
        <f t="shared" si="16"/>
        <v>28.256841382320403</v>
      </c>
      <c r="AC53" s="75">
        <f t="shared" si="15"/>
        <v>0.86390000804075839</v>
      </c>
      <c r="AD53" s="75">
        <f t="shared" si="15"/>
        <v>-5.8342628679610584</v>
      </c>
      <c r="AE53" s="75">
        <f t="shared" si="15"/>
        <v>94.442950579957483</v>
      </c>
      <c r="AF53" s="75">
        <f t="shared" si="15"/>
        <v>29.878920626939419</v>
      </c>
      <c r="AG53" s="75">
        <f t="shared" si="15"/>
        <v>-14.907861797022292</v>
      </c>
      <c r="AH53" s="75">
        <f t="shared" si="15"/>
        <v>6.4181597741846446</v>
      </c>
      <c r="AI53" s="75"/>
      <c r="AJ53" s="75">
        <v>774.73315600000001</v>
      </c>
      <c r="AK53" s="75">
        <v>805.93230200000005</v>
      </c>
      <c r="AL53" s="75"/>
      <c r="AM53" s="66">
        <f t="shared" si="17"/>
        <v>4.0270828424438889</v>
      </c>
      <c r="AN53" s="75"/>
      <c r="AO53" s="76" t="s">
        <v>134</v>
      </c>
      <c r="AP53" s="77" t="s">
        <v>136</v>
      </c>
      <c r="AS53" s="69"/>
      <c r="AT53" s="70"/>
      <c r="AW53" s="62"/>
      <c r="AX53" s="71"/>
    </row>
    <row r="54" spans="1:50" ht="18.75" customHeight="1" x14ac:dyDescent="0.3">
      <c r="A54" s="72" t="s">
        <v>137</v>
      </c>
      <c r="B54" s="73" t="s">
        <v>138</v>
      </c>
      <c r="C54" s="74">
        <v>1461.9375790000001</v>
      </c>
      <c r="D54" s="74">
        <v>1723.1618339999998</v>
      </c>
      <c r="E54" s="74">
        <v>2140.784146</v>
      </c>
      <c r="F54" s="74">
        <v>2380.3443870000001</v>
      </c>
      <c r="G54" s="74">
        <v>2806.9101139999998</v>
      </c>
      <c r="H54" s="74">
        <v>2993.6933090000002</v>
      </c>
      <c r="I54" s="74">
        <v>2526.0884780000001</v>
      </c>
      <c r="J54" s="74">
        <v>2349.17524</v>
      </c>
      <c r="K54" s="74">
        <v>2436.7922890000004</v>
      </c>
      <c r="L54" s="74">
        <v>2706.8540110000004</v>
      </c>
      <c r="M54" s="74">
        <v>2786.238523</v>
      </c>
      <c r="N54" s="74">
        <v>2950.8192180000005</v>
      </c>
      <c r="O54" s="74">
        <v>3828.7183950000003</v>
      </c>
      <c r="P54" s="74">
        <v>4231.3529640000006</v>
      </c>
      <c r="Q54" s="74">
        <v>3974.5958760000008</v>
      </c>
      <c r="R54" s="74">
        <v>4060.4286480000001</v>
      </c>
      <c r="S54" s="74"/>
      <c r="T54" s="75">
        <v>17.868359001940632</v>
      </c>
      <c r="U54" s="75">
        <v>24.235814870073341</v>
      </c>
      <c r="V54" s="75">
        <v>11.1903033964266</v>
      </c>
      <c r="W54" s="75">
        <v>12.591796953286803</v>
      </c>
      <c r="X54" s="75">
        <v>6.9945845745228894</v>
      </c>
      <c r="Y54" s="75">
        <v>-15.646790317865694</v>
      </c>
      <c r="Z54" s="75">
        <v>-7.3822531222570831</v>
      </c>
      <c r="AA54" s="75">
        <f t="shared" si="16"/>
        <v>3.7296940435997499</v>
      </c>
      <c r="AB54" s="75">
        <f t="shared" si="16"/>
        <v>11.082673037792091</v>
      </c>
      <c r="AC54" s="75">
        <f t="shared" si="15"/>
        <v>2.9327223292205673</v>
      </c>
      <c r="AD54" s="75">
        <f t="shared" si="15"/>
        <v>5.9069133400249285</v>
      </c>
      <c r="AE54" s="75">
        <f t="shared" si="15"/>
        <v>29.751032243683852</v>
      </c>
      <c r="AF54" s="75">
        <f t="shared" si="15"/>
        <v>10.516170881771018</v>
      </c>
      <c r="AG54" s="75">
        <f t="shared" si="15"/>
        <v>-6.067966680739417</v>
      </c>
      <c r="AH54" s="75">
        <f t="shared" si="15"/>
        <v>2.1595345710060201</v>
      </c>
      <c r="AI54" s="75"/>
      <c r="AJ54" s="75">
        <v>991.23060700000008</v>
      </c>
      <c r="AK54" s="75">
        <v>1002.2892169999999</v>
      </c>
      <c r="AL54" s="75"/>
      <c r="AM54" s="66">
        <f t="shared" si="17"/>
        <v>1.1156445252905627</v>
      </c>
      <c r="AN54" s="75"/>
      <c r="AO54" s="76" t="s">
        <v>137</v>
      </c>
      <c r="AP54" s="77" t="s">
        <v>139</v>
      </c>
      <c r="AS54" s="69"/>
      <c r="AT54" s="70"/>
      <c r="AW54" s="62"/>
      <c r="AX54" s="71"/>
    </row>
    <row r="55" spans="1:50" ht="18.75" customHeight="1" x14ac:dyDescent="0.3">
      <c r="A55" s="76" t="s">
        <v>140</v>
      </c>
      <c r="B55" s="73" t="s">
        <v>141</v>
      </c>
      <c r="C55" s="74">
        <v>353.37212199999999</v>
      </c>
      <c r="D55" s="74">
        <v>447.10435099999995</v>
      </c>
      <c r="E55" s="74">
        <v>519.83842900000002</v>
      </c>
      <c r="F55" s="74">
        <v>625.02641900000015</v>
      </c>
      <c r="G55" s="74">
        <v>780.30303500000002</v>
      </c>
      <c r="H55" s="74">
        <v>730.28128200000003</v>
      </c>
      <c r="I55" s="74">
        <v>713.9810470000001</v>
      </c>
      <c r="J55" s="74">
        <v>734.55086300000005</v>
      </c>
      <c r="K55" s="74">
        <v>765.11657800000012</v>
      </c>
      <c r="L55" s="74">
        <v>859.54039999999998</v>
      </c>
      <c r="M55" s="74">
        <v>1003.9150120000002</v>
      </c>
      <c r="N55" s="74">
        <v>1398.9293490000002</v>
      </c>
      <c r="O55" s="74">
        <v>1523.1262660000002</v>
      </c>
      <c r="P55" s="74">
        <v>1892.548104</v>
      </c>
      <c r="Q55" s="74">
        <v>1925.5181909999999</v>
      </c>
      <c r="R55" s="74">
        <v>2051.8565910000002</v>
      </c>
      <c r="S55" s="74"/>
      <c r="T55" s="75">
        <v>26.525077436640572</v>
      </c>
      <c r="U55" s="75">
        <v>16.267808138597189</v>
      </c>
      <c r="V55" s="75">
        <v>20.234746823613548</v>
      </c>
      <c r="W55" s="75">
        <v>13.537508884084431</v>
      </c>
      <c r="X55" s="75">
        <v>2.6261949825769904</v>
      </c>
      <c r="Y55" s="75">
        <v>-2.7360820093327902</v>
      </c>
      <c r="Z55" s="75">
        <v>3.7734286429033261</v>
      </c>
      <c r="AA55" s="75">
        <f t="shared" si="16"/>
        <v>4.1611434333036925</v>
      </c>
      <c r="AB55" s="75">
        <f t="shared" si="16"/>
        <v>12.341102612992898</v>
      </c>
      <c r="AC55" s="75">
        <f t="shared" si="15"/>
        <v>16.796722062162544</v>
      </c>
      <c r="AD55" s="75">
        <f t="shared" si="15"/>
        <v>39.347388203016521</v>
      </c>
      <c r="AE55" s="75">
        <f t="shared" si="15"/>
        <v>8.87799781231125</v>
      </c>
      <c r="AF55" s="75">
        <f t="shared" si="15"/>
        <v>24.254183402021368</v>
      </c>
      <c r="AG55" s="75">
        <f t="shared" si="15"/>
        <v>1.7421003424069426</v>
      </c>
      <c r="AH55" s="75">
        <f t="shared" si="15"/>
        <v>6.5612675377731762</v>
      </c>
      <c r="AI55" s="75"/>
      <c r="AJ55" s="75">
        <v>479.17229900000001</v>
      </c>
      <c r="AK55" s="75">
        <v>480.94566799999996</v>
      </c>
      <c r="AL55" s="75"/>
      <c r="AM55" s="66">
        <f t="shared" si="17"/>
        <v>0.37009004980063764</v>
      </c>
      <c r="AN55" s="75"/>
      <c r="AO55" s="76" t="s">
        <v>140</v>
      </c>
      <c r="AP55" s="98" t="s">
        <v>142</v>
      </c>
      <c r="AS55" s="69"/>
      <c r="AT55" s="70"/>
      <c r="AW55" s="62"/>
      <c r="AX55" s="71"/>
    </row>
    <row r="56" spans="1:50" ht="18.75" customHeight="1" x14ac:dyDescent="0.3">
      <c r="A56" s="153" t="s">
        <v>143</v>
      </c>
      <c r="B56" s="99" t="s">
        <v>144</v>
      </c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100"/>
      <c r="AI56" s="99"/>
      <c r="AJ56" s="100">
        <v>330.99388500000003</v>
      </c>
      <c r="AK56" s="100">
        <v>308.46526599999999</v>
      </c>
      <c r="AL56" s="99"/>
      <c r="AM56" s="66">
        <f t="shared" si="17"/>
        <v>-6.8063550479187995</v>
      </c>
      <c r="AN56" s="99"/>
      <c r="AO56" s="101" t="s">
        <v>143</v>
      </c>
      <c r="AP56" s="99" t="s">
        <v>145</v>
      </c>
      <c r="AS56" s="69"/>
      <c r="AT56" s="70"/>
      <c r="AW56" s="62"/>
      <c r="AX56" s="71"/>
    </row>
    <row r="57" spans="1:50" ht="18.75" customHeight="1" x14ac:dyDescent="0.3">
      <c r="A57" s="102" t="s">
        <v>146</v>
      </c>
      <c r="B57" s="2"/>
      <c r="C57" s="3"/>
      <c r="D57" s="3"/>
      <c r="E57" s="3"/>
      <c r="F57" s="3"/>
      <c r="G57" s="3"/>
      <c r="H57" s="4"/>
      <c r="I57" s="4"/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6"/>
      <c r="AN57" s="2"/>
      <c r="AO57" s="2"/>
      <c r="AP57" s="103" t="s">
        <v>147</v>
      </c>
      <c r="AS57" s="69"/>
      <c r="AT57" s="70"/>
      <c r="AW57" s="62"/>
      <c r="AX57" s="92"/>
    </row>
    <row r="58" spans="1:50" ht="15.75" customHeight="1" x14ac:dyDescent="0.3">
      <c r="A58" s="2"/>
      <c r="B58" s="2"/>
      <c r="C58" s="3"/>
      <c r="D58" s="3"/>
      <c r="E58" s="3"/>
      <c r="F58" s="3"/>
      <c r="G58" s="3"/>
      <c r="H58" s="4"/>
      <c r="I58" s="4"/>
      <c r="J58" s="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6"/>
      <c r="AN58" s="2"/>
      <c r="AO58" s="2"/>
      <c r="AP58" s="2"/>
      <c r="AS58" s="69"/>
      <c r="AT58" s="70"/>
      <c r="AW58" s="62"/>
      <c r="AX58" s="92"/>
    </row>
    <row r="59" spans="1:50" ht="15.75" customHeight="1" x14ac:dyDescent="0.3">
      <c r="C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6"/>
      <c r="AN59" s="2"/>
      <c r="AO59" s="2"/>
      <c r="AS59" s="69"/>
      <c r="AT59" s="70"/>
      <c r="AW59" s="62"/>
      <c r="AX59" s="92"/>
    </row>
    <row r="60" spans="1:50" ht="15.75" customHeight="1" x14ac:dyDescent="0.3">
      <c r="B60" s="2"/>
      <c r="C60" s="3"/>
      <c r="D60" s="3"/>
      <c r="E60" s="3"/>
      <c r="F60" s="3"/>
      <c r="G60" s="3"/>
      <c r="H60" s="4"/>
      <c r="I60" s="4"/>
      <c r="J60" s="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6"/>
      <c r="AN60" s="2"/>
      <c r="AO60" s="2"/>
      <c r="AP60" s="2"/>
      <c r="AS60" s="69"/>
      <c r="AT60" s="70"/>
      <c r="AW60" s="62"/>
      <c r="AX60" s="92"/>
    </row>
    <row r="61" spans="1:50" ht="21.9" customHeight="1" x14ac:dyDescent="0.3">
      <c r="A61" s="1" t="s">
        <v>148</v>
      </c>
      <c r="B61" s="2"/>
      <c r="C61" s="2"/>
      <c r="D61" s="3"/>
      <c r="E61" s="3"/>
      <c r="F61" s="3"/>
      <c r="G61" s="3"/>
      <c r="H61" s="4"/>
      <c r="I61" s="4"/>
      <c r="J61" s="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6"/>
      <c r="AN61" s="2"/>
      <c r="AO61" s="2"/>
      <c r="AP61" s="7" t="s">
        <v>1</v>
      </c>
      <c r="AS61" s="69"/>
      <c r="AT61" s="70"/>
      <c r="AW61" s="62"/>
      <c r="AX61" s="92"/>
    </row>
    <row r="62" spans="1:50" ht="21.9" customHeight="1" x14ac:dyDescent="0.3">
      <c r="A62" s="12" t="s">
        <v>149</v>
      </c>
      <c r="B62" s="13"/>
      <c r="C62" s="17"/>
      <c r="D62" s="15"/>
      <c r="E62" s="15"/>
      <c r="F62" s="15"/>
      <c r="G62" s="15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6"/>
      <c r="AF62" s="107"/>
      <c r="AG62" s="107"/>
      <c r="AH62" s="107"/>
      <c r="AI62" s="107"/>
      <c r="AJ62" s="107"/>
      <c r="AK62" s="106"/>
      <c r="AL62" s="107"/>
      <c r="AN62" s="106"/>
      <c r="AO62" s="17"/>
      <c r="AP62" s="18" t="s">
        <v>3</v>
      </c>
      <c r="AS62" s="69"/>
      <c r="AT62" s="70"/>
      <c r="AW62" s="62"/>
      <c r="AX62" s="92"/>
    </row>
    <row r="63" spans="1:50" ht="25.5" customHeight="1" x14ac:dyDescent="0.3">
      <c r="A63" s="23"/>
      <c r="B63" s="24"/>
      <c r="C63" s="154" t="s">
        <v>4</v>
      </c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09"/>
      <c r="T63" s="154" t="s">
        <v>5</v>
      </c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27"/>
      <c r="AJ63" s="155" t="str">
        <f>AJ3</f>
        <v>Ocak-Mart</v>
      </c>
      <c r="AK63" s="155"/>
      <c r="AL63" s="28"/>
      <c r="AM63" s="29" t="s">
        <v>6</v>
      </c>
      <c r="AN63" s="27"/>
      <c r="AO63" s="30"/>
      <c r="AP63" s="31"/>
      <c r="AQ63" s="32"/>
      <c r="AS63" s="69"/>
      <c r="AT63" s="70"/>
      <c r="AW63" s="62"/>
      <c r="AX63" s="92"/>
    </row>
    <row r="64" spans="1:50" ht="18" customHeight="1" x14ac:dyDescent="0.3">
      <c r="A64" s="33"/>
      <c r="B64" s="34"/>
      <c r="C64" s="156" t="s">
        <v>7</v>
      </c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10"/>
      <c r="T64" s="156" t="s">
        <v>8</v>
      </c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37"/>
      <c r="AJ64" s="157" t="str">
        <f>AJ4</f>
        <v>January-March</v>
      </c>
      <c r="AK64" s="157"/>
      <c r="AL64" s="38"/>
      <c r="AM64" s="39" t="s">
        <v>8</v>
      </c>
      <c r="AN64" s="40"/>
      <c r="AO64" s="2"/>
      <c r="AP64" s="41"/>
      <c r="AQ64" s="32"/>
      <c r="AS64" s="69"/>
      <c r="AT64" s="70"/>
      <c r="AW64" s="62"/>
      <c r="AX64" s="92"/>
    </row>
    <row r="65" spans="1:52" ht="24" customHeight="1" x14ac:dyDescent="0.3">
      <c r="A65" s="42"/>
      <c r="B65" s="13"/>
      <c r="C65" s="43">
        <v>2009</v>
      </c>
      <c r="D65" s="44">
        <v>2010</v>
      </c>
      <c r="E65" s="44">
        <v>2011</v>
      </c>
      <c r="F65" s="44">
        <v>2012</v>
      </c>
      <c r="G65" s="44">
        <v>2013</v>
      </c>
      <c r="H65" s="44">
        <v>2014</v>
      </c>
      <c r="I65" s="44">
        <v>2015</v>
      </c>
      <c r="J65" s="44">
        <v>2016</v>
      </c>
      <c r="K65" s="44">
        <v>2017</v>
      </c>
      <c r="L65" s="44">
        <v>2018</v>
      </c>
      <c r="M65" s="44">
        <v>2019</v>
      </c>
      <c r="N65" s="44">
        <v>2020</v>
      </c>
      <c r="O65" s="44">
        <v>2021</v>
      </c>
      <c r="P65" s="44">
        <v>2022</v>
      </c>
      <c r="Q65" s="44">
        <v>2023</v>
      </c>
      <c r="R65" s="44">
        <v>2024</v>
      </c>
      <c r="S65" s="45"/>
      <c r="T65" s="46" t="s">
        <v>9</v>
      </c>
      <c r="U65" s="46" t="s">
        <v>10</v>
      </c>
      <c r="V65" s="46" t="s">
        <v>11</v>
      </c>
      <c r="W65" s="46" t="s">
        <v>12</v>
      </c>
      <c r="X65" s="46" t="s">
        <v>13</v>
      </c>
      <c r="Y65" s="46" t="s">
        <v>14</v>
      </c>
      <c r="Z65" s="46" t="s">
        <v>15</v>
      </c>
      <c r="AA65" s="46" t="s">
        <v>16</v>
      </c>
      <c r="AB65" s="46" t="s">
        <v>17</v>
      </c>
      <c r="AC65" s="46" t="s">
        <v>18</v>
      </c>
      <c r="AD65" s="46" t="s">
        <v>19</v>
      </c>
      <c r="AE65" s="46" t="s">
        <v>20</v>
      </c>
      <c r="AF65" s="46" t="s">
        <v>21</v>
      </c>
      <c r="AG65" s="46" t="s">
        <v>22</v>
      </c>
      <c r="AH65" s="46" t="s">
        <v>23</v>
      </c>
      <c r="AI65" s="46"/>
      <c r="AJ65" s="111">
        <v>2024</v>
      </c>
      <c r="AK65" s="111">
        <v>2025</v>
      </c>
      <c r="AL65" s="111"/>
      <c r="AM65" s="112" t="s">
        <v>254</v>
      </c>
      <c r="AN65" s="49"/>
      <c r="AO65" s="17"/>
      <c r="AP65" s="50"/>
      <c r="AQ65" s="51"/>
      <c r="AS65" s="69"/>
      <c r="AT65" s="70"/>
      <c r="AW65" s="62"/>
      <c r="AX65" s="92"/>
      <c r="AY65" s="2"/>
      <c r="AZ65" s="2"/>
    </row>
    <row r="66" spans="1:52" s="2" customFormat="1" ht="21.9" customHeight="1" x14ac:dyDescent="0.3">
      <c r="A66" s="113" t="s">
        <v>150</v>
      </c>
      <c r="B66" s="114"/>
      <c r="C66" s="115">
        <v>28599.890137000002</v>
      </c>
      <c r="D66" s="83">
        <v>33181.454545000001</v>
      </c>
      <c r="E66" s="83">
        <v>40327.733773</v>
      </c>
      <c r="F66" s="83">
        <v>41262.227413999994</v>
      </c>
      <c r="G66" s="83">
        <v>42017.698389999998</v>
      </c>
      <c r="H66" s="83">
        <v>42427.255042999997</v>
      </c>
      <c r="I66" s="83">
        <v>35801.799343999999</v>
      </c>
      <c r="J66" s="83">
        <v>34771.639748999994</v>
      </c>
      <c r="K66" s="83">
        <v>39202.682172000001</v>
      </c>
      <c r="L66" s="83">
        <v>45592.215380000001</v>
      </c>
      <c r="M66" s="83">
        <v>44708.587956000003</v>
      </c>
      <c r="N66" s="83">
        <v>43248.088870000007</v>
      </c>
      <c r="O66" s="83">
        <v>63716.561436000004</v>
      </c>
      <c r="P66" s="83">
        <v>67350.431517000005</v>
      </c>
      <c r="Q66" s="83">
        <v>57264.213467999994</v>
      </c>
      <c r="R66" s="83">
        <v>57856.468300999994</v>
      </c>
      <c r="S66" s="65"/>
      <c r="T66" s="65">
        <v>16.019517508820002</v>
      </c>
      <c r="U66" s="65">
        <v>21.536967941861505</v>
      </c>
      <c r="V66" s="65">
        <v>2.3172480910039326</v>
      </c>
      <c r="W66" s="65">
        <v>1.3288474795569698</v>
      </c>
      <c r="X66" s="65">
        <v>1.1499321700823657</v>
      </c>
      <c r="Y66" s="65">
        <v>-15.961532601540654</v>
      </c>
      <c r="Z66" s="65">
        <v>-3.3503181136846649</v>
      </c>
      <c r="AA66" s="65">
        <f>K66/J66*100-100</f>
        <v>12.743265646905357</v>
      </c>
      <c r="AB66" s="65">
        <f>L66/K66*100-100</f>
        <v>16.298714409300402</v>
      </c>
      <c r="AC66" s="65">
        <f t="shared" ref="AC66:AH75" si="18">M66/L66*100-100</f>
        <v>-1.9381103037770373</v>
      </c>
      <c r="AD66" s="65">
        <f t="shared" si="18"/>
        <v>-3.2667081488624774</v>
      </c>
      <c r="AE66" s="65">
        <f t="shared" si="18"/>
        <v>47.328039459793104</v>
      </c>
      <c r="AF66" s="65">
        <f t="shared" si="18"/>
        <v>5.7031798312751789</v>
      </c>
      <c r="AG66" s="65">
        <f t="shared" si="18"/>
        <v>-14.975728917867642</v>
      </c>
      <c r="AH66" s="65">
        <f t="shared" si="18"/>
        <v>1.0342494852058906</v>
      </c>
      <c r="AI66" s="65"/>
      <c r="AJ66" s="65">
        <v>14247.953546999999</v>
      </c>
      <c r="AK66" s="83">
        <v>14368.488553999998</v>
      </c>
      <c r="AL66" s="83"/>
      <c r="AM66" s="66">
        <f>AK66/AJ66*100-100</f>
        <v>0.84598119022768969</v>
      </c>
      <c r="AN66" s="116"/>
      <c r="AO66" s="117" t="s">
        <v>151</v>
      </c>
      <c r="AP66" s="118"/>
      <c r="AR66" s="19"/>
      <c r="AS66" s="69"/>
      <c r="AT66" s="70"/>
      <c r="AU66" s="21"/>
      <c r="AV66" s="21"/>
      <c r="AW66" s="62"/>
      <c r="AX66" s="71"/>
      <c r="AY66" s="22"/>
      <c r="AZ66" s="22"/>
    </row>
    <row r="67" spans="1:52" ht="21.9" customHeight="1" x14ac:dyDescent="0.3">
      <c r="A67" s="72" t="s">
        <v>152</v>
      </c>
      <c r="B67" s="73" t="s">
        <v>153</v>
      </c>
      <c r="C67" s="74">
        <v>116.31524899999998</v>
      </c>
      <c r="D67" s="74">
        <v>159.18255499999998</v>
      </c>
      <c r="E67" s="74">
        <v>222.55228399999999</v>
      </c>
      <c r="F67" s="74">
        <v>255.07523800000004</v>
      </c>
      <c r="G67" s="74">
        <v>337.03820300000001</v>
      </c>
      <c r="H67" s="74">
        <v>349.56041199999999</v>
      </c>
      <c r="I67" s="74">
        <v>271.60650300000003</v>
      </c>
      <c r="J67" s="74">
        <v>263.96890200000001</v>
      </c>
      <c r="K67" s="74">
        <v>293.15621799999997</v>
      </c>
      <c r="L67" s="74">
        <v>301.429597</v>
      </c>
      <c r="M67" s="74">
        <v>304.89045699999997</v>
      </c>
      <c r="N67" s="74">
        <v>203.920391</v>
      </c>
      <c r="O67" s="74">
        <v>322.76315699999998</v>
      </c>
      <c r="P67" s="74">
        <v>325.78512300000006</v>
      </c>
      <c r="Q67" s="74">
        <v>272.19250800000003</v>
      </c>
      <c r="R67" s="74">
        <v>270.71479899999997</v>
      </c>
      <c r="S67" s="74"/>
      <c r="T67" s="75">
        <v>36.854416225339463</v>
      </c>
      <c r="U67" s="75">
        <v>39.809468443322828</v>
      </c>
      <c r="V67" s="75">
        <v>14.613624005764009</v>
      </c>
      <c r="W67" s="75">
        <v>22.237464304551537</v>
      </c>
      <c r="X67" s="75">
        <v>6.0311313654105732</v>
      </c>
      <c r="Y67" s="75">
        <v>-24.169274683470249</v>
      </c>
      <c r="Z67" s="75">
        <v>-3.4182617009718967</v>
      </c>
      <c r="AA67" s="75">
        <f t="shared" ref="AA67:AB75" si="19">K67/J67*100-100</f>
        <v>11.057103991742153</v>
      </c>
      <c r="AB67" s="75">
        <f t="shared" si="19"/>
        <v>2.8221741488014658</v>
      </c>
      <c r="AC67" s="75">
        <f t="shared" si="18"/>
        <v>1.1481487002087363</v>
      </c>
      <c r="AD67" s="75">
        <f t="shared" si="18"/>
        <v>-33.116833827304731</v>
      </c>
      <c r="AE67" s="75">
        <f t="shared" si="18"/>
        <v>58.279000651778858</v>
      </c>
      <c r="AF67" s="75">
        <f t="shared" si="18"/>
        <v>0.93627972538392612</v>
      </c>
      <c r="AG67" s="75">
        <f t="shared" si="18"/>
        <v>-16.450295368459791</v>
      </c>
      <c r="AH67" s="75">
        <f t="shared" si="18"/>
        <v>-0.5428911364452631</v>
      </c>
      <c r="AI67" s="75"/>
      <c r="AJ67" s="75">
        <v>64.938948999999994</v>
      </c>
      <c r="AK67" s="75">
        <v>60.395921999999992</v>
      </c>
      <c r="AL67" s="107"/>
      <c r="AM67" s="66">
        <f t="shared" ref="AM67:AM75" si="20">AK67/AJ67*100-100</f>
        <v>-6.9958431264417413</v>
      </c>
      <c r="AN67" s="75"/>
      <c r="AO67" s="76" t="s">
        <v>152</v>
      </c>
      <c r="AP67" s="77" t="s">
        <v>154</v>
      </c>
      <c r="AS67" s="69"/>
      <c r="AT67" s="70"/>
      <c r="AW67" s="62"/>
      <c r="AX67" s="71"/>
    </row>
    <row r="68" spans="1:52" ht="21.9" customHeight="1" x14ac:dyDescent="0.3">
      <c r="A68" s="72" t="s">
        <v>155</v>
      </c>
      <c r="B68" s="73" t="s">
        <v>156</v>
      </c>
      <c r="C68" s="74">
        <v>1445.9852210000001</v>
      </c>
      <c r="D68" s="74">
        <v>1858.1783990000001</v>
      </c>
      <c r="E68" s="74">
        <v>2527.8615259999997</v>
      </c>
      <c r="F68" s="74">
        <v>2363.7185169999998</v>
      </c>
      <c r="G68" s="74">
        <v>2467.8637450000001</v>
      </c>
      <c r="H68" s="74">
        <v>2608.6510539999999</v>
      </c>
      <c r="I68" s="74">
        <v>2183.263649</v>
      </c>
      <c r="J68" s="74">
        <v>2231.7100559999999</v>
      </c>
      <c r="K68" s="74">
        <v>2512.7406019999999</v>
      </c>
      <c r="L68" s="74">
        <v>2828.1788400000005</v>
      </c>
      <c r="M68" s="74">
        <v>2851.1004909999992</v>
      </c>
      <c r="N68" s="74">
        <v>2524.915735000001</v>
      </c>
      <c r="O68" s="74">
        <v>3283.8650039999998</v>
      </c>
      <c r="P68" s="74">
        <v>3513.3239860000003</v>
      </c>
      <c r="Q68" s="74">
        <v>3608.3154650000001</v>
      </c>
      <c r="R68" s="74">
        <v>3554.8700479999998</v>
      </c>
      <c r="S68" s="74"/>
      <c r="T68" s="75">
        <v>28.506043631271666</v>
      </c>
      <c r="U68" s="75">
        <v>36.039764931095789</v>
      </c>
      <c r="V68" s="75">
        <v>-6.4933544544164192</v>
      </c>
      <c r="W68" s="75">
        <v>2.2663939303565002</v>
      </c>
      <c r="X68" s="75">
        <v>5.0535787872408235</v>
      </c>
      <c r="Y68" s="75">
        <v>-16.352355617330758</v>
      </c>
      <c r="Z68" s="75">
        <v>1.6574444639107639</v>
      </c>
      <c r="AA68" s="75">
        <f t="shared" si="19"/>
        <v>12.592610103827923</v>
      </c>
      <c r="AB68" s="75">
        <f t="shared" si="19"/>
        <v>12.553553588019767</v>
      </c>
      <c r="AC68" s="75">
        <f t="shared" si="18"/>
        <v>0.81047388785353291</v>
      </c>
      <c r="AD68" s="75">
        <f t="shared" si="18"/>
        <v>-11.440661492979913</v>
      </c>
      <c r="AE68" s="75">
        <f t="shared" si="18"/>
        <v>30.058399909333957</v>
      </c>
      <c r="AF68" s="75">
        <f t="shared" si="18"/>
        <v>6.9874669549601549</v>
      </c>
      <c r="AG68" s="75">
        <f t="shared" si="18"/>
        <v>2.703749479937656</v>
      </c>
      <c r="AH68" s="75">
        <f t="shared" si="18"/>
        <v>-1.4811736257101416</v>
      </c>
      <c r="AI68" s="75"/>
      <c r="AJ68" s="75">
        <v>895.08163700000011</v>
      </c>
      <c r="AK68" s="75">
        <v>933.34092099999998</v>
      </c>
      <c r="AL68" s="107"/>
      <c r="AM68" s="66">
        <f t="shared" si="20"/>
        <v>4.2743904487004869</v>
      </c>
      <c r="AN68" s="75"/>
      <c r="AO68" s="76" t="s">
        <v>155</v>
      </c>
      <c r="AP68" s="77" t="s">
        <v>157</v>
      </c>
      <c r="AS68" s="69"/>
      <c r="AT68" s="70"/>
      <c r="AW68" s="62"/>
      <c r="AX68" s="71"/>
    </row>
    <row r="69" spans="1:52" ht="21.9" customHeight="1" x14ac:dyDescent="0.3">
      <c r="A69" s="72" t="s">
        <v>158</v>
      </c>
      <c r="B69" s="73" t="s">
        <v>159</v>
      </c>
      <c r="C69" s="74">
        <v>473.05061800000004</v>
      </c>
      <c r="D69" s="74">
        <v>532.20160099999987</v>
      </c>
      <c r="E69" s="74">
        <v>616.21845400000007</v>
      </c>
      <c r="F69" s="74">
        <v>620.82315299999993</v>
      </c>
      <c r="G69" s="74">
        <v>685.76288099999988</v>
      </c>
      <c r="H69" s="74">
        <v>808.51757099999998</v>
      </c>
      <c r="I69" s="74">
        <v>685.04271800000004</v>
      </c>
      <c r="J69" s="74">
        <v>643.06293500000004</v>
      </c>
      <c r="K69" s="74">
        <v>725.95902000000001</v>
      </c>
      <c r="L69" s="74">
        <v>781.93128400000012</v>
      </c>
      <c r="M69" s="74">
        <v>810.37614399999995</v>
      </c>
      <c r="N69" s="74">
        <v>902.49494400000003</v>
      </c>
      <c r="O69" s="74">
        <v>1345.8775219999998</v>
      </c>
      <c r="P69" s="74">
        <v>1650.1843739999999</v>
      </c>
      <c r="Q69" s="74">
        <v>1661.3766440000002</v>
      </c>
      <c r="R69" s="74">
        <v>1642.2290489999998</v>
      </c>
      <c r="S69" s="74"/>
      <c r="T69" s="75">
        <v>12.50415510502512</v>
      </c>
      <c r="U69" s="75">
        <v>15.786659198719732</v>
      </c>
      <c r="V69" s="75">
        <v>0.74725107145199843</v>
      </c>
      <c r="W69" s="75">
        <v>11.557083471079892</v>
      </c>
      <c r="X69" s="75">
        <v>18.410702948758129</v>
      </c>
      <c r="Y69" s="75">
        <v>-18.847019772399804</v>
      </c>
      <c r="Z69" s="75">
        <v>-1.8271191568165648</v>
      </c>
      <c r="AA69" s="75">
        <f t="shared" si="19"/>
        <v>12.890819931955804</v>
      </c>
      <c r="AB69" s="75">
        <f t="shared" si="19"/>
        <v>7.710113444144568</v>
      </c>
      <c r="AC69" s="75">
        <f t="shared" si="18"/>
        <v>3.6377697864304679</v>
      </c>
      <c r="AD69" s="75">
        <f t="shared" si="18"/>
        <v>11.367412612284426</v>
      </c>
      <c r="AE69" s="75">
        <f t="shared" si="18"/>
        <v>49.12853871899361</v>
      </c>
      <c r="AF69" s="75">
        <f t="shared" si="18"/>
        <v>22.610293063502127</v>
      </c>
      <c r="AG69" s="75">
        <f t="shared" si="18"/>
        <v>0.6782436057657435</v>
      </c>
      <c r="AH69" s="75">
        <f t="shared" si="18"/>
        <v>-1.1525137944578177</v>
      </c>
      <c r="AI69" s="75"/>
      <c r="AJ69" s="75">
        <v>392.42504700000001</v>
      </c>
      <c r="AK69" s="75">
        <v>398.044802</v>
      </c>
      <c r="AL69" s="107"/>
      <c r="AM69" s="66">
        <f t="shared" si="20"/>
        <v>1.4320581835848003</v>
      </c>
      <c r="AN69" s="75"/>
      <c r="AO69" s="76" t="s">
        <v>158</v>
      </c>
      <c r="AP69" s="79" t="s">
        <v>160</v>
      </c>
      <c r="AS69" s="69"/>
      <c r="AT69" s="70"/>
      <c r="AW69" s="62"/>
      <c r="AX69" s="71"/>
    </row>
    <row r="70" spans="1:52" ht="21.9" customHeight="1" x14ac:dyDescent="0.3">
      <c r="A70" s="72" t="s">
        <v>161</v>
      </c>
      <c r="B70" s="73" t="s">
        <v>162</v>
      </c>
      <c r="C70" s="74">
        <v>965.29122199999995</v>
      </c>
      <c r="D70" s="74">
        <v>1169.2500350000003</v>
      </c>
      <c r="E70" s="74">
        <v>1368.3261399999999</v>
      </c>
      <c r="F70" s="74">
        <v>1597.8236839999997</v>
      </c>
      <c r="G70" s="74">
        <v>1878.862028</v>
      </c>
      <c r="H70" s="74">
        <v>1930.7046179999998</v>
      </c>
      <c r="I70" s="74">
        <v>1731.2675400000003</v>
      </c>
      <c r="J70" s="74">
        <v>1844.2611469999999</v>
      </c>
      <c r="K70" s="74">
        <v>2037.4945790000002</v>
      </c>
      <c r="L70" s="74">
        <v>2264.542841</v>
      </c>
      <c r="M70" s="74">
        <v>2434.9699799999999</v>
      </c>
      <c r="N70" s="74">
        <v>2367.6197790000001</v>
      </c>
      <c r="O70" s="74">
        <v>2774.5856279999998</v>
      </c>
      <c r="P70" s="74">
        <v>3611.1653890000002</v>
      </c>
      <c r="Q70" s="74">
        <v>3429.2771999999995</v>
      </c>
      <c r="R70" s="74">
        <v>3401.1101519999997</v>
      </c>
      <c r="S70" s="74"/>
      <c r="T70" s="75">
        <v>21.129251810393072</v>
      </c>
      <c r="U70" s="75">
        <v>17.025965280385861</v>
      </c>
      <c r="V70" s="75">
        <v>16.772137671798035</v>
      </c>
      <c r="W70" s="75">
        <v>16.335628806463504</v>
      </c>
      <c r="X70" s="75">
        <v>2.3325220183361353</v>
      </c>
      <c r="Y70" s="75">
        <v>-10.471899147433859</v>
      </c>
      <c r="Z70" s="75">
        <v>6.2243127200488146</v>
      </c>
      <c r="AA70" s="75">
        <f t="shared" si="19"/>
        <v>10.47755261310617</v>
      </c>
      <c r="AB70" s="75">
        <f t="shared" si="19"/>
        <v>11.143502630148589</v>
      </c>
      <c r="AC70" s="75">
        <f t="shared" si="18"/>
        <v>7.5258959960651879</v>
      </c>
      <c r="AD70" s="75">
        <f t="shared" si="18"/>
        <v>-2.7659561125266805</v>
      </c>
      <c r="AE70" s="75">
        <f t="shared" si="18"/>
        <v>17.188817757380278</v>
      </c>
      <c r="AF70" s="75">
        <f t="shared" si="18"/>
        <v>30.15152073727964</v>
      </c>
      <c r="AG70" s="75">
        <f t="shared" si="18"/>
        <v>-5.0368279878305202</v>
      </c>
      <c r="AH70" s="75">
        <f t="shared" si="18"/>
        <v>-0.82136982102232992</v>
      </c>
      <c r="AI70" s="75"/>
      <c r="AJ70" s="75">
        <v>826.97211000000016</v>
      </c>
      <c r="AK70" s="75">
        <v>803.82607300000006</v>
      </c>
      <c r="AL70" s="107"/>
      <c r="AM70" s="66">
        <f t="shared" si="20"/>
        <v>-2.798889674767878</v>
      </c>
      <c r="AN70" s="75"/>
      <c r="AO70" s="76" t="s">
        <v>161</v>
      </c>
      <c r="AP70" s="79" t="s">
        <v>163</v>
      </c>
      <c r="AS70" s="69"/>
      <c r="AT70" s="70"/>
      <c r="AW70" s="62"/>
      <c r="AX70" s="71"/>
    </row>
    <row r="71" spans="1:52" ht="21.9" customHeight="1" x14ac:dyDescent="0.3">
      <c r="A71" s="72" t="s">
        <v>164</v>
      </c>
      <c r="B71" s="73" t="s">
        <v>165</v>
      </c>
      <c r="C71" s="74">
        <v>7733.3000150000007</v>
      </c>
      <c r="D71" s="74">
        <v>8969.5540590000001</v>
      </c>
      <c r="E71" s="74">
        <v>10783.237061</v>
      </c>
      <c r="F71" s="74">
        <v>11083.459833999999</v>
      </c>
      <c r="G71" s="74">
        <v>12311.313533</v>
      </c>
      <c r="H71" s="74">
        <v>12676.221958999999</v>
      </c>
      <c r="I71" s="74">
        <v>11135.091324000001</v>
      </c>
      <c r="J71" s="74">
        <v>11168.991239000001</v>
      </c>
      <c r="K71" s="74">
        <v>11663.13726</v>
      </c>
      <c r="L71" s="74">
        <v>11897.797490000003</v>
      </c>
      <c r="M71" s="74">
        <v>11790.202106999999</v>
      </c>
      <c r="N71" s="74">
        <v>11710.236536</v>
      </c>
      <c r="O71" s="74">
        <v>15178.659653000001</v>
      </c>
      <c r="P71" s="74">
        <v>14606.388509</v>
      </c>
      <c r="Q71" s="74">
        <v>13264.693351</v>
      </c>
      <c r="R71" s="74">
        <v>13366.100838999997</v>
      </c>
      <c r="S71" s="119"/>
      <c r="T71" s="75">
        <v>15.986112547063769</v>
      </c>
      <c r="U71" s="75">
        <v>20.220436713686567</v>
      </c>
      <c r="V71" s="75">
        <v>2.7841618551243954</v>
      </c>
      <c r="W71" s="75">
        <v>10.061048983813194</v>
      </c>
      <c r="X71" s="75">
        <v>3.6721551443457372</v>
      </c>
      <c r="Y71" s="75">
        <v>-11.683894621944319</v>
      </c>
      <c r="Z71" s="75">
        <v>-0.66015359238426186</v>
      </c>
      <c r="AA71" s="75">
        <f t="shared" si="19"/>
        <v>4.4242672451432696</v>
      </c>
      <c r="AB71" s="75">
        <f t="shared" si="19"/>
        <v>2.0119820659643324</v>
      </c>
      <c r="AC71" s="75">
        <f t="shared" si="18"/>
        <v>-0.90433026020518525</v>
      </c>
      <c r="AD71" s="75">
        <f t="shared" si="18"/>
        <v>-0.67823749138720757</v>
      </c>
      <c r="AE71" s="75">
        <f t="shared" si="18"/>
        <v>29.618728078952614</v>
      </c>
      <c r="AF71" s="75">
        <f t="shared" si="18"/>
        <v>-3.770235034467575</v>
      </c>
      <c r="AG71" s="75">
        <f t="shared" si="18"/>
        <v>-9.185673496041062</v>
      </c>
      <c r="AH71" s="75">
        <f t="shared" si="18"/>
        <v>0.76449176258080342</v>
      </c>
      <c r="AI71" s="75"/>
      <c r="AJ71" s="75">
        <v>3392.817673</v>
      </c>
      <c r="AK71" s="75">
        <v>3297.097538</v>
      </c>
      <c r="AL71" s="107"/>
      <c r="AM71" s="66">
        <f t="shared" si="20"/>
        <v>-2.821257851895183</v>
      </c>
      <c r="AN71" s="75"/>
      <c r="AO71" s="76" t="s">
        <v>164</v>
      </c>
      <c r="AP71" s="77" t="s">
        <v>166</v>
      </c>
      <c r="AS71" s="69"/>
      <c r="AT71" s="70"/>
      <c r="AW71" s="62"/>
      <c r="AX71" s="71"/>
    </row>
    <row r="72" spans="1:52" ht="21.9" customHeight="1" x14ac:dyDescent="0.3">
      <c r="A72" s="72" t="s">
        <v>167</v>
      </c>
      <c r="B72" s="73" t="s">
        <v>168</v>
      </c>
      <c r="C72" s="74">
        <v>3512.3429140000003</v>
      </c>
      <c r="D72" s="74">
        <v>3708.4185779999998</v>
      </c>
      <c r="E72" s="74">
        <v>3729.2516420000002</v>
      </c>
      <c r="F72" s="74">
        <v>3758.3007200000002</v>
      </c>
      <c r="G72" s="74">
        <v>3933.4248989999996</v>
      </c>
      <c r="H72" s="74">
        <v>3994.7588780000001</v>
      </c>
      <c r="I72" s="74">
        <v>3624.2288070000004</v>
      </c>
      <c r="J72" s="74">
        <v>3404.760241</v>
      </c>
      <c r="K72" s="74">
        <v>3504.6652589999999</v>
      </c>
      <c r="L72" s="74">
        <v>3867.1085200000007</v>
      </c>
      <c r="M72" s="74">
        <v>4440.7732040000001</v>
      </c>
      <c r="N72" s="74">
        <v>4794.2818850000003</v>
      </c>
      <c r="O72" s="74">
        <v>5901.6682930000006</v>
      </c>
      <c r="P72" s="74">
        <v>6973.7321510000011</v>
      </c>
      <c r="Q72" s="74">
        <v>6109.0319629999995</v>
      </c>
      <c r="R72" s="74">
        <v>6022.8121669999991</v>
      </c>
      <c r="S72" s="119"/>
      <c r="T72" s="75">
        <v>5.5824749690143562</v>
      </c>
      <c r="U72" s="75">
        <v>0.56177757612346113</v>
      </c>
      <c r="V72" s="75">
        <v>0.77895193965566989</v>
      </c>
      <c r="W72" s="75">
        <v>4.6775742575490256</v>
      </c>
      <c r="X72" s="75">
        <v>1.0440639180341265</v>
      </c>
      <c r="Y72" s="75">
        <v>-10.342211172331432</v>
      </c>
      <c r="Z72" s="75">
        <v>-6.4207107980440981</v>
      </c>
      <c r="AA72" s="75">
        <f t="shared" si="19"/>
        <v>2.9342746897989258</v>
      </c>
      <c r="AB72" s="75">
        <f t="shared" si="19"/>
        <v>10.341736919645726</v>
      </c>
      <c r="AC72" s="75">
        <f t="shared" si="18"/>
        <v>14.834460451086585</v>
      </c>
      <c r="AD72" s="75">
        <f t="shared" si="18"/>
        <v>7.9605209444512752</v>
      </c>
      <c r="AE72" s="75">
        <f t="shared" si="18"/>
        <v>23.098066291527616</v>
      </c>
      <c r="AF72" s="75">
        <f t="shared" si="18"/>
        <v>18.165437377623903</v>
      </c>
      <c r="AG72" s="75">
        <f t="shared" si="18"/>
        <v>-12.399389154572091</v>
      </c>
      <c r="AH72" s="75">
        <f t="shared" si="18"/>
        <v>-1.411349564418714</v>
      </c>
      <c r="AI72" s="75"/>
      <c r="AJ72" s="75">
        <v>1456.7885959999999</v>
      </c>
      <c r="AK72" s="75">
        <v>1439.3968239999999</v>
      </c>
      <c r="AL72" s="107"/>
      <c r="AM72" s="66">
        <f t="shared" si="20"/>
        <v>-1.1938432280259264</v>
      </c>
      <c r="AN72" s="75"/>
      <c r="AO72" s="76" t="s">
        <v>167</v>
      </c>
      <c r="AP72" s="77" t="s">
        <v>169</v>
      </c>
      <c r="AR72" s="120"/>
      <c r="AS72" s="69"/>
      <c r="AT72" s="70"/>
      <c r="AW72" s="62"/>
      <c r="AX72" s="71"/>
    </row>
    <row r="73" spans="1:52" ht="21.9" customHeight="1" x14ac:dyDescent="0.3">
      <c r="A73" s="72" t="s">
        <v>170</v>
      </c>
      <c r="B73" s="73" t="s">
        <v>171</v>
      </c>
      <c r="C73" s="74">
        <v>9081.0571309999996</v>
      </c>
      <c r="D73" s="74">
        <v>10199.466668999999</v>
      </c>
      <c r="E73" s="74">
        <v>12836.900942000002</v>
      </c>
      <c r="F73" s="74">
        <v>13092.99109</v>
      </c>
      <c r="G73" s="74">
        <v>11418.729163999997</v>
      </c>
      <c r="H73" s="74">
        <v>10658.396196</v>
      </c>
      <c r="I73" s="74">
        <v>7848.5511850000012</v>
      </c>
      <c r="J73" s="74">
        <v>7252.8396619999994</v>
      </c>
      <c r="K73" s="74">
        <v>9539.4326789999996</v>
      </c>
      <c r="L73" s="74">
        <v>13158.509741</v>
      </c>
      <c r="M73" s="74">
        <v>11505.703953</v>
      </c>
      <c r="N73" s="74">
        <v>10113.904986</v>
      </c>
      <c r="O73" s="74">
        <v>18954.301805999999</v>
      </c>
      <c r="P73" s="74">
        <v>17107.459572</v>
      </c>
      <c r="Q73" s="74">
        <v>10991.714</v>
      </c>
      <c r="R73" s="74">
        <v>12217.531487</v>
      </c>
      <c r="S73" s="74"/>
      <c r="T73" s="75">
        <v>12.31585179859826</v>
      </c>
      <c r="U73" s="75">
        <v>25.858550830075771</v>
      </c>
      <c r="V73" s="75">
        <v>1.9949530588190214</v>
      </c>
      <c r="W73" s="75">
        <v>-11.778140734990757</v>
      </c>
      <c r="X73" s="75">
        <v>-6.7727581299704127</v>
      </c>
      <c r="Y73" s="75">
        <v>-26.730057349338153</v>
      </c>
      <c r="Z73" s="75">
        <v>-8.1029856074625144</v>
      </c>
      <c r="AA73" s="75">
        <f t="shared" si="19"/>
        <v>31.526865663116894</v>
      </c>
      <c r="AB73" s="75">
        <f t="shared" si="19"/>
        <v>37.938074346569863</v>
      </c>
      <c r="AC73" s="75">
        <f t="shared" si="18"/>
        <v>-12.560736895988285</v>
      </c>
      <c r="AD73" s="75">
        <f t="shared" si="18"/>
        <v>-12.096599848956686</v>
      </c>
      <c r="AE73" s="75">
        <f t="shared" si="18"/>
        <v>87.408343584769369</v>
      </c>
      <c r="AF73" s="75">
        <f t="shared" si="18"/>
        <v>-9.7436574182615487</v>
      </c>
      <c r="AG73" s="75">
        <f t="shared" si="18"/>
        <v>-35.74899912088479</v>
      </c>
      <c r="AH73" s="75">
        <f t="shared" si="18"/>
        <v>11.152195981445658</v>
      </c>
      <c r="AI73" s="75"/>
      <c r="AJ73" s="75">
        <v>3016.8060820000005</v>
      </c>
      <c r="AK73" s="75">
        <v>3091.7141399999996</v>
      </c>
      <c r="AL73" s="107"/>
      <c r="AM73" s="66">
        <f t="shared" si="20"/>
        <v>2.4830252911164337</v>
      </c>
      <c r="AN73" s="75"/>
      <c r="AO73" s="76" t="s">
        <v>170</v>
      </c>
      <c r="AP73" s="77" t="s">
        <v>172</v>
      </c>
      <c r="AS73" s="69"/>
      <c r="AT73" s="70"/>
      <c r="AW73" s="62"/>
      <c r="AX73" s="71"/>
    </row>
    <row r="74" spans="1:52" ht="21.9" customHeight="1" x14ac:dyDescent="0.3">
      <c r="A74" s="72" t="s">
        <v>173</v>
      </c>
      <c r="B74" s="73" t="s">
        <v>174</v>
      </c>
      <c r="C74" s="74">
        <v>1377.85895</v>
      </c>
      <c r="D74" s="74">
        <v>2151.5686620000001</v>
      </c>
      <c r="E74" s="74">
        <v>2747.2359630000001</v>
      </c>
      <c r="F74" s="74">
        <v>2668.8923760000002</v>
      </c>
      <c r="G74" s="74">
        <v>2547.0485220000005</v>
      </c>
      <c r="H74" s="74">
        <v>2555.9326860000001</v>
      </c>
      <c r="I74" s="74">
        <v>2407.0419669999997</v>
      </c>
      <c r="J74" s="74">
        <v>2299.123157</v>
      </c>
      <c r="K74" s="74">
        <v>2674.2776900000003</v>
      </c>
      <c r="L74" s="74">
        <v>3414.8614599999996</v>
      </c>
      <c r="M74" s="74">
        <v>3279.43984</v>
      </c>
      <c r="N74" s="74">
        <v>3456.4095609999999</v>
      </c>
      <c r="O74" s="74">
        <v>6347.967208</v>
      </c>
      <c r="P74" s="74">
        <v>8285.6049000000003</v>
      </c>
      <c r="Q74" s="74">
        <v>6675.9141069999996</v>
      </c>
      <c r="R74" s="74">
        <v>6367.4515389999997</v>
      </c>
      <c r="S74" s="74"/>
      <c r="T74" s="75">
        <v>56.153041789945206</v>
      </c>
      <c r="U74" s="75">
        <v>27.685256414094383</v>
      </c>
      <c r="V74" s="75">
        <v>-2.8517239893164543</v>
      </c>
      <c r="W74" s="75">
        <v>-2.1139056976346353</v>
      </c>
      <c r="X74" s="75">
        <v>1.5078144448634987</v>
      </c>
      <c r="Y74" s="75">
        <v>-8.2158495340075177</v>
      </c>
      <c r="Z74" s="75">
        <v>-2.9350278097860354</v>
      </c>
      <c r="AA74" s="75">
        <f t="shared" si="19"/>
        <v>16.317287390968602</v>
      </c>
      <c r="AB74" s="75">
        <f t="shared" si="19"/>
        <v>27.692852270700399</v>
      </c>
      <c r="AC74" s="75">
        <f t="shared" si="18"/>
        <v>-3.9656548760838888</v>
      </c>
      <c r="AD74" s="75">
        <f t="shared" si="18"/>
        <v>5.3963399127333815</v>
      </c>
      <c r="AE74" s="75">
        <f t="shared" si="18"/>
        <v>83.657841930150823</v>
      </c>
      <c r="AF74" s="75">
        <f t="shared" si="18"/>
        <v>30.523750808890441</v>
      </c>
      <c r="AG74" s="75">
        <f t="shared" si="18"/>
        <v>-19.427559151414528</v>
      </c>
      <c r="AH74" s="75">
        <f t="shared" si="18"/>
        <v>-4.620529309635117</v>
      </c>
      <c r="AI74" s="75"/>
      <c r="AJ74" s="75">
        <v>1450.6537020000001</v>
      </c>
      <c r="AK74" s="75">
        <v>1705.5295959999999</v>
      </c>
      <c r="AL74" s="107"/>
      <c r="AM74" s="66">
        <f t="shared" si="20"/>
        <v>17.569726920257068</v>
      </c>
      <c r="AN74" s="75"/>
      <c r="AO74" s="76" t="s">
        <v>173</v>
      </c>
      <c r="AP74" s="77" t="s">
        <v>175</v>
      </c>
      <c r="AS74" s="69"/>
      <c r="AT74" s="70"/>
      <c r="AW74" s="62"/>
      <c r="AX74" s="71"/>
    </row>
    <row r="75" spans="1:52" ht="21.9" customHeight="1" x14ac:dyDescent="0.3">
      <c r="A75" s="72" t="s">
        <v>176</v>
      </c>
      <c r="B75" s="73" t="s">
        <v>177</v>
      </c>
      <c r="C75" s="74">
        <v>3894.6888169999997</v>
      </c>
      <c r="D75" s="74">
        <v>4433.6339870000002</v>
      </c>
      <c r="E75" s="74">
        <v>5496.1497610000006</v>
      </c>
      <c r="F75" s="74">
        <v>5821.1428020000003</v>
      </c>
      <c r="G75" s="74">
        <v>6437.6554150000002</v>
      </c>
      <c r="H75" s="74">
        <v>6844.5116689999995</v>
      </c>
      <c r="I75" s="74">
        <v>5915.7056509999993</v>
      </c>
      <c r="J75" s="74">
        <v>5662.9224100000001</v>
      </c>
      <c r="K75" s="74">
        <v>6251.8188649999984</v>
      </c>
      <c r="L75" s="74">
        <v>7077.8556069999986</v>
      </c>
      <c r="M75" s="74">
        <v>7291.1317800000006</v>
      </c>
      <c r="N75" s="74">
        <v>7174.3050529999991</v>
      </c>
      <c r="O75" s="74">
        <v>9606.8731650000009</v>
      </c>
      <c r="P75" s="74">
        <v>11276.787513000001</v>
      </c>
      <c r="Q75" s="74">
        <v>11204.896058</v>
      </c>
      <c r="R75" s="74">
        <v>10968.678977</v>
      </c>
      <c r="S75" s="74"/>
      <c r="T75" s="75">
        <v>13.83795202449933</v>
      </c>
      <c r="U75" s="75">
        <v>23.964895999882657</v>
      </c>
      <c r="V75" s="75">
        <v>5.9131038114374093</v>
      </c>
      <c r="W75" s="75">
        <v>7.0926655477022109</v>
      </c>
      <c r="X75" s="75">
        <v>6.7831060060094188</v>
      </c>
      <c r="Y75" s="75">
        <v>-13.765909114991842</v>
      </c>
      <c r="Z75" s="75">
        <v>-5.1889365922411343</v>
      </c>
      <c r="AA75" s="75">
        <f t="shared" si="19"/>
        <v>10.399161640641267</v>
      </c>
      <c r="AB75" s="75">
        <f t="shared" si="19"/>
        <v>13.212742720753809</v>
      </c>
      <c r="AC75" s="75">
        <f t="shared" si="18"/>
        <v>3.0132879906319658</v>
      </c>
      <c r="AD75" s="75">
        <f t="shared" si="18"/>
        <v>-1.6023126522066775</v>
      </c>
      <c r="AE75" s="75">
        <f t="shared" si="18"/>
        <v>33.906672409793913</v>
      </c>
      <c r="AF75" s="75">
        <f t="shared" si="18"/>
        <v>17.38249604547579</v>
      </c>
      <c r="AG75" s="75">
        <f t="shared" si="18"/>
        <v>-0.63751715563607547</v>
      </c>
      <c r="AH75" s="75">
        <f t="shared" si="18"/>
        <v>-2.108159502571624</v>
      </c>
      <c r="AI75" s="75"/>
      <c r="AJ75" s="75">
        <v>2737.7931120000003</v>
      </c>
      <c r="AK75" s="75">
        <v>2634.529775</v>
      </c>
      <c r="AL75" s="107"/>
      <c r="AM75" s="66">
        <f t="shared" si="20"/>
        <v>-3.7717728394957106</v>
      </c>
      <c r="AN75" s="75"/>
      <c r="AO75" s="76" t="s">
        <v>176</v>
      </c>
      <c r="AP75" s="79" t="s">
        <v>178</v>
      </c>
      <c r="AS75" s="69"/>
      <c r="AT75" s="70"/>
      <c r="AW75" s="62"/>
      <c r="AX75" s="71"/>
      <c r="AY75" s="2"/>
      <c r="AZ75" s="2"/>
    </row>
    <row r="76" spans="1:52" ht="21.9" customHeight="1" x14ac:dyDescent="0.3">
      <c r="A76" s="72" t="s">
        <v>179</v>
      </c>
      <c r="B76" s="73" t="s">
        <v>180</v>
      </c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107"/>
      <c r="AL76" s="107"/>
      <c r="AM76" s="66"/>
      <c r="AN76" s="75"/>
      <c r="AO76" s="76" t="s">
        <v>179</v>
      </c>
      <c r="AP76" s="79" t="s">
        <v>181</v>
      </c>
      <c r="AS76" s="69"/>
      <c r="AT76" s="70"/>
      <c r="AW76" s="62"/>
      <c r="AX76" s="71"/>
      <c r="AY76" s="2"/>
      <c r="AZ76" s="2"/>
    </row>
    <row r="77" spans="1:52" ht="21.9" customHeight="1" x14ac:dyDescent="0.3">
      <c r="A77" s="72"/>
      <c r="B77" s="7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65"/>
      <c r="AI77" s="75"/>
      <c r="AJ77" s="75"/>
      <c r="AK77" s="75"/>
      <c r="AL77" s="75"/>
      <c r="AM77" s="66"/>
      <c r="AN77" s="75"/>
      <c r="AO77" s="76"/>
      <c r="AP77" s="79"/>
      <c r="AS77" s="69"/>
      <c r="AT77" s="70"/>
      <c r="AW77" s="62"/>
      <c r="AX77" s="71"/>
      <c r="AY77" s="2"/>
      <c r="AZ77" s="2"/>
    </row>
    <row r="78" spans="1:52" s="2" customFormat="1" ht="21.9" customHeight="1" x14ac:dyDescent="0.3">
      <c r="A78" s="121" t="s">
        <v>182</v>
      </c>
      <c r="C78" s="115">
        <v>28788.980618999998</v>
      </c>
      <c r="D78" s="83">
        <v>31811.230215</v>
      </c>
      <c r="E78" s="83">
        <v>37441.570478000001</v>
      </c>
      <c r="F78" s="83">
        <v>37431.686010999998</v>
      </c>
      <c r="G78" s="83">
        <v>44070.243177000011</v>
      </c>
      <c r="H78" s="83">
        <v>46337.754709000001</v>
      </c>
      <c r="I78" s="83">
        <v>42124.890075000003</v>
      </c>
      <c r="J78" s="83">
        <v>43840.906996000005</v>
      </c>
      <c r="K78" s="83">
        <v>51238.440270000006</v>
      </c>
      <c r="L78" s="83">
        <v>55750.372378000007</v>
      </c>
      <c r="M78" s="83">
        <v>55923.970001000002</v>
      </c>
      <c r="N78" s="83">
        <v>49824.981133000001</v>
      </c>
      <c r="O78" s="83">
        <v>60574.176069000008</v>
      </c>
      <c r="P78" s="83">
        <v>65018.419441999999</v>
      </c>
      <c r="Q78" s="83">
        <v>75755.56468499999</v>
      </c>
      <c r="R78" s="83">
        <v>78742.779714000004</v>
      </c>
      <c r="S78" s="65"/>
      <c r="T78" s="65">
        <v>10.497938902377783</v>
      </c>
      <c r="U78" s="65">
        <v>17.699222019854858</v>
      </c>
      <c r="V78" s="65">
        <v>-2.6399712602369618E-2</v>
      </c>
      <c r="W78" s="65">
        <v>9.5920698547879084</v>
      </c>
      <c r="X78" s="65">
        <v>4.2040430679880956</v>
      </c>
      <c r="Y78" s="65">
        <v>-8.1746483898139388</v>
      </c>
      <c r="Z78" s="65">
        <v>4.7851711214664192</v>
      </c>
      <c r="AA78" s="65">
        <f>K78/J78*100-100</f>
        <v>16.873586293903415</v>
      </c>
      <c r="AB78" s="65">
        <f>L78/K78*100-100</f>
        <v>8.8057561553873711</v>
      </c>
      <c r="AC78" s="65">
        <f t="shared" ref="AC78:AH87" si="21">M78/L78*100-100</f>
        <v>0.31138379098700852</v>
      </c>
      <c r="AD78" s="65">
        <f t="shared" si="21"/>
        <v>-10.905858199786138</v>
      </c>
      <c r="AE78" s="65">
        <f t="shared" si="21"/>
        <v>21.573906686099306</v>
      </c>
      <c r="AF78" s="65">
        <f t="shared" si="21"/>
        <v>7.3368614505586578</v>
      </c>
      <c r="AG78" s="65">
        <f t="shared" si="21"/>
        <v>16.514005315952218</v>
      </c>
      <c r="AH78" s="65">
        <f t="shared" si="21"/>
        <v>3.943228515847224</v>
      </c>
      <c r="AI78" s="65"/>
      <c r="AJ78" s="65">
        <v>18757.509693</v>
      </c>
      <c r="AK78" s="83">
        <v>19245.335164</v>
      </c>
      <c r="AL78" s="83"/>
      <c r="AM78" s="66">
        <f>AK78/AJ78*100-100</f>
        <v>2.6006942231891799</v>
      </c>
      <c r="AN78" s="65"/>
      <c r="AO78" s="67" t="s">
        <v>183</v>
      </c>
      <c r="AP78" s="86"/>
      <c r="AR78" s="19"/>
      <c r="AS78" s="69"/>
      <c r="AT78" s="70"/>
      <c r="AU78" s="21"/>
      <c r="AV78" s="21"/>
      <c r="AW78" s="62"/>
      <c r="AX78" s="71"/>
      <c r="AY78" s="22"/>
      <c r="AZ78" s="22"/>
    </row>
    <row r="79" spans="1:52" ht="21.9" customHeight="1" x14ac:dyDescent="0.3">
      <c r="A79" s="72" t="s">
        <v>184</v>
      </c>
      <c r="B79" s="73" t="s">
        <v>185</v>
      </c>
      <c r="C79" s="74">
        <v>1711.5106609999996</v>
      </c>
      <c r="D79" s="74">
        <v>2111.0576820000006</v>
      </c>
      <c r="E79" s="74">
        <v>2511.2542860000003</v>
      </c>
      <c r="F79" s="74">
        <v>2550.9414899999997</v>
      </c>
      <c r="G79" s="74">
        <v>3257.6466100000002</v>
      </c>
      <c r="H79" s="74">
        <v>3437.963119</v>
      </c>
      <c r="I79" s="74">
        <v>3136.6427659999999</v>
      </c>
      <c r="J79" s="74">
        <v>3419.2258179999999</v>
      </c>
      <c r="K79" s="74">
        <v>3694.6972149999997</v>
      </c>
      <c r="L79" s="74">
        <v>4039.9469490000001</v>
      </c>
      <c r="M79" s="74">
        <v>4361.666843</v>
      </c>
      <c r="N79" s="74">
        <v>3630.7995100000003</v>
      </c>
      <c r="O79" s="74">
        <v>4232.9636250000003</v>
      </c>
      <c r="P79" s="74">
        <v>4899.6517589999994</v>
      </c>
      <c r="Q79" s="74">
        <v>5531.0596060000007</v>
      </c>
      <c r="R79" s="74">
        <v>5721.4386339999992</v>
      </c>
      <c r="S79" s="74"/>
      <c r="T79" s="75">
        <v>23.344699516306491</v>
      </c>
      <c r="U79" s="75">
        <v>18.957161019913784</v>
      </c>
      <c r="V79" s="75">
        <v>1.5803737686482862</v>
      </c>
      <c r="W79" s="75">
        <v>6.3749917682353754</v>
      </c>
      <c r="X79" s="75">
        <v>5.7246438797569255</v>
      </c>
      <c r="Y79" s="75">
        <v>-4.580981509749634</v>
      </c>
      <c r="Z79" s="75">
        <v>7.6013173576639872</v>
      </c>
      <c r="AA79" s="75">
        <f t="shared" ref="AA79:AB87" si="22">K79/J79*100-100</f>
        <v>8.0565429621472191</v>
      </c>
      <c r="AB79" s="75">
        <f t="shared" si="22"/>
        <v>9.3444662420057085</v>
      </c>
      <c r="AC79" s="75">
        <f t="shared" si="21"/>
        <v>7.9634682846425591</v>
      </c>
      <c r="AD79" s="75">
        <f t="shared" si="21"/>
        <v>-16.756606116603379</v>
      </c>
      <c r="AE79" s="75">
        <f t="shared" si="21"/>
        <v>16.584890279441495</v>
      </c>
      <c r="AF79" s="75">
        <f t="shared" si="21"/>
        <v>15.749914080586947</v>
      </c>
      <c r="AG79" s="75">
        <f t="shared" si="21"/>
        <v>12.886790287497291</v>
      </c>
      <c r="AH79" s="75">
        <f t="shared" si="21"/>
        <v>3.4419992110278201</v>
      </c>
      <c r="AI79" s="75"/>
      <c r="AJ79" s="75">
        <v>1374.1693229999998</v>
      </c>
      <c r="AK79" s="75">
        <v>1390.9565350000003</v>
      </c>
      <c r="AL79" s="75"/>
      <c r="AM79" s="66">
        <f t="shared" ref="AM79:AM87" si="23">AK79/AJ79*100-100</f>
        <v>1.2216261649147953</v>
      </c>
      <c r="AN79" s="75"/>
      <c r="AO79" s="76" t="s">
        <v>184</v>
      </c>
      <c r="AP79" s="77" t="s">
        <v>186</v>
      </c>
      <c r="AS79" s="69"/>
      <c r="AT79" s="70"/>
      <c r="AW79" s="62"/>
      <c r="AX79" s="71"/>
    </row>
    <row r="80" spans="1:52" ht="21.9" customHeight="1" x14ac:dyDescent="0.3">
      <c r="A80" s="72" t="s">
        <v>187</v>
      </c>
      <c r="B80" s="73" t="s">
        <v>188</v>
      </c>
      <c r="C80" s="74">
        <v>1711.7654509999998</v>
      </c>
      <c r="D80" s="74">
        <v>1984.963718</v>
      </c>
      <c r="E80" s="74">
        <v>2555.5515289999998</v>
      </c>
      <c r="F80" s="74">
        <v>2654.1939339999999</v>
      </c>
      <c r="G80" s="74">
        <v>2934.4475489999995</v>
      </c>
      <c r="H80" s="74">
        <v>3160.7168559999996</v>
      </c>
      <c r="I80" s="74">
        <v>2754.3303559999999</v>
      </c>
      <c r="J80" s="74">
        <v>2587.3807340000003</v>
      </c>
      <c r="K80" s="74">
        <v>2997.2202970000003</v>
      </c>
      <c r="L80" s="74">
        <v>3702.6738489999998</v>
      </c>
      <c r="M80" s="74">
        <v>3998.1004079999998</v>
      </c>
      <c r="N80" s="74">
        <v>3736.824443</v>
      </c>
      <c r="O80" s="74">
        <v>4662.9834449999998</v>
      </c>
      <c r="P80" s="74">
        <v>5342.715819</v>
      </c>
      <c r="Q80" s="74">
        <v>5718.9631889999991</v>
      </c>
      <c r="R80" s="74">
        <v>5815.6653980000001</v>
      </c>
      <c r="S80" s="74"/>
      <c r="T80" s="75">
        <v>15.960029269220271</v>
      </c>
      <c r="U80" s="75">
        <v>28.745503296902058</v>
      </c>
      <c r="V80" s="75">
        <v>3.8599262773855827</v>
      </c>
      <c r="W80" s="75">
        <v>8.0486892937040295</v>
      </c>
      <c r="X80" s="75">
        <v>7.1893121842997516</v>
      </c>
      <c r="Y80" s="75">
        <v>-11.943869362097942</v>
      </c>
      <c r="Z80" s="75">
        <v>-6.0287555294083859</v>
      </c>
      <c r="AA80" s="75">
        <f t="shared" si="22"/>
        <v>15.83994027683751</v>
      </c>
      <c r="AB80" s="75">
        <f t="shared" si="22"/>
        <v>23.536926955489633</v>
      </c>
      <c r="AC80" s="75">
        <f t="shared" si="21"/>
        <v>7.9787356663830309</v>
      </c>
      <c r="AD80" s="75">
        <f t="shared" si="21"/>
        <v>-6.5350025846574482</v>
      </c>
      <c r="AE80" s="75">
        <f t="shared" si="21"/>
        <v>24.784653818429334</v>
      </c>
      <c r="AF80" s="75">
        <f t="shared" si="21"/>
        <v>14.577198954649077</v>
      </c>
      <c r="AG80" s="75">
        <f t="shared" si="21"/>
        <v>7.0422493493285145</v>
      </c>
      <c r="AH80" s="75">
        <f t="shared" si="21"/>
        <v>1.6909045539233603</v>
      </c>
      <c r="AI80" s="75"/>
      <c r="AJ80" s="75">
        <v>1452.74351</v>
      </c>
      <c r="AK80" s="75">
        <v>1289.5343030000001</v>
      </c>
      <c r="AL80" s="75"/>
      <c r="AM80" s="66">
        <f t="shared" si="23"/>
        <v>-11.234550757001827</v>
      </c>
      <c r="AN80" s="75"/>
      <c r="AO80" s="76" t="s">
        <v>187</v>
      </c>
      <c r="AP80" s="77" t="s">
        <v>189</v>
      </c>
      <c r="AS80" s="69"/>
      <c r="AT80" s="70"/>
      <c r="AW80" s="62"/>
      <c r="AX80" s="71"/>
    </row>
    <row r="81" spans="1:50" ht="21.9" customHeight="1" x14ac:dyDescent="0.3">
      <c r="A81" s="72" t="s">
        <v>190</v>
      </c>
      <c r="B81" s="73" t="s">
        <v>191</v>
      </c>
      <c r="C81" s="74">
        <v>502.94118599999996</v>
      </c>
      <c r="D81" s="74">
        <v>499.62988600000006</v>
      </c>
      <c r="E81" s="74">
        <v>668.59855500000015</v>
      </c>
      <c r="F81" s="74">
        <v>715.58464599999991</v>
      </c>
      <c r="G81" s="74">
        <v>794.06399699999997</v>
      </c>
      <c r="H81" s="74">
        <v>772.97853099999998</v>
      </c>
      <c r="I81" s="74">
        <v>708.41632100000004</v>
      </c>
      <c r="J81" s="74">
        <v>652.39434899999992</v>
      </c>
      <c r="K81" s="74">
        <v>719.19300299999986</v>
      </c>
      <c r="L81" s="74">
        <v>855.50886000000003</v>
      </c>
      <c r="M81" s="74">
        <v>858.96259299999997</v>
      </c>
      <c r="N81" s="74">
        <v>752.89963599999999</v>
      </c>
      <c r="O81" s="74">
        <v>970.84541999999988</v>
      </c>
      <c r="P81" s="74">
        <v>1136.562514</v>
      </c>
      <c r="Q81" s="74">
        <v>1439.5459559999999</v>
      </c>
      <c r="R81" s="74">
        <v>1301.309724</v>
      </c>
      <c r="S81" s="74"/>
      <c r="T81" s="75">
        <v>-0.65838712202820204</v>
      </c>
      <c r="U81" s="75">
        <v>33.818767398553916</v>
      </c>
      <c r="V81" s="75">
        <v>7.0275489901409998</v>
      </c>
      <c r="W81" s="75">
        <v>5.3693334834353124</v>
      </c>
      <c r="X81" s="75">
        <v>-2.801732130862078</v>
      </c>
      <c r="Y81" s="75">
        <v>-8.8738044346545877</v>
      </c>
      <c r="Z81" s="75">
        <v>-7.8130109398746441</v>
      </c>
      <c r="AA81" s="75">
        <f t="shared" si="22"/>
        <v>10.238999479745644</v>
      </c>
      <c r="AB81" s="75">
        <f t="shared" si="22"/>
        <v>18.954002115062309</v>
      </c>
      <c r="AC81" s="75">
        <f t="shared" si="21"/>
        <v>0.40370511183249391</v>
      </c>
      <c r="AD81" s="75">
        <f t="shared" si="21"/>
        <v>-12.347796966287689</v>
      </c>
      <c r="AE81" s="75">
        <f t="shared" si="21"/>
        <v>28.947521499399414</v>
      </c>
      <c r="AF81" s="75">
        <f t="shared" si="21"/>
        <v>17.06935940430148</v>
      </c>
      <c r="AG81" s="75">
        <f t="shared" si="21"/>
        <v>26.657877439023125</v>
      </c>
      <c r="AH81" s="75">
        <f t="shared" si="21"/>
        <v>-9.6027661655283794</v>
      </c>
      <c r="AI81" s="75"/>
      <c r="AJ81" s="75">
        <v>304.42835499999995</v>
      </c>
      <c r="AK81" s="75">
        <v>269.41657799999996</v>
      </c>
      <c r="AL81" s="75"/>
      <c r="AM81" s="66">
        <f t="shared" si="23"/>
        <v>-11.500826524520036</v>
      </c>
      <c r="AN81" s="75"/>
      <c r="AO81" s="76" t="s">
        <v>190</v>
      </c>
      <c r="AP81" s="77" t="s">
        <v>192</v>
      </c>
      <c r="AS81" s="69"/>
      <c r="AT81" s="70"/>
      <c r="AW81" s="62"/>
      <c r="AX81" s="71"/>
    </row>
    <row r="82" spans="1:50" ht="21.9" customHeight="1" x14ac:dyDescent="0.3">
      <c r="A82" s="72" t="s">
        <v>193</v>
      </c>
      <c r="B82" s="73" t="s">
        <v>194</v>
      </c>
      <c r="C82" s="74">
        <v>2454.8795479999994</v>
      </c>
      <c r="D82" s="74">
        <v>2907.0014250000004</v>
      </c>
      <c r="E82" s="74">
        <v>3672.9542430000001</v>
      </c>
      <c r="F82" s="74">
        <v>3770.2876750000005</v>
      </c>
      <c r="G82" s="74">
        <v>4554.752074</v>
      </c>
      <c r="H82" s="74">
        <v>4768.8035199999995</v>
      </c>
      <c r="I82" s="74">
        <v>4199.4353140000003</v>
      </c>
      <c r="J82" s="74">
        <v>4112.0469830000002</v>
      </c>
      <c r="K82" s="74">
        <v>4704.5112660000004</v>
      </c>
      <c r="L82" s="74">
        <v>5492.1031219999995</v>
      </c>
      <c r="M82" s="74">
        <v>5917.0784870000007</v>
      </c>
      <c r="N82" s="74">
        <v>5982.4530210000003</v>
      </c>
      <c r="O82" s="74">
        <v>7662.608889000001</v>
      </c>
      <c r="P82" s="74">
        <v>8783.0014059999994</v>
      </c>
      <c r="Q82" s="74">
        <v>10219.243721000001</v>
      </c>
      <c r="R82" s="74">
        <v>10355.343914000001</v>
      </c>
      <c r="S82" s="74"/>
      <c r="T82" s="75">
        <v>18.417273359434134</v>
      </c>
      <c r="U82" s="75">
        <v>26.348553234713322</v>
      </c>
      <c r="V82" s="75">
        <v>2.6500039358100054</v>
      </c>
      <c r="W82" s="75">
        <v>13.465341368149026</v>
      </c>
      <c r="X82" s="75">
        <v>4.2900210472524662</v>
      </c>
      <c r="Y82" s="75">
        <v>-12.701372403128801</v>
      </c>
      <c r="Z82" s="75">
        <v>-2.6020924995659698</v>
      </c>
      <c r="AA82" s="75">
        <f t="shared" si="22"/>
        <v>14.408013465054339</v>
      </c>
      <c r="AB82" s="75">
        <f t="shared" si="22"/>
        <v>16.741204589985955</v>
      </c>
      <c r="AC82" s="75">
        <f t="shared" si="21"/>
        <v>7.7379349141798883</v>
      </c>
      <c r="AD82" s="75">
        <f t="shared" si="21"/>
        <v>1.1048448004133888</v>
      </c>
      <c r="AE82" s="75">
        <f t="shared" si="21"/>
        <v>28.084731498972189</v>
      </c>
      <c r="AF82" s="75">
        <f t="shared" si="21"/>
        <v>14.621554267351016</v>
      </c>
      <c r="AG82" s="75">
        <f t="shared" si="21"/>
        <v>16.352522886070005</v>
      </c>
      <c r="AH82" s="75">
        <f t="shared" si="21"/>
        <v>1.3318029857759512</v>
      </c>
      <c r="AI82" s="75"/>
      <c r="AJ82" s="75">
        <v>2533.3260359999999</v>
      </c>
      <c r="AK82" s="75">
        <v>2530.5273270000002</v>
      </c>
      <c r="AL82" s="75"/>
      <c r="AM82" s="66">
        <f t="shared" si="23"/>
        <v>-0.11047567349122289</v>
      </c>
      <c r="AN82" s="75"/>
      <c r="AO82" s="76" t="s">
        <v>193</v>
      </c>
      <c r="AP82" s="79" t="s">
        <v>195</v>
      </c>
      <c r="AS82" s="61"/>
      <c r="AT82" s="62"/>
      <c r="AX82" s="71"/>
    </row>
    <row r="83" spans="1:50" ht="21.9" customHeight="1" x14ac:dyDescent="0.3">
      <c r="A83" s="72" t="s">
        <v>196</v>
      </c>
      <c r="B83" s="73" t="s">
        <v>197</v>
      </c>
      <c r="C83" s="74">
        <v>100.47965499999999</v>
      </c>
      <c r="D83" s="74">
        <v>133.809043</v>
      </c>
      <c r="E83" s="74">
        <v>140.15694500000001</v>
      </c>
      <c r="F83" s="74">
        <v>147.96090200000003</v>
      </c>
      <c r="G83" s="74">
        <v>593.77171499999997</v>
      </c>
      <c r="H83" s="74">
        <v>629.42657299999996</v>
      </c>
      <c r="I83" s="74">
        <v>520.33584099999996</v>
      </c>
      <c r="J83" s="74">
        <v>265.26587800000004</v>
      </c>
      <c r="K83" s="74">
        <v>224.961026</v>
      </c>
      <c r="L83" s="74">
        <v>208.67378900000006</v>
      </c>
      <c r="M83" s="74">
        <v>199.96839600000001</v>
      </c>
      <c r="N83" s="74">
        <v>165.45212300000003</v>
      </c>
      <c r="O83" s="74">
        <v>178.53236499999997</v>
      </c>
      <c r="P83" s="74">
        <v>303.54022300000003</v>
      </c>
      <c r="Q83" s="74">
        <v>346.54889099999997</v>
      </c>
      <c r="R83" s="74">
        <v>307.38945699999999</v>
      </c>
      <c r="S83" s="74"/>
      <c r="T83" s="75">
        <v>33.170285069151561</v>
      </c>
      <c r="U83" s="75">
        <v>4.7440007473934287</v>
      </c>
      <c r="V83" s="75">
        <v>5.5680130585038228</v>
      </c>
      <c r="W83" s="75">
        <v>20.013545875788168</v>
      </c>
      <c r="X83" s="75">
        <v>6.4192371452605812</v>
      </c>
      <c r="Y83" s="75">
        <v>-2.0537120413602139</v>
      </c>
      <c r="Z83" s="75">
        <v>-13.446953465193673</v>
      </c>
      <c r="AA83" s="75">
        <f t="shared" si="22"/>
        <v>-15.19413363825106</v>
      </c>
      <c r="AB83" s="75">
        <f t="shared" si="22"/>
        <v>-7.2400261012322886</v>
      </c>
      <c r="AC83" s="75">
        <f t="shared" si="21"/>
        <v>-4.1717711849282892</v>
      </c>
      <c r="AD83" s="75">
        <f t="shared" si="21"/>
        <v>-17.260864061739028</v>
      </c>
      <c r="AE83" s="75">
        <f t="shared" si="21"/>
        <v>7.905756519062578</v>
      </c>
      <c r="AF83" s="75">
        <f t="shared" si="21"/>
        <v>70.019717713368152</v>
      </c>
      <c r="AG83" s="75">
        <f t="shared" si="21"/>
        <v>14.169017725206047</v>
      </c>
      <c r="AH83" s="75">
        <f t="shared" si="21"/>
        <v>-11.299829552765743</v>
      </c>
      <c r="AI83" s="75"/>
      <c r="AJ83" s="75">
        <v>77.063453999999993</v>
      </c>
      <c r="AK83" s="75">
        <v>63.612284000000002</v>
      </c>
      <c r="AL83" s="75"/>
      <c r="AM83" s="66">
        <f t="shared" si="23"/>
        <v>-17.454667941564097</v>
      </c>
      <c r="AN83" s="75"/>
      <c r="AO83" s="76" t="s">
        <v>196</v>
      </c>
      <c r="AP83" s="77" t="s">
        <v>198</v>
      </c>
      <c r="AS83" s="61"/>
      <c r="AT83" s="62"/>
      <c r="AW83" s="62"/>
      <c r="AX83" s="71"/>
    </row>
    <row r="84" spans="1:50" ht="21.9" customHeight="1" x14ac:dyDescent="0.3">
      <c r="A84" s="72" t="s">
        <v>199</v>
      </c>
      <c r="B84" s="73" t="s">
        <v>200</v>
      </c>
      <c r="C84" s="74">
        <v>1879.5789520000001</v>
      </c>
      <c r="D84" s="74">
        <v>1898.7102529999997</v>
      </c>
      <c r="E84" s="74">
        <v>2057.7841520000002</v>
      </c>
      <c r="F84" s="74">
        <v>2474.7635649999997</v>
      </c>
      <c r="G84" s="74">
        <v>2146.1781230000001</v>
      </c>
      <c r="H84" s="74">
        <v>2368.6481789999993</v>
      </c>
      <c r="I84" s="74">
        <v>2042.6853780000001</v>
      </c>
      <c r="J84" s="74">
        <v>1809.380373</v>
      </c>
      <c r="K84" s="74">
        <v>1882.999785</v>
      </c>
      <c r="L84" s="74">
        <v>1833.3960419999999</v>
      </c>
      <c r="M84" s="74">
        <v>1690.1296239999999</v>
      </c>
      <c r="N84" s="74">
        <v>1352.0498170000001</v>
      </c>
      <c r="O84" s="74">
        <v>1637.2050749999999</v>
      </c>
      <c r="P84" s="74">
        <v>1470.546548</v>
      </c>
      <c r="Q84" s="74">
        <v>1584.5853270000002</v>
      </c>
      <c r="R84" s="74">
        <v>1660.2681689999999</v>
      </c>
      <c r="S84" s="74"/>
      <c r="T84" s="75">
        <v>1.0178503531145964</v>
      </c>
      <c r="U84" s="75">
        <v>8.3779975774956057</v>
      </c>
      <c r="V84" s="75">
        <v>20.263515616772978</v>
      </c>
      <c r="W84" s="75">
        <v>-17.746388552475707</v>
      </c>
      <c r="X84" s="75">
        <v>7.9895690511339694</v>
      </c>
      <c r="Y84" s="75">
        <v>-13.562502514168685</v>
      </c>
      <c r="Z84" s="75">
        <v>-8.4422643982381658</v>
      </c>
      <c r="AA84" s="75">
        <f t="shared" si="22"/>
        <v>4.0687637104152401</v>
      </c>
      <c r="AB84" s="75">
        <f t="shared" si="22"/>
        <v>-2.6342936093325164</v>
      </c>
      <c r="AC84" s="75">
        <f t="shared" si="21"/>
        <v>-7.8142646061194085</v>
      </c>
      <c r="AD84" s="75">
        <f t="shared" si="21"/>
        <v>-20.003188051332558</v>
      </c>
      <c r="AE84" s="75">
        <f t="shared" si="21"/>
        <v>21.090588114032457</v>
      </c>
      <c r="AF84" s="75">
        <f t="shared" si="21"/>
        <v>-10.179453358950767</v>
      </c>
      <c r="AG84" s="75">
        <f t="shared" si="21"/>
        <v>7.7548568017175228</v>
      </c>
      <c r="AH84" s="75">
        <f t="shared" si="21"/>
        <v>4.776192276327933</v>
      </c>
      <c r="AI84" s="75"/>
      <c r="AJ84" s="75">
        <v>305.36615699999999</v>
      </c>
      <c r="AK84" s="75">
        <v>351.98370799999998</v>
      </c>
      <c r="AL84" s="75"/>
      <c r="AM84" s="66">
        <f t="shared" si="23"/>
        <v>15.266115753619673</v>
      </c>
      <c r="AN84" s="75"/>
      <c r="AO84" s="76" t="s">
        <v>199</v>
      </c>
      <c r="AP84" s="79" t="s">
        <v>201</v>
      </c>
      <c r="AS84" s="69"/>
      <c r="AT84" s="70"/>
      <c r="AW84" s="62"/>
      <c r="AX84" s="71"/>
    </row>
    <row r="85" spans="1:50" ht="21.9" customHeight="1" x14ac:dyDescent="0.3">
      <c r="A85" s="72" t="s">
        <v>202</v>
      </c>
      <c r="B85" s="73" t="s">
        <v>203</v>
      </c>
      <c r="C85" s="74">
        <v>6346.9058700000014</v>
      </c>
      <c r="D85" s="74">
        <v>7339.578939</v>
      </c>
      <c r="E85" s="74">
        <v>8669.0658179999991</v>
      </c>
      <c r="F85" s="74">
        <v>9021.2384139999995</v>
      </c>
      <c r="G85" s="74">
        <v>10574.583762</v>
      </c>
      <c r="H85" s="74">
        <v>10720.110899999998</v>
      </c>
      <c r="I85" s="74">
        <v>9278.5075459999989</v>
      </c>
      <c r="J85" s="74">
        <v>9167.9297380000007</v>
      </c>
      <c r="K85" s="74">
        <v>9658.6565800000008</v>
      </c>
      <c r="L85" s="74">
        <v>10625.926132000001</v>
      </c>
      <c r="M85" s="74">
        <v>10501.021448</v>
      </c>
      <c r="N85" s="74">
        <v>10425.368105999998</v>
      </c>
      <c r="O85" s="74">
        <v>13402.297634999999</v>
      </c>
      <c r="P85" s="74">
        <v>14473.274266</v>
      </c>
      <c r="Q85" s="74">
        <v>15897.669452</v>
      </c>
      <c r="R85" s="74">
        <v>16882.127816</v>
      </c>
      <c r="S85" s="74"/>
      <c r="T85" s="75">
        <v>15.640267704175017</v>
      </c>
      <c r="U85" s="75">
        <v>16.267808138597189</v>
      </c>
      <c r="V85" s="75">
        <v>4.0624053778524569</v>
      </c>
      <c r="W85" s="75">
        <v>7.1239220327294959</v>
      </c>
      <c r="X85" s="75">
        <v>1.1785444187659095</v>
      </c>
      <c r="Y85" s="75">
        <v>-12.894578527504407</v>
      </c>
      <c r="Z85" s="75">
        <v>-2.2518865831400774</v>
      </c>
      <c r="AA85" s="75">
        <f t="shared" si="22"/>
        <v>5.3526461919313704</v>
      </c>
      <c r="AB85" s="75">
        <f t="shared" si="22"/>
        <v>10.014535085582253</v>
      </c>
      <c r="AC85" s="75">
        <f t="shared" si="21"/>
        <v>-1.1754710361090304</v>
      </c>
      <c r="AD85" s="75">
        <f t="shared" si="21"/>
        <v>-0.72043793429648417</v>
      </c>
      <c r="AE85" s="75">
        <f t="shared" si="21"/>
        <v>28.554670671884679</v>
      </c>
      <c r="AF85" s="75">
        <f t="shared" si="21"/>
        <v>7.9909927399549332</v>
      </c>
      <c r="AG85" s="75">
        <f t="shared" si="21"/>
        <v>9.8415545772260202</v>
      </c>
      <c r="AH85" s="75">
        <f t="shared" si="21"/>
        <v>6.1924697011243524</v>
      </c>
      <c r="AI85" s="75"/>
      <c r="AJ85" s="75">
        <v>4058.5862380000003</v>
      </c>
      <c r="AK85" s="75">
        <v>4128.8156049999998</v>
      </c>
      <c r="AL85" s="75"/>
      <c r="AM85" s="66">
        <f t="shared" si="23"/>
        <v>1.7303899161351239</v>
      </c>
      <c r="AN85" s="75"/>
      <c r="AO85" s="76" t="s">
        <v>202</v>
      </c>
      <c r="AP85" s="79" t="s">
        <v>204</v>
      </c>
      <c r="AS85" s="69"/>
      <c r="AT85" s="70"/>
      <c r="AW85" s="62"/>
      <c r="AX85" s="71"/>
    </row>
    <row r="86" spans="1:50" ht="21.9" customHeight="1" x14ac:dyDescent="0.3">
      <c r="A86" s="72" t="s">
        <v>205</v>
      </c>
      <c r="B86" s="73" t="s">
        <v>206</v>
      </c>
      <c r="C86" s="74">
        <v>11891.197570999999</v>
      </c>
      <c r="D86" s="74">
        <v>13522.24459</v>
      </c>
      <c r="E86" s="74">
        <v>15444.543975000002</v>
      </c>
      <c r="F86" s="74">
        <v>14664.192085999999</v>
      </c>
      <c r="G86" s="74">
        <v>17123.887106000002</v>
      </c>
      <c r="H86" s="74">
        <v>18156.730986999999</v>
      </c>
      <c r="I86" s="74">
        <v>17534.683245</v>
      </c>
      <c r="J86" s="74">
        <v>19893.858519999998</v>
      </c>
      <c r="K86" s="74">
        <v>24121.848643000001</v>
      </c>
      <c r="L86" s="74">
        <v>26728.139694000001</v>
      </c>
      <c r="M86" s="74">
        <v>25865.921028999997</v>
      </c>
      <c r="N86" s="74">
        <v>21308.898169000004</v>
      </c>
      <c r="O86" s="74">
        <v>24275.241697999998</v>
      </c>
      <c r="P86" s="74">
        <v>25698.334394000001</v>
      </c>
      <c r="Q86" s="74">
        <v>29758.652332000001</v>
      </c>
      <c r="R86" s="74">
        <v>31413.352682000001</v>
      </c>
      <c r="S86" s="74"/>
      <c r="T86" s="75">
        <v>13.716423507904409</v>
      </c>
      <c r="U86" s="75">
        <v>14.215830605679059</v>
      </c>
      <c r="V86" s="75">
        <v>-5.0526055690809244</v>
      </c>
      <c r="W86" s="75">
        <v>12.714391928758346</v>
      </c>
      <c r="X86" s="75">
        <v>5.4875924219949042</v>
      </c>
      <c r="Y86" s="75">
        <v>-3.2387953662552604</v>
      </c>
      <c r="Z86" s="75">
        <v>14.234768957582176</v>
      </c>
      <c r="AA86" s="75">
        <f t="shared" si="22"/>
        <v>21.252740481437812</v>
      </c>
      <c r="AB86" s="75">
        <f t="shared" si="22"/>
        <v>10.804690343483813</v>
      </c>
      <c r="AC86" s="75">
        <f t="shared" si="21"/>
        <v>-3.225883562684146</v>
      </c>
      <c r="AD86" s="75">
        <f t="shared" si="21"/>
        <v>-17.617864273577638</v>
      </c>
      <c r="AE86" s="75">
        <f t="shared" si="21"/>
        <v>13.920680015803939</v>
      </c>
      <c r="AF86" s="75">
        <f t="shared" si="21"/>
        <v>5.8623214289860215</v>
      </c>
      <c r="AG86" s="75">
        <f t="shared" si="21"/>
        <v>15.799926468962113</v>
      </c>
      <c r="AH86" s="75">
        <f t="shared" si="21"/>
        <v>5.5604008257479762</v>
      </c>
      <c r="AI86" s="75"/>
      <c r="AJ86" s="75">
        <v>7673.5721650000014</v>
      </c>
      <c r="AK86" s="75">
        <v>7972.5333469999987</v>
      </c>
      <c r="AL86" s="75"/>
      <c r="AM86" s="66">
        <f t="shared" si="23"/>
        <v>3.8959844981140748</v>
      </c>
      <c r="AN86" s="75"/>
      <c r="AO86" s="76" t="s">
        <v>205</v>
      </c>
      <c r="AP86" s="77" t="s">
        <v>207</v>
      </c>
      <c r="AR86" s="120"/>
      <c r="AS86" s="69"/>
      <c r="AT86" s="70"/>
      <c r="AW86" s="62"/>
      <c r="AX86" s="71"/>
    </row>
    <row r="87" spans="1:50" ht="21.9" customHeight="1" x14ac:dyDescent="0.3">
      <c r="A87" s="72" t="s">
        <v>208</v>
      </c>
      <c r="B87" s="73" t="s">
        <v>209</v>
      </c>
      <c r="C87" s="74">
        <v>2189.7217249999999</v>
      </c>
      <c r="D87" s="74">
        <v>1414.2346789999997</v>
      </c>
      <c r="E87" s="74">
        <v>1721.6609749999998</v>
      </c>
      <c r="F87" s="74">
        <v>1432.523299</v>
      </c>
      <c r="G87" s="74">
        <v>2090.912241</v>
      </c>
      <c r="H87" s="74">
        <v>2322.3760439999996</v>
      </c>
      <c r="I87" s="74">
        <v>1949.853308</v>
      </c>
      <c r="J87" s="74">
        <v>1933.4246030000004</v>
      </c>
      <c r="K87" s="74">
        <v>3234.3524549999997</v>
      </c>
      <c r="L87" s="74">
        <v>2264.0039409999999</v>
      </c>
      <c r="M87" s="74">
        <v>2531.121173</v>
      </c>
      <c r="N87" s="74">
        <v>2470.236308</v>
      </c>
      <c r="O87" s="74">
        <v>3551.4979169999997</v>
      </c>
      <c r="P87" s="74">
        <v>2910.7925129999999</v>
      </c>
      <c r="Q87" s="74">
        <v>3482.3522339999995</v>
      </c>
      <c r="R87" s="74">
        <v>3644.963107</v>
      </c>
      <c r="S87" s="74"/>
      <c r="T87" s="75">
        <v>-35.414867430243916</v>
      </c>
      <c r="U87" s="75">
        <v>21.737997276193227</v>
      </c>
      <c r="V87" s="75">
        <v>-16.79411220899631</v>
      </c>
      <c r="W87" s="75">
        <v>39.828964345521626</v>
      </c>
      <c r="X87" s="75">
        <v>0.28548255101740949</v>
      </c>
      <c r="Y87" s="75">
        <v>-11.777494614717781</v>
      </c>
      <c r="Z87" s="75">
        <v>-2.1176638920001238</v>
      </c>
      <c r="AA87" s="75">
        <f>K87/J87*100-100</f>
        <v>67.286195178307594</v>
      </c>
      <c r="AB87" s="75">
        <f t="shared" si="22"/>
        <v>-30.001322598591059</v>
      </c>
      <c r="AC87" s="75">
        <f t="shared" si="21"/>
        <v>11.798443773115324</v>
      </c>
      <c r="AD87" s="75">
        <f t="shared" si="21"/>
        <v>-2.4054504244787438</v>
      </c>
      <c r="AE87" s="75">
        <f t="shared" si="21"/>
        <v>43.771585961159786</v>
      </c>
      <c r="AF87" s="75">
        <f t="shared" si="21"/>
        <v>-18.040427418896314</v>
      </c>
      <c r="AG87" s="75">
        <f t="shared" si="21"/>
        <v>19.635879865958671</v>
      </c>
      <c r="AH87" s="75">
        <f t="shared" si="21"/>
        <v>4.6695699364454555</v>
      </c>
      <c r="AI87" s="75"/>
      <c r="AJ87" s="75">
        <v>707.10684800000001</v>
      </c>
      <c r="AK87" s="75">
        <v>818.12089400000002</v>
      </c>
      <c r="AL87" s="75"/>
      <c r="AM87" s="66">
        <f t="shared" si="23"/>
        <v>15.699755463264879</v>
      </c>
      <c r="AN87" s="75"/>
      <c r="AO87" s="76" t="s">
        <v>208</v>
      </c>
      <c r="AP87" s="77" t="s">
        <v>210</v>
      </c>
      <c r="AS87" s="69"/>
      <c r="AT87" s="70"/>
      <c r="AW87" s="62"/>
      <c r="AX87" s="71"/>
    </row>
    <row r="88" spans="1:50" ht="21.9" customHeight="1" x14ac:dyDescent="0.3">
      <c r="A88" s="72" t="s">
        <v>211</v>
      </c>
      <c r="B88" s="73" t="s">
        <v>212</v>
      </c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66"/>
      <c r="AN88" s="75"/>
      <c r="AO88" s="76" t="s">
        <v>211</v>
      </c>
      <c r="AP88" s="79" t="s">
        <v>213</v>
      </c>
      <c r="AS88" s="69"/>
      <c r="AT88" s="70"/>
      <c r="AW88" s="62"/>
      <c r="AX88" s="71"/>
    </row>
    <row r="89" spans="1:50" ht="21.9" customHeight="1" x14ac:dyDescent="0.3">
      <c r="A89" s="72"/>
      <c r="B89" s="73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65"/>
      <c r="AI89" s="75"/>
      <c r="AJ89" s="75"/>
      <c r="AK89" s="75"/>
      <c r="AL89" s="75"/>
      <c r="AM89" s="66"/>
      <c r="AN89" s="75"/>
      <c r="AO89" s="76"/>
      <c r="AP89" s="77"/>
      <c r="AS89" s="69"/>
      <c r="AT89" s="70"/>
      <c r="AW89" s="62"/>
      <c r="AX89" s="71"/>
    </row>
    <row r="90" spans="1:50" ht="21.9" customHeight="1" x14ac:dyDescent="0.3">
      <c r="A90" s="121" t="s">
        <v>214</v>
      </c>
      <c r="B90" s="2"/>
      <c r="C90" s="115">
        <v>17580.747137999999</v>
      </c>
      <c r="D90" s="83">
        <v>19763.064225000002</v>
      </c>
      <c r="E90" s="83">
        <v>22463.904522999997</v>
      </c>
      <c r="F90" s="83">
        <v>24317.643958999997</v>
      </c>
      <c r="G90" s="83">
        <v>27817.099619000004</v>
      </c>
      <c r="H90" s="83">
        <v>30605.266129999996</v>
      </c>
      <c r="I90" s="83">
        <v>27807.061988000001</v>
      </c>
      <c r="J90" s="83">
        <v>27627.312320999998</v>
      </c>
      <c r="K90" s="83">
        <v>28742.052428000006</v>
      </c>
      <c r="L90" s="83">
        <v>30827.729405999999</v>
      </c>
      <c r="M90" s="83">
        <v>32224.437737000004</v>
      </c>
      <c r="N90" s="83">
        <v>29847.400076999995</v>
      </c>
      <c r="O90" s="83">
        <v>39462.424167000005</v>
      </c>
      <c r="P90" s="83">
        <v>43131.574478000002</v>
      </c>
      <c r="Q90" s="83">
        <v>43684.664777999998</v>
      </c>
      <c r="R90" s="83">
        <v>44491.679370999998</v>
      </c>
      <c r="S90" s="65"/>
      <c r="T90" s="65">
        <v>12.413107758560614</v>
      </c>
      <c r="U90" s="65">
        <v>13.666100900403237</v>
      </c>
      <c r="V90" s="65">
        <v>8.2520802832918889</v>
      </c>
      <c r="W90" s="65">
        <v>12.223873723177263</v>
      </c>
      <c r="X90" s="65">
        <v>10.383286876777959</v>
      </c>
      <c r="Y90" s="65">
        <v>-9.5036127035420463</v>
      </c>
      <c r="Z90" s="65">
        <v>-1.0633640225708518</v>
      </c>
      <c r="AA90" s="65">
        <f>K90/J90*100-100</f>
        <v>4.0349205671833488</v>
      </c>
      <c r="AB90" s="65">
        <f>L90/K90*100-100</f>
        <v>7.2565345958667962</v>
      </c>
      <c r="AC90" s="65">
        <f t="shared" ref="AC90:AH98" si="24">M90/L90*100-100</f>
        <v>4.5306883053416271</v>
      </c>
      <c r="AD90" s="65">
        <f t="shared" si="24"/>
        <v>-7.3765062385268578</v>
      </c>
      <c r="AE90" s="65">
        <f t="shared" si="24"/>
        <v>32.2139418012801</v>
      </c>
      <c r="AF90" s="65">
        <f t="shared" si="24"/>
        <v>9.2978330359853771</v>
      </c>
      <c r="AG90" s="65">
        <f t="shared" si="24"/>
        <v>1.2823327381246088</v>
      </c>
      <c r="AH90" s="65">
        <f t="shared" si="24"/>
        <v>1.847363593382596</v>
      </c>
      <c r="AI90" s="65"/>
      <c r="AJ90" s="65">
        <v>10705.831569</v>
      </c>
      <c r="AK90" s="83">
        <v>11351.271866000001</v>
      </c>
      <c r="AL90" s="83"/>
      <c r="AM90" s="66">
        <f>AK90/AJ90*100-100</f>
        <v>6.0288665372706873</v>
      </c>
      <c r="AN90" s="65"/>
      <c r="AO90" s="67" t="s">
        <v>215</v>
      </c>
      <c r="AP90" s="86"/>
      <c r="AS90" s="69"/>
      <c r="AT90" s="70"/>
      <c r="AW90" s="62"/>
      <c r="AX90" s="71"/>
    </row>
    <row r="91" spans="1:50" ht="21.9" customHeight="1" x14ac:dyDescent="0.3">
      <c r="A91" s="72" t="s">
        <v>216</v>
      </c>
      <c r="B91" s="73" t="s">
        <v>217</v>
      </c>
      <c r="C91" s="74">
        <v>1129.125863</v>
      </c>
      <c r="D91" s="74">
        <v>1183.4866929999998</v>
      </c>
      <c r="E91" s="74">
        <v>1434.5680379999999</v>
      </c>
      <c r="F91" s="74">
        <v>1516.451153</v>
      </c>
      <c r="G91" s="74">
        <v>1663.2312400000003</v>
      </c>
      <c r="H91" s="74">
        <v>1668.0039840000002</v>
      </c>
      <c r="I91" s="74">
        <v>1482.7589800000003</v>
      </c>
      <c r="J91" s="74">
        <v>1416.5477050000002</v>
      </c>
      <c r="K91" s="74">
        <v>1554.8516710000001</v>
      </c>
      <c r="L91" s="74">
        <v>1723.5517039999995</v>
      </c>
      <c r="M91" s="74">
        <v>1685.888878</v>
      </c>
      <c r="N91" s="74">
        <v>1694.8815750000001</v>
      </c>
      <c r="O91" s="74">
        <v>2187.366344</v>
      </c>
      <c r="P91" s="74">
        <v>2089.6389720000002</v>
      </c>
      <c r="Q91" s="74">
        <v>2058.6394020000002</v>
      </c>
      <c r="R91" s="74">
        <v>1886.5494780000001</v>
      </c>
      <c r="S91" s="74"/>
      <c r="T91" s="75">
        <v>4.8144172214395411</v>
      </c>
      <c r="U91" s="75">
        <v>21.215392322117154</v>
      </c>
      <c r="V91" s="75">
        <v>5.7078585909495985</v>
      </c>
      <c r="W91" s="75">
        <v>7.7090199554881451</v>
      </c>
      <c r="X91" s="75">
        <v>0.54434484659616089</v>
      </c>
      <c r="Y91" s="75">
        <v>-11.021648205116961</v>
      </c>
      <c r="Z91" s="75">
        <v>-4.8580851332573332</v>
      </c>
      <c r="AA91" s="75">
        <f t="shared" ref="AA91:AB98" si="25">K91/J91*100-100</f>
        <v>9.7634527599619361</v>
      </c>
      <c r="AB91" s="75">
        <f t="shared" si="25"/>
        <v>10.849911676237284</v>
      </c>
      <c r="AC91" s="75">
        <f t="shared" si="24"/>
        <v>-2.1851868970679647</v>
      </c>
      <c r="AD91" s="75">
        <f t="shared" si="24"/>
        <v>0.53340983011101173</v>
      </c>
      <c r="AE91" s="75">
        <f t="shared" si="24"/>
        <v>29.057178758934811</v>
      </c>
      <c r="AF91" s="75">
        <f t="shared" si="24"/>
        <v>-4.4678099883939666</v>
      </c>
      <c r="AG91" s="75">
        <f t="shared" si="24"/>
        <v>-1.4834892732848601</v>
      </c>
      <c r="AH91" s="75">
        <f t="shared" si="24"/>
        <v>-8.3594010603708568</v>
      </c>
      <c r="AI91" s="75"/>
      <c r="AJ91" s="75">
        <v>460.28402100000005</v>
      </c>
      <c r="AK91" s="75">
        <v>453.51906700000006</v>
      </c>
      <c r="AL91" s="75"/>
      <c r="AM91" s="66">
        <f t="shared" ref="AM91:AM99" si="26">AK91/AJ91*100-100</f>
        <v>-1.4697347053896408</v>
      </c>
      <c r="AN91" s="75"/>
      <c r="AO91" s="76" t="s">
        <v>216</v>
      </c>
      <c r="AP91" s="77" t="s">
        <v>218</v>
      </c>
      <c r="AS91" s="69"/>
      <c r="AT91" s="70"/>
      <c r="AW91" s="62"/>
      <c r="AX91" s="71"/>
    </row>
    <row r="92" spans="1:50" ht="21.9" customHeight="1" x14ac:dyDescent="0.2">
      <c r="A92" s="72" t="s">
        <v>219</v>
      </c>
      <c r="B92" s="73" t="s">
        <v>220</v>
      </c>
      <c r="C92" s="74">
        <v>1180.727738</v>
      </c>
      <c r="D92" s="74">
        <v>1393.2054010000002</v>
      </c>
      <c r="E92" s="74">
        <v>1631.7690459999999</v>
      </c>
      <c r="F92" s="74">
        <v>1866.16245</v>
      </c>
      <c r="G92" s="74">
        <v>2258.0483939999999</v>
      </c>
      <c r="H92" s="74">
        <v>2440.9139849999992</v>
      </c>
      <c r="I92" s="74">
        <v>2299.1603349999996</v>
      </c>
      <c r="J92" s="74">
        <v>2287.0957680000001</v>
      </c>
      <c r="K92" s="74">
        <v>2420.436917</v>
      </c>
      <c r="L92" s="74">
        <v>2954.3311699999999</v>
      </c>
      <c r="M92" s="74">
        <v>3352.576869</v>
      </c>
      <c r="N92" s="74">
        <v>3312.6930689999999</v>
      </c>
      <c r="O92" s="74">
        <v>4132.4702289999996</v>
      </c>
      <c r="P92" s="74">
        <v>4515.7107509999996</v>
      </c>
      <c r="Q92" s="74">
        <v>4445.1262379999998</v>
      </c>
      <c r="R92" s="74">
        <v>4394.2478060000003</v>
      </c>
      <c r="S92" s="74"/>
      <c r="T92" s="75">
        <v>17.995483307600594</v>
      </c>
      <c r="U92" s="75">
        <v>17.123364927294006</v>
      </c>
      <c r="V92" s="75">
        <v>14.364373719097998</v>
      </c>
      <c r="W92" s="75">
        <v>17.087135795707383</v>
      </c>
      <c r="X92" s="75">
        <v>8.7808630052320211</v>
      </c>
      <c r="Y92" s="75">
        <v>-6.319863542464077</v>
      </c>
      <c r="Z92" s="75">
        <v>-1.1245814775998753</v>
      </c>
      <c r="AA92" s="75">
        <f t="shared" si="25"/>
        <v>5.8301515339081362</v>
      </c>
      <c r="AB92" s="75">
        <f t="shared" si="25"/>
        <v>22.057763590126228</v>
      </c>
      <c r="AC92" s="75">
        <f t="shared" si="24"/>
        <v>13.480062866479514</v>
      </c>
      <c r="AD92" s="75">
        <f t="shared" si="24"/>
        <v>-1.1896461008482788</v>
      </c>
      <c r="AE92" s="75">
        <f t="shared" si="24"/>
        <v>24.746547383801683</v>
      </c>
      <c r="AF92" s="75">
        <f t="shared" si="24"/>
        <v>9.2738846443604928</v>
      </c>
      <c r="AG92" s="75">
        <f t="shared" si="24"/>
        <v>-1.5630875601225966</v>
      </c>
      <c r="AH92" s="75">
        <f t="shared" si="24"/>
        <v>-1.1445891359632299</v>
      </c>
      <c r="AI92" s="75"/>
      <c r="AJ92" s="75">
        <v>1091.2359299999998</v>
      </c>
      <c r="AK92" s="75">
        <v>1084.747967</v>
      </c>
      <c r="AL92" s="75"/>
      <c r="AM92" s="66">
        <f t="shared" si="26"/>
        <v>-0.59455181245725441</v>
      </c>
      <c r="AN92" s="75"/>
      <c r="AO92" s="76" t="s">
        <v>219</v>
      </c>
      <c r="AP92" s="79" t="s">
        <v>221</v>
      </c>
      <c r="AW92" s="62"/>
      <c r="AX92" s="71"/>
    </row>
    <row r="93" spans="1:50" ht="21.9" customHeight="1" x14ac:dyDescent="0.2">
      <c r="A93" s="72" t="s">
        <v>222</v>
      </c>
      <c r="B93" s="73" t="s">
        <v>223</v>
      </c>
      <c r="C93" s="74">
        <v>111.12951900000002</v>
      </c>
      <c r="D93" s="74">
        <v>140.65260899999998</v>
      </c>
      <c r="E93" s="74">
        <v>186.52256100000002</v>
      </c>
      <c r="F93" s="74">
        <v>197.245125</v>
      </c>
      <c r="G93" s="74">
        <v>208.72143700000001</v>
      </c>
      <c r="H93" s="74">
        <v>216.117369</v>
      </c>
      <c r="I93" s="74">
        <v>170.61137500000001</v>
      </c>
      <c r="J93" s="74">
        <v>139.94025699999997</v>
      </c>
      <c r="K93" s="74">
        <v>156.515435</v>
      </c>
      <c r="L93" s="74">
        <v>196.21189500000006</v>
      </c>
      <c r="M93" s="74">
        <v>213.61855200000002</v>
      </c>
      <c r="N93" s="74">
        <v>158.74020499999997</v>
      </c>
      <c r="O93" s="74">
        <v>254.37549300000001</v>
      </c>
      <c r="P93" s="74">
        <v>343.207742</v>
      </c>
      <c r="Q93" s="74">
        <v>312.45525400000002</v>
      </c>
      <c r="R93" s="74">
        <v>325.19391400000006</v>
      </c>
      <c r="S93" s="74"/>
      <c r="T93" s="75">
        <v>26.566379721305154</v>
      </c>
      <c r="U93" s="75">
        <v>32.61222975252457</v>
      </c>
      <c r="V93" s="75">
        <v>5.7486686556914606</v>
      </c>
      <c r="W93" s="75">
        <v>-3.0959208751040137</v>
      </c>
      <c r="X93" s="75">
        <v>2.4952807536932085</v>
      </c>
      <c r="Y93" s="75">
        <v>-20.284342525320653</v>
      </c>
      <c r="Z93" s="75">
        <v>-15.487929601147172</v>
      </c>
      <c r="AA93" s="75">
        <f t="shared" si="25"/>
        <v>11.844467314362589</v>
      </c>
      <c r="AB93" s="75">
        <f t="shared" si="25"/>
        <v>25.362648738126083</v>
      </c>
      <c r="AC93" s="75">
        <f t="shared" si="24"/>
        <v>8.8713566524598093</v>
      </c>
      <c r="AD93" s="75">
        <f t="shared" si="24"/>
        <v>-25.68987875172941</v>
      </c>
      <c r="AE93" s="75">
        <f t="shared" si="24"/>
        <v>60.2464183538128</v>
      </c>
      <c r="AF93" s="75">
        <f t="shared" si="24"/>
        <v>34.921700967474862</v>
      </c>
      <c r="AG93" s="75">
        <f t="shared" si="24"/>
        <v>-8.9603130223093785</v>
      </c>
      <c r="AH93" s="75">
        <f t="shared" si="24"/>
        <v>4.076954967766369</v>
      </c>
      <c r="AI93" s="75"/>
      <c r="AJ93" s="75">
        <v>81.570350999999988</v>
      </c>
      <c r="AK93" s="75">
        <v>80.168035000000003</v>
      </c>
      <c r="AL93" s="75"/>
      <c r="AM93" s="66">
        <f t="shared" si="26"/>
        <v>-1.7191491550649118</v>
      </c>
      <c r="AN93" s="75"/>
      <c r="AO93" s="76" t="s">
        <v>222</v>
      </c>
      <c r="AP93" s="77" t="s">
        <v>224</v>
      </c>
      <c r="AW93" s="62"/>
      <c r="AX93" s="71"/>
    </row>
    <row r="94" spans="1:50" ht="21.9" customHeight="1" x14ac:dyDescent="0.2">
      <c r="A94" s="72" t="s">
        <v>225</v>
      </c>
      <c r="B94" s="73" t="s">
        <v>226</v>
      </c>
      <c r="C94" s="74">
        <v>11553.511153000001</v>
      </c>
      <c r="D94" s="74">
        <v>12745.640499999998</v>
      </c>
      <c r="E94" s="74">
        <v>13945.010196000001</v>
      </c>
      <c r="F94" s="74">
        <v>14276.791625999998</v>
      </c>
      <c r="G94" s="74">
        <v>15871.805074000004</v>
      </c>
      <c r="H94" s="74">
        <v>17234.358826</v>
      </c>
      <c r="I94" s="74">
        <v>15710.821810000001</v>
      </c>
      <c r="J94" s="74">
        <v>15637.55797</v>
      </c>
      <c r="K94" s="74">
        <v>15763.291383</v>
      </c>
      <c r="L94" s="74">
        <v>16318.020347</v>
      </c>
      <c r="M94" s="74">
        <v>16392.144804000003</v>
      </c>
      <c r="N94" s="74">
        <v>15355.136926999998</v>
      </c>
      <c r="O94" s="74">
        <v>18749.970668000002</v>
      </c>
      <c r="P94" s="74">
        <v>19914.862222</v>
      </c>
      <c r="Q94" s="74">
        <v>18728.600531000004</v>
      </c>
      <c r="R94" s="74">
        <v>17917.522747000003</v>
      </c>
      <c r="S94" s="74"/>
      <c r="T94" s="75">
        <v>10.318329477618988</v>
      </c>
      <c r="U94" s="75">
        <v>9.4100386402707841</v>
      </c>
      <c r="V94" s="75">
        <v>2.3792125307672052</v>
      </c>
      <c r="W94" s="75">
        <v>7.830037632293994</v>
      </c>
      <c r="X94" s="75">
        <v>8.2688012405806717</v>
      </c>
      <c r="Y94" s="75">
        <v>-9.2943275485895924</v>
      </c>
      <c r="Z94" s="75">
        <v>-0.46956120687794112</v>
      </c>
      <c r="AA94" s="75">
        <f t="shared" si="25"/>
        <v>0.80404762202137192</v>
      </c>
      <c r="AB94" s="75">
        <f t="shared" si="25"/>
        <v>3.5191188852744943</v>
      </c>
      <c r="AC94" s="75">
        <f t="shared" si="24"/>
        <v>0.45424907815873894</v>
      </c>
      <c r="AD94" s="75">
        <f t="shared" si="24"/>
        <v>-6.3262488795667196</v>
      </c>
      <c r="AE94" s="75">
        <f t="shared" si="24"/>
        <v>22.108781947952764</v>
      </c>
      <c r="AF94" s="75">
        <f t="shared" si="24"/>
        <v>6.2127646737500299</v>
      </c>
      <c r="AG94" s="75">
        <f t="shared" si="24"/>
        <v>-5.9566653174709359</v>
      </c>
      <c r="AH94" s="75">
        <f t="shared" si="24"/>
        <v>-4.3306908204779404</v>
      </c>
      <c r="AI94" s="75"/>
      <c r="AJ94" s="75">
        <v>4516.0101599999998</v>
      </c>
      <c r="AK94" s="75">
        <v>4177.4514639999998</v>
      </c>
      <c r="AL94" s="75"/>
      <c r="AM94" s="66">
        <f t="shared" si="26"/>
        <v>-7.4968541700534956</v>
      </c>
      <c r="AN94" s="75"/>
      <c r="AO94" s="76" t="s">
        <v>225</v>
      </c>
      <c r="AP94" s="77" t="s">
        <v>227</v>
      </c>
      <c r="AW94" s="62"/>
      <c r="AX94" s="71"/>
    </row>
    <row r="95" spans="1:50" ht="21.9" customHeight="1" x14ac:dyDescent="0.3">
      <c r="A95" s="72" t="s">
        <v>228</v>
      </c>
      <c r="B95" s="73" t="s">
        <v>229</v>
      </c>
      <c r="C95" s="74">
        <v>289.47260299999999</v>
      </c>
      <c r="D95" s="74">
        <v>395.62411100000003</v>
      </c>
      <c r="E95" s="74">
        <v>441.24690199999998</v>
      </c>
      <c r="F95" s="74">
        <v>545.92317200000002</v>
      </c>
      <c r="G95" s="74">
        <v>747.94075899999996</v>
      </c>
      <c r="H95" s="74">
        <v>741.31150900000023</v>
      </c>
      <c r="I95" s="74">
        <v>695.05610200000001</v>
      </c>
      <c r="J95" s="74">
        <v>728.68025499999999</v>
      </c>
      <c r="K95" s="74">
        <v>796.35742000000005</v>
      </c>
      <c r="L95" s="74">
        <v>920.46708799999976</v>
      </c>
      <c r="M95" s="74">
        <v>958.01289999999995</v>
      </c>
      <c r="N95" s="74">
        <v>829.41818199999989</v>
      </c>
      <c r="O95" s="74">
        <v>1081.8915400000001</v>
      </c>
      <c r="P95" s="74">
        <v>1310.6169570000002</v>
      </c>
      <c r="Q95" s="74">
        <v>1268.5907029999998</v>
      </c>
      <c r="R95" s="74">
        <v>1161.5584919999999</v>
      </c>
      <c r="S95" s="74"/>
      <c r="T95" s="75">
        <v>36.670657913695578</v>
      </c>
      <c r="U95" s="75">
        <v>11.531853021971131</v>
      </c>
      <c r="V95" s="75">
        <v>23.72283397924005</v>
      </c>
      <c r="W95" s="75">
        <v>32.476421242657921</v>
      </c>
      <c r="X95" s="75">
        <v>-0.5477483812413908</v>
      </c>
      <c r="Y95" s="75">
        <v>-6.7883912396849269</v>
      </c>
      <c r="Z95" s="75">
        <v>5.0312808230827528</v>
      </c>
      <c r="AA95" s="75">
        <f t="shared" si="25"/>
        <v>9.287635356607808</v>
      </c>
      <c r="AB95" s="75">
        <f t="shared" si="25"/>
        <v>15.584669004528109</v>
      </c>
      <c r="AC95" s="75">
        <f t="shared" si="24"/>
        <v>4.0789955979393113</v>
      </c>
      <c r="AD95" s="75">
        <f t="shared" si="24"/>
        <v>-13.423067476440039</v>
      </c>
      <c r="AE95" s="75">
        <f t="shared" si="24"/>
        <v>30.439814737507191</v>
      </c>
      <c r="AF95" s="75">
        <f t="shared" si="24"/>
        <v>21.141252014966312</v>
      </c>
      <c r="AG95" s="75">
        <f t="shared" si="24"/>
        <v>-3.2066008131161681</v>
      </c>
      <c r="AH95" s="75">
        <f t="shared" si="24"/>
        <v>-8.4370956484930275</v>
      </c>
      <c r="AI95" s="75"/>
      <c r="AJ95" s="75">
        <v>366.26202000000001</v>
      </c>
      <c r="AK95" s="75">
        <v>319.294398</v>
      </c>
      <c r="AL95" s="75"/>
      <c r="AM95" s="66">
        <f t="shared" si="26"/>
        <v>-12.823503239566037</v>
      </c>
      <c r="AN95" s="75"/>
      <c r="AO95" s="76" t="s">
        <v>228</v>
      </c>
      <c r="AP95" s="77" t="s">
        <v>230</v>
      </c>
      <c r="AS95" s="69"/>
      <c r="AT95" s="78"/>
      <c r="AW95" s="62"/>
      <c r="AX95" s="71"/>
    </row>
    <row r="96" spans="1:50" ht="21.9" customHeight="1" x14ac:dyDescent="0.3">
      <c r="A96" s="72" t="s">
        <v>231</v>
      </c>
      <c r="B96" s="73" t="s">
        <v>232</v>
      </c>
      <c r="C96" s="74">
        <v>287.37660399999999</v>
      </c>
      <c r="D96" s="74">
        <v>319.57219199999997</v>
      </c>
      <c r="E96" s="74">
        <v>390.51950199999999</v>
      </c>
      <c r="F96" s="74">
        <v>489.68634200000002</v>
      </c>
      <c r="G96" s="74">
        <v>755.86323299999992</v>
      </c>
      <c r="H96" s="74">
        <v>808.75836199999992</v>
      </c>
      <c r="I96" s="74">
        <v>787.33449699999994</v>
      </c>
      <c r="J96" s="74">
        <v>744.94640800000002</v>
      </c>
      <c r="K96" s="74">
        <v>863.90491799999995</v>
      </c>
      <c r="L96" s="74">
        <v>934.0884779999999</v>
      </c>
      <c r="M96" s="74">
        <v>1061.0495230000001</v>
      </c>
      <c r="N96" s="74">
        <v>1245.864253</v>
      </c>
      <c r="O96" s="74">
        <v>1256.1552270000002</v>
      </c>
      <c r="P96" s="74">
        <v>1448.3710259999998</v>
      </c>
      <c r="Q96" s="74">
        <v>1658.8582120000001</v>
      </c>
      <c r="R96" s="74">
        <v>1706.6750460000001</v>
      </c>
      <c r="S96" s="74"/>
      <c r="T96" s="75">
        <v>11.203273875419569</v>
      </c>
      <c r="U96" s="75">
        <v>22.200714510228735</v>
      </c>
      <c r="V96" s="75">
        <v>25.39356920515587</v>
      </c>
      <c r="W96" s="75">
        <v>21.454724379468203</v>
      </c>
      <c r="X96" s="75">
        <v>5.4500804986559785</v>
      </c>
      <c r="Y96" s="75">
        <v>-1.1666555089858974</v>
      </c>
      <c r="Z96" s="75">
        <v>-3.532461608904768</v>
      </c>
      <c r="AA96" s="75">
        <f t="shared" si="25"/>
        <v>15.968733954886048</v>
      </c>
      <c r="AB96" s="75">
        <f t="shared" si="25"/>
        <v>8.1239912561766374</v>
      </c>
      <c r="AC96" s="75">
        <f t="shared" si="24"/>
        <v>13.591972065841105</v>
      </c>
      <c r="AD96" s="75">
        <f t="shared" si="24"/>
        <v>17.418105940753506</v>
      </c>
      <c r="AE96" s="75">
        <f t="shared" si="24"/>
        <v>0.82601085754086512</v>
      </c>
      <c r="AF96" s="75">
        <f t="shared" si="24"/>
        <v>15.301914514104837</v>
      </c>
      <c r="AG96" s="75">
        <f t="shared" si="24"/>
        <v>14.532684113497325</v>
      </c>
      <c r="AH96" s="75">
        <f t="shared" si="24"/>
        <v>2.8825148318342144</v>
      </c>
      <c r="AI96" s="75"/>
      <c r="AJ96" s="75">
        <v>396.699545</v>
      </c>
      <c r="AK96" s="75">
        <v>413.20299</v>
      </c>
      <c r="AL96" s="75"/>
      <c r="AM96" s="66">
        <f t="shared" si="26"/>
        <v>4.160187529330301</v>
      </c>
      <c r="AN96" s="75"/>
      <c r="AO96" s="76" t="s">
        <v>231</v>
      </c>
      <c r="AP96" s="77" t="s">
        <v>233</v>
      </c>
      <c r="AS96" s="69"/>
      <c r="AT96" s="78"/>
      <c r="AW96" s="62"/>
      <c r="AX96" s="71"/>
    </row>
    <row r="97" spans="1:50" ht="21.9" customHeight="1" x14ac:dyDescent="0.3">
      <c r="A97" s="72" t="s">
        <v>234</v>
      </c>
      <c r="B97" s="73" t="s">
        <v>235</v>
      </c>
      <c r="C97" s="74">
        <v>38.938563000000002</v>
      </c>
      <c r="D97" s="74">
        <v>47.753846000000003</v>
      </c>
      <c r="E97" s="74">
        <v>51.736539999999998</v>
      </c>
      <c r="F97" s="74">
        <v>64.013037999999995</v>
      </c>
      <c r="G97" s="74">
        <v>82.47461100000001</v>
      </c>
      <c r="H97" s="74">
        <v>96.508876000000001</v>
      </c>
      <c r="I97" s="74">
        <v>95.715396999999996</v>
      </c>
      <c r="J97" s="74">
        <v>94.480876000000009</v>
      </c>
      <c r="K97" s="74">
        <v>121.72299499999998</v>
      </c>
      <c r="L97" s="74">
        <v>118.29500800000001</v>
      </c>
      <c r="M97" s="74">
        <v>102.393607</v>
      </c>
      <c r="N97" s="74">
        <v>90.548384999999982</v>
      </c>
      <c r="O97" s="74">
        <v>118.444003</v>
      </c>
      <c r="P97" s="74">
        <v>118.92625</v>
      </c>
      <c r="Q97" s="74">
        <v>123.12250300000002</v>
      </c>
      <c r="R97" s="74">
        <v>146.96307999999999</v>
      </c>
      <c r="S97" s="74"/>
      <c r="T97" s="75">
        <v>22.63895306049173</v>
      </c>
      <c r="U97" s="75">
        <v>8.340048673775911</v>
      </c>
      <c r="V97" s="75">
        <v>23.728873248964845</v>
      </c>
      <c r="W97" s="75">
        <v>16.054838703327917</v>
      </c>
      <c r="X97" s="75">
        <v>19.098148413274501</v>
      </c>
      <c r="Y97" s="75">
        <v>-9.8934127182346145</v>
      </c>
      <c r="Z97" s="75">
        <v>9.4858280170010829</v>
      </c>
      <c r="AA97" s="75">
        <f t="shared" si="25"/>
        <v>28.833474194290886</v>
      </c>
      <c r="AB97" s="75">
        <f t="shared" si="25"/>
        <v>-2.8162197290659634</v>
      </c>
      <c r="AC97" s="75">
        <f t="shared" si="24"/>
        <v>-13.442157254852219</v>
      </c>
      <c r="AD97" s="75">
        <f t="shared" si="24"/>
        <v>-11.568321838686686</v>
      </c>
      <c r="AE97" s="75">
        <f t="shared" si="24"/>
        <v>30.807416388486672</v>
      </c>
      <c r="AF97" s="75">
        <f t="shared" si="24"/>
        <v>0.40715189269650409</v>
      </c>
      <c r="AG97" s="75">
        <f t="shared" si="24"/>
        <v>3.528449774545166</v>
      </c>
      <c r="AH97" s="75">
        <f t="shared" si="24"/>
        <v>19.363297869277375</v>
      </c>
      <c r="AI97" s="75"/>
      <c r="AJ97" s="75">
        <v>33.865310999999998</v>
      </c>
      <c r="AK97" s="75">
        <v>35.000991999999997</v>
      </c>
      <c r="AL97" s="75"/>
      <c r="AM97" s="66">
        <f t="shared" si="26"/>
        <v>3.3535230194696766</v>
      </c>
      <c r="AN97" s="75"/>
      <c r="AO97" s="76" t="s">
        <v>234</v>
      </c>
      <c r="AP97" s="79" t="s">
        <v>236</v>
      </c>
      <c r="AS97" s="69"/>
      <c r="AT97" s="78"/>
      <c r="AW97" s="62"/>
      <c r="AX97" s="71"/>
    </row>
    <row r="98" spans="1:50" ht="21.9" customHeight="1" x14ac:dyDescent="0.3">
      <c r="A98" s="72" t="s">
        <v>237</v>
      </c>
      <c r="B98" s="73" t="s">
        <v>238</v>
      </c>
      <c r="C98" s="74">
        <v>2990.4650949999996</v>
      </c>
      <c r="D98" s="74">
        <v>3537.1288729999997</v>
      </c>
      <c r="E98" s="74">
        <v>4382.5317379999997</v>
      </c>
      <c r="F98" s="74">
        <v>5361.3710530000008</v>
      </c>
      <c r="G98" s="74">
        <v>6229.0148710000003</v>
      </c>
      <c r="H98" s="74">
        <v>7399.2932190000001</v>
      </c>
      <c r="I98" s="74">
        <v>6565.6034920000002</v>
      </c>
      <c r="J98" s="74">
        <v>6578.0630820000006</v>
      </c>
      <c r="K98" s="74">
        <v>7064.9716889999991</v>
      </c>
      <c r="L98" s="74">
        <v>7662.7637160000004</v>
      </c>
      <c r="M98" s="74">
        <v>8458.7526040000012</v>
      </c>
      <c r="N98" s="74">
        <v>7160.1174810000002</v>
      </c>
      <c r="O98" s="74">
        <v>11681.750663000001</v>
      </c>
      <c r="P98" s="74">
        <v>13390.240557999998</v>
      </c>
      <c r="Q98" s="74">
        <v>13961.894892</v>
      </c>
      <c r="R98" s="74">
        <v>14977.223219000001</v>
      </c>
      <c r="S98" s="74"/>
      <c r="T98" s="75">
        <v>18.280226006115626</v>
      </c>
      <c r="U98" s="75">
        <v>23.900821693357628</v>
      </c>
      <c r="V98" s="75">
        <v>22.335019425248959</v>
      </c>
      <c r="W98" s="75">
        <v>21.120994738209149</v>
      </c>
      <c r="X98" s="75">
        <v>20.21173815396773</v>
      </c>
      <c r="Y98" s="75">
        <v>-11.245525596584358</v>
      </c>
      <c r="Z98" s="75">
        <v>-1.7042081278784877</v>
      </c>
      <c r="AA98" s="75">
        <f t="shared" si="25"/>
        <v>7.4020057413611653</v>
      </c>
      <c r="AB98" s="75">
        <f t="shared" si="25"/>
        <v>8.4613506368433207</v>
      </c>
      <c r="AC98" s="75">
        <f t="shared" si="24"/>
        <v>10.387751958708577</v>
      </c>
      <c r="AD98" s="75">
        <f t="shared" si="24"/>
        <v>-15.352560640985033</v>
      </c>
      <c r="AE98" s="75">
        <f t="shared" si="24"/>
        <v>63.150265257498233</v>
      </c>
      <c r="AF98" s="75">
        <f t="shared" si="24"/>
        <v>14.62528985840585</v>
      </c>
      <c r="AG98" s="75">
        <f t="shared" si="24"/>
        <v>4.2691864386145539</v>
      </c>
      <c r="AH98" s="75">
        <f t="shared" si="24"/>
        <v>7.2721384515061231</v>
      </c>
      <c r="AI98" s="75"/>
      <c r="AJ98" s="75">
        <v>3627.8897879999995</v>
      </c>
      <c r="AK98" s="75">
        <v>4201.298667</v>
      </c>
      <c r="AL98" s="75"/>
      <c r="AM98" s="66">
        <f t="shared" si="26"/>
        <v>15.805576037526549</v>
      </c>
      <c r="AN98" s="75"/>
      <c r="AO98" s="76" t="s">
        <v>237</v>
      </c>
      <c r="AP98" s="79" t="s">
        <v>239</v>
      </c>
      <c r="AS98" s="69"/>
      <c r="AT98" s="78"/>
      <c r="AW98" s="62"/>
      <c r="AX98" s="71"/>
    </row>
    <row r="99" spans="1:50" ht="21.9" customHeight="1" x14ac:dyDescent="0.3">
      <c r="A99" s="72" t="s">
        <v>240</v>
      </c>
      <c r="B99" s="73" t="s">
        <v>241</v>
      </c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>
        <v>132.014443</v>
      </c>
      <c r="AK99" s="75">
        <v>586.58828600000004</v>
      </c>
      <c r="AL99" s="75"/>
      <c r="AM99" s="66">
        <f>AK99/AJ99*100-100</f>
        <v>344.33644733856886</v>
      </c>
      <c r="AN99" s="75"/>
      <c r="AO99" s="76" t="s">
        <v>240</v>
      </c>
      <c r="AP99" s="79" t="s">
        <v>242</v>
      </c>
      <c r="AS99" s="69"/>
      <c r="AT99" s="78"/>
      <c r="AW99" s="62"/>
      <c r="AX99" s="71"/>
    </row>
    <row r="100" spans="1:50" ht="21.9" customHeight="1" x14ac:dyDescent="0.3">
      <c r="A100" s="72"/>
      <c r="B100" s="73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65"/>
      <c r="AI100" s="75"/>
      <c r="AJ100" s="75"/>
      <c r="AK100" s="75"/>
      <c r="AL100" s="75"/>
      <c r="AM100" s="66"/>
      <c r="AN100" s="75"/>
      <c r="AO100" s="76"/>
      <c r="AP100" s="79"/>
      <c r="AS100" s="69"/>
      <c r="AT100" s="78"/>
      <c r="AW100" s="62"/>
      <c r="AX100" s="71"/>
    </row>
    <row r="101" spans="1:50" ht="21.9" customHeight="1" x14ac:dyDescent="0.3">
      <c r="A101" s="63" t="s">
        <v>243</v>
      </c>
      <c r="B101" s="122"/>
      <c r="C101" s="115">
        <v>4915.4644849999995</v>
      </c>
      <c r="D101" s="83">
        <v>2239.3736129999998</v>
      </c>
      <c r="E101" s="83">
        <v>1681.2625150000001</v>
      </c>
      <c r="F101" s="83">
        <v>13492.982113</v>
      </c>
      <c r="G101" s="83">
        <v>5466.0171979999996</v>
      </c>
      <c r="H101" s="83">
        <v>5828.4572839999992</v>
      </c>
      <c r="I101" s="83">
        <v>9481.4545830000006</v>
      </c>
      <c r="J101" s="83">
        <v>10089.492264</v>
      </c>
      <c r="K101" s="83">
        <v>8963.6753910000007</v>
      </c>
      <c r="L101" s="83">
        <v>5176.4468049999996</v>
      </c>
      <c r="M101" s="83">
        <v>4731.8477270000003</v>
      </c>
      <c r="N101" s="83">
        <v>4998.2333630000003</v>
      </c>
      <c r="O101" s="83">
        <v>6365.5075990000005</v>
      </c>
      <c r="P101" s="83">
        <v>5782.8960840000009</v>
      </c>
      <c r="Q101" s="83">
        <v>4761.9877640000004</v>
      </c>
      <c r="R101" s="83">
        <v>3914.9495189999998</v>
      </c>
      <c r="S101" s="65"/>
      <c r="T101" s="65">
        <v>-54.442278652736519</v>
      </c>
      <c r="U101" s="65">
        <v>-24.922643312400211</v>
      </c>
      <c r="V101" s="65">
        <v>702.55058282792913</v>
      </c>
      <c r="W101" s="65">
        <v>-72.955408904869117</v>
      </c>
      <c r="X101" s="65">
        <v>3.2570683096887052</v>
      </c>
      <c r="Y101" s="65">
        <v>104.89174298745513</v>
      </c>
      <c r="Z101" s="65">
        <v>11.666042178536557</v>
      </c>
      <c r="AA101" s="65">
        <f>K101/J101*100-100</f>
        <v>-11.158310483243952</v>
      </c>
      <c r="AB101" s="65">
        <f>L101/K101*100-100</f>
        <v>-42.250844891176854</v>
      </c>
      <c r="AC101" s="65">
        <f t="shared" ref="AC101:AH101" si="27">M101/L101*100-100</f>
        <v>-8.5888852865358274</v>
      </c>
      <c r="AD101" s="65">
        <f t="shared" si="27"/>
        <v>5.6296324685175136</v>
      </c>
      <c r="AE101" s="65">
        <f t="shared" si="27"/>
        <v>27.355150044041679</v>
      </c>
      <c r="AF101" s="65">
        <f t="shared" si="27"/>
        <v>-9.1526324639299048</v>
      </c>
      <c r="AG101" s="65">
        <f t="shared" si="27"/>
        <v>-17.653928155904936</v>
      </c>
      <c r="AH101" s="65">
        <f t="shared" si="27"/>
        <v>-17.787493101168764</v>
      </c>
      <c r="AI101" s="65"/>
      <c r="AJ101" s="65">
        <v>383.10887199999996</v>
      </c>
      <c r="AK101" s="83">
        <v>1187.059802</v>
      </c>
      <c r="AL101" s="83"/>
      <c r="AM101" s="66">
        <f>AK101/AJ101*100-100</f>
        <v>209.84920704211726</v>
      </c>
      <c r="AN101" s="65"/>
      <c r="AO101" s="123" t="s">
        <v>244</v>
      </c>
      <c r="AP101" s="86"/>
      <c r="AS101" s="69"/>
      <c r="AT101" s="70"/>
      <c r="AW101" s="62"/>
      <c r="AX101" s="71"/>
    </row>
    <row r="102" spans="1:50" ht="21.9" customHeight="1" x14ac:dyDescent="0.3">
      <c r="A102" s="124" t="s">
        <v>245</v>
      </c>
      <c r="B102" s="122"/>
      <c r="C102" s="74"/>
      <c r="D102" s="74"/>
      <c r="E102" s="74"/>
      <c r="F102" s="74"/>
      <c r="G102" s="74"/>
      <c r="H102" s="74"/>
      <c r="I102" s="74"/>
      <c r="S102" s="12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75"/>
      <c r="AL102" s="75"/>
      <c r="AM102" s="66"/>
      <c r="AN102" s="65"/>
      <c r="AO102" s="123" t="s">
        <v>246</v>
      </c>
      <c r="AP102" s="126"/>
      <c r="AS102" s="69"/>
      <c r="AT102" s="70"/>
      <c r="AW102" s="62"/>
      <c r="AX102" s="71"/>
    </row>
    <row r="103" spans="1:50" ht="21.9" customHeight="1" x14ac:dyDescent="0.3">
      <c r="A103" s="127">
        <v>97</v>
      </c>
      <c r="B103" s="73" t="s">
        <v>247</v>
      </c>
      <c r="C103" s="74">
        <v>4641.499949</v>
      </c>
      <c r="D103" s="74">
        <v>2072.841797</v>
      </c>
      <c r="E103" s="74">
        <v>1474.8528729999998</v>
      </c>
      <c r="F103" s="74">
        <v>13344.711684</v>
      </c>
      <c r="G103" s="74">
        <v>3348.467357</v>
      </c>
      <c r="H103" s="74">
        <v>3210.1556570000002</v>
      </c>
      <c r="I103" s="74">
        <v>7379.788947</v>
      </c>
      <c r="J103" s="74">
        <v>8246.9273929999999</v>
      </c>
      <c r="K103" s="74">
        <v>6605.2821730000005</v>
      </c>
      <c r="L103" s="74">
        <v>2587.4176450000004</v>
      </c>
      <c r="M103" s="74">
        <v>2000.7033849999998</v>
      </c>
      <c r="N103" s="74">
        <v>2779.9971779999996</v>
      </c>
      <c r="O103" s="74">
        <v>3482.7019150000006</v>
      </c>
      <c r="P103" s="74">
        <v>1051.2521410000002</v>
      </c>
      <c r="Q103" s="74">
        <v>4329.6554470000001</v>
      </c>
      <c r="R103" s="74">
        <v>3481.9829459999996</v>
      </c>
      <c r="S103" s="125"/>
      <c r="T103" s="75">
        <v>-55.341122055886501</v>
      </c>
      <c r="U103" s="75">
        <v>-28.848748846412818</v>
      </c>
      <c r="V103" s="75">
        <v>804.81646870006148</v>
      </c>
      <c r="W103" s="75">
        <v>-74.9031722505066</v>
      </c>
      <c r="X103" s="75">
        <v>-4.0942627707481165</v>
      </c>
      <c r="Y103" s="75">
        <v>129.80055392832389</v>
      </c>
      <c r="Z103" s="75">
        <v>11.75152112498921</v>
      </c>
      <c r="AA103" s="100">
        <f>K103/J103*100-100</f>
        <v>-19.906143728068088</v>
      </c>
      <c r="AB103" s="100">
        <f>L103/K103*100-100</f>
        <v>-60.828052803309056</v>
      </c>
      <c r="AC103" s="100">
        <f t="shared" ref="AC103:AH104" si="28">M103/L103*100-100</f>
        <v>-22.675668968006917</v>
      </c>
      <c r="AD103" s="100">
        <f t="shared" si="28"/>
        <v>38.950990878640397</v>
      </c>
      <c r="AE103" s="100">
        <f t="shared" si="28"/>
        <v>25.27717447200952</v>
      </c>
      <c r="AF103" s="100">
        <f t="shared" si="28"/>
        <v>-69.815041118728658</v>
      </c>
      <c r="AG103" s="100">
        <f t="shared" si="28"/>
        <v>311.85699207056354</v>
      </c>
      <c r="AH103" s="100">
        <f t="shared" si="28"/>
        <v>-19.578290036620558</v>
      </c>
      <c r="AI103" s="75"/>
      <c r="AJ103" s="65">
        <v>288.05239699999998</v>
      </c>
      <c r="AK103" s="83">
        <v>1090.2781219999999</v>
      </c>
      <c r="AL103" s="83"/>
      <c r="AM103" s="66">
        <f>AK103/AJ103*100-100</f>
        <v>278.49993034427001</v>
      </c>
      <c r="AN103" s="65"/>
      <c r="AO103" s="128">
        <v>97</v>
      </c>
      <c r="AP103" s="77" t="s">
        <v>248</v>
      </c>
      <c r="AS103" s="69"/>
      <c r="AT103" s="70"/>
      <c r="AW103" s="62"/>
      <c r="AX103" s="71"/>
    </row>
    <row r="104" spans="1:50" ht="21.9" customHeight="1" x14ac:dyDescent="0.3">
      <c r="A104" s="129" t="s">
        <v>249</v>
      </c>
      <c r="B104" s="130"/>
      <c r="C104" s="131">
        <v>102142.612603</v>
      </c>
      <c r="D104" s="131">
        <v>113883.21918399999</v>
      </c>
      <c r="E104" s="131">
        <v>134906.86883000002</v>
      </c>
      <c r="F104" s="131">
        <v>152461.73655600002</v>
      </c>
      <c r="G104" s="131">
        <v>161480.91470199998</v>
      </c>
      <c r="H104" s="131">
        <v>166504.86179499998</v>
      </c>
      <c r="I104" s="131">
        <v>150982.11376600002</v>
      </c>
      <c r="J104" s="131">
        <v>149246.99926299998</v>
      </c>
      <c r="K104" s="131">
        <v>164494.619316</v>
      </c>
      <c r="L104" s="131">
        <v>177168.75628799998</v>
      </c>
      <c r="M104" s="131">
        <v>180832.72170200001</v>
      </c>
      <c r="N104" s="131">
        <v>169637.75531000001</v>
      </c>
      <c r="O104" s="131">
        <v>225214.45803800001</v>
      </c>
      <c r="P104" s="131">
        <v>254169.74766299999</v>
      </c>
      <c r="Q104" s="131">
        <v>255627.429011</v>
      </c>
      <c r="R104" s="131">
        <v>261782.38122600009</v>
      </c>
      <c r="S104" s="132"/>
      <c r="T104" s="132">
        <v>11.494327667760444</v>
      </c>
      <c r="U104" s="132">
        <v>18.460708958386874</v>
      </c>
      <c r="V104" s="132">
        <v>13.012582589935718</v>
      </c>
      <c r="W104" s="132">
        <v>-0.43230484178428696</v>
      </c>
      <c r="X104" s="132">
        <v>3.8257046876409788</v>
      </c>
      <c r="Y104" s="132">
        <v>-8.737562644335668</v>
      </c>
      <c r="Z104" s="132">
        <v>-0.91024603224545331</v>
      </c>
      <c r="AA104" s="132">
        <f>K104/J104*100-100</f>
        <v>10.216366244075033</v>
      </c>
      <c r="AB104" s="132">
        <f>L104/K104*100-100</f>
        <v>7.7048945580721551</v>
      </c>
      <c r="AC104" s="132">
        <f t="shared" si="28"/>
        <v>2.0680652112520477</v>
      </c>
      <c r="AD104" s="132">
        <f t="shared" si="28"/>
        <v>-6.1907857641210171</v>
      </c>
      <c r="AE104" s="132">
        <f t="shared" si="28"/>
        <v>32.761988996162927</v>
      </c>
      <c r="AF104" s="132">
        <f t="shared" si="28"/>
        <v>12.856763227924901</v>
      </c>
      <c r="AG104" s="132">
        <f t="shared" si="28"/>
        <v>0.57350702095857287</v>
      </c>
      <c r="AH104" s="132">
        <f t="shared" si="28"/>
        <v>2.4077823881470977</v>
      </c>
      <c r="AI104" s="132"/>
      <c r="AJ104" s="132">
        <v>63741.030890000009</v>
      </c>
      <c r="AK104" s="132">
        <v>65301.430630999996</v>
      </c>
      <c r="AL104" s="132"/>
      <c r="AM104" s="133">
        <f>AK104/AJ104*100-100</f>
        <v>2.4480302863203178</v>
      </c>
      <c r="AN104" s="132"/>
      <c r="AO104" s="134" t="s">
        <v>250</v>
      </c>
      <c r="AP104" s="135"/>
      <c r="AS104" s="69"/>
      <c r="AT104" s="70"/>
      <c r="AW104" s="62"/>
      <c r="AX104" s="71"/>
    </row>
    <row r="105" spans="1:50" ht="21.9" customHeight="1" x14ac:dyDescent="0.3">
      <c r="A105" s="102" t="s">
        <v>146</v>
      </c>
      <c r="B105" s="136"/>
      <c r="C105" s="2"/>
      <c r="D105" s="3"/>
      <c r="E105" s="3"/>
      <c r="F105" s="3"/>
      <c r="G105" s="3"/>
      <c r="H105" s="4"/>
      <c r="I105" s="4"/>
      <c r="J105" s="4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7"/>
      <c r="AN105" s="136"/>
      <c r="AO105" s="136"/>
      <c r="AP105" s="136" t="s">
        <v>147</v>
      </c>
      <c r="AS105" s="69"/>
      <c r="AT105" s="70"/>
      <c r="AW105" s="62"/>
      <c r="AX105" s="71"/>
    </row>
    <row r="106" spans="1:50" ht="21.9" customHeight="1" x14ac:dyDescent="0.3">
      <c r="A106" s="138" t="s">
        <v>251</v>
      </c>
      <c r="B106" s="136"/>
      <c r="C106" s="2"/>
      <c r="D106" s="3"/>
      <c r="E106" s="3"/>
      <c r="F106" s="3"/>
      <c r="G106" s="3"/>
      <c r="H106" s="4"/>
      <c r="I106" s="4"/>
      <c r="J106" s="4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7"/>
      <c r="AN106" s="136"/>
      <c r="AO106" s="136" t="s">
        <v>252</v>
      </c>
      <c r="AP106" s="136"/>
      <c r="AS106" s="69"/>
      <c r="AT106" s="70"/>
      <c r="AW106" s="62"/>
      <c r="AX106" s="139"/>
    </row>
    <row r="107" spans="1:50" ht="15.75" customHeight="1" x14ac:dyDescent="0.3">
      <c r="A107" s="136"/>
      <c r="B107" s="136"/>
      <c r="C107" s="140"/>
      <c r="D107" s="141"/>
      <c r="E107" s="141"/>
      <c r="F107" s="141"/>
      <c r="G107" s="141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AK107" s="75"/>
      <c r="AL107" s="75"/>
      <c r="AM107" s="144"/>
      <c r="AP107" s="145"/>
      <c r="AS107" s="69"/>
      <c r="AT107" s="70"/>
      <c r="AW107" s="62"/>
    </row>
    <row r="108" spans="1:50" ht="15.75" customHeight="1" x14ac:dyDescent="0.3">
      <c r="AK108" s="75"/>
      <c r="AL108" s="75"/>
      <c r="AM108" s="144"/>
      <c r="AS108" s="69"/>
      <c r="AT108" s="70"/>
      <c r="AW108" s="62"/>
    </row>
    <row r="109" spans="1:50" ht="15.75" customHeight="1" x14ac:dyDescent="0.3">
      <c r="C109" s="2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3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3"/>
      <c r="AF109" s="3"/>
      <c r="AG109" s="3"/>
      <c r="AH109" s="3"/>
      <c r="AI109" s="3"/>
      <c r="AJ109" s="3"/>
      <c r="AK109" s="75"/>
      <c r="AL109" s="75"/>
      <c r="AM109" s="144"/>
      <c r="AN109" s="3"/>
      <c r="AS109" s="69"/>
      <c r="AT109" s="70"/>
      <c r="AW109" s="62"/>
    </row>
    <row r="110" spans="1:50" ht="15.75" customHeight="1" x14ac:dyDescent="0.3">
      <c r="C110" s="2"/>
      <c r="D110" s="3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3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3"/>
      <c r="AF110" s="3"/>
      <c r="AG110" s="3"/>
      <c r="AH110" s="3"/>
      <c r="AI110" s="3"/>
      <c r="AJ110" s="3"/>
      <c r="AK110" s="3"/>
      <c r="AL110" s="3"/>
      <c r="AM110" s="6"/>
      <c r="AN110" s="3"/>
      <c r="AS110" s="69"/>
      <c r="AT110" s="70"/>
      <c r="AW110" s="62"/>
    </row>
    <row r="111" spans="1:50" ht="15.75" customHeight="1" x14ac:dyDescent="0.3">
      <c r="C111" s="2"/>
      <c r="D111" s="3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3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3"/>
      <c r="AF111" s="3"/>
      <c r="AG111" s="3"/>
      <c r="AH111" s="3"/>
      <c r="AI111" s="3"/>
      <c r="AJ111" s="3"/>
      <c r="AK111" s="3"/>
      <c r="AL111" s="3"/>
      <c r="AM111" s="6"/>
      <c r="AN111" s="3"/>
      <c r="AS111" s="69"/>
      <c r="AT111" s="70"/>
      <c r="AW111" s="62"/>
    </row>
    <row r="112" spans="1:50" ht="15.75" customHeight="1" x14ac:dyDescent="0.3">
      <c r="AS112" s="69"/>
      <c r="AT112" s="70"/>
      <c r="AW112" s="62"/>
    </row>
    <row r="113" spans="45:49" ht="15.75" customHeight="1" x14ac:dyDescent="0.3">
      <c r="AS113" s="69"/>
      <c r="AT113" s="70"/>
      <c r="AW113" s="62"/>
    </row>
    <row r="114" spans="45:49" x14ac:dyDescent="0.2">
      <c r="AW114" s="62"/>
    </row>
    <row r="115" spans="45:49" x14ac:dyDescent="0.3">
      <c r="AS115" s="69"/>
      <c r="AT115" s="70"/>
    </row>
    <row r="116" spans="45:49" x14ac:dyDescent="0.3">
      <c r="AS116" s="69"/>
      <c r="AT116" s="146"/>
      <c r="AW116" s="62"/>
    </row>
    <row r="117" spans="45:49" x14ac:dyDescent="0.3">
      <c r="AS117" s="69"/>
      <c r="AT117" s="70"/>
      <c r="AW117" s="62"/>
    </row>
    <row r="118" spans="45:49" x14ac:dyDescent="0.3">
      <c r="AS118" s="61"/>
      <c r="AT118" s="62"/>
      <c r="AW118" s="62"/>
    </row>
    <row r="119" spans="45:49" x14ac:dyDescent="0.3">
      <c r="AS119" s="147"/>
      <c r="AT119" s="148"/>
      <c r="AW119" s="62"/>
    </row>
    <row r="120" spans="45:49" x14ac:dyDescent="0.3">
      <c r="AS120" s="147"/>
      <c r="AT120" s="148"/>
      <c r="AU120" s="148"/>
      <c r="AV120" s="62"/>
      <c r="AW120" s="62"/>
    </row>
    <row r="121" spans="45:49" x14ac:dyDescent="0.3">
      <c r="AS121" s="147"/>
      <c r="AT121" s="148"/>
      <c r="AU121" s="148"/>
      <c r="AV121" s="62"/>
      <c r="AW121" s="62"/>
    </row>
    <row r="122" spans="45:49" x14ac:dyDescent="0.3">
      <c r="AS122" s="147"/>
      <c r="AT122" s="148"/>
      <c r="AU122" s="148"/>
      <c r="AV122" s="62"/>
      <c r="AW122" s="62"/>
    </row>
    <row r="123" spans="45:49" x14ac:dyDescent="0.3">
      <c r="AS123" s="147"/>
      <c r="AT123" s="148"/>
      <c r="AU123" s="148"/>
      <c r="AV123" s="62"/>
      <c r="AW123" s="62"/>
    </row>
    <row r="124" spans="45:49" x14ac:dyDescent="0.3">
      <c r="AS124" s="147"/>
      <c r="AT124" s="148"/>
      <c r="AU124" s="148"/>
      <c r="AV124" s="62"/>
      <c r="AW124" s="62"/>
    </row>
    <row r="125" spans="45:49" x14ac:dyDescent="0.3">
      <c r="AS125" s="147"/>
      <c r="AT125" s="148"/>
      <c r="AU125" s="148"/>
      <c r="AV125" s="62"/>
      <c r="AW125" s="62"/>
    </row>
    <row r="126" spans="45:49" x14ac:dyDescent="0.3">
      <c r="AS126" s="147"/>
      <c r="AT126" s="148"/>
      <c r="AU126" s="148"/>
      <c r="AV126" s="62"/>
      <c r="AW126" s="62"/>
    </row>
    <row r="127" spans="45:49" x14ac:dyDescent="0.3">
      <c r="AS127" s="147"/>
      <c r="AT127" s="148"/>
      <c r="AU127" s="148"/>
      <c r="AV127" s="62"/>
      <c r="AW127" s="62"/>
    </row>
    <row r="128" spans="45:49" x14ac:dyDescent="0.2">
      <c r="AW128" s="62"/>
    </row>
    <row r="129" spans="45:49" x14ac:dyDescent="0.3">
      <c r="AS129" s="147"/>
      <c r="AT129" s="148"/>
      <c r="AU129" s="148"/>
      <c r="AV129" s="62"/>
      <c r="AW129" s="62"/>
    </row>
    <row r="130" spans="45:49" x14ac:dyDescent="0.3">
      <c r="AS130" s="61"/>
      <c r="AT130" s="62"/>
      <c r="AU130" s="62"/>
      <c r="AV130" s="62"/>
      <c r="AW130" s="62"/>
    </row>
    <row r="131" spans="45:49" x14ac:dyDescent="0.3">
      <c r="AS131" s="147"/>
      <c r="AT131" s="149"/>
      <c r="AU131" s="149"/>
      <c r="AV131" s="62"/>
      <c r="AW131" s="62"/>
    </row>
    <row r="132" spans="45:49" x14ac:dyDescent="0.3">
      <c r="AS132" s="147"/>
      <c r="AT132" s="148"/>
      <c r="AU132" s="148"/>
      <c r="AV132" s="62"/>
      <c r="AW132" s="62"/>
    </row>
    <row r="133" spans="45:49" x14ac:dyDescent="0.3">
      <c r="AS133" s="150"/>
      <c r="AT133" s="151"/>
      <c r="AU133" s="151"/>
      <c r="AV133" s="62"/>
      <c r="AW133" s="62"/>
    </row>
    <row r="134" spans="45:49" x14ac:dyDescent="0.2">
      <c r="AV134" s="62"/>
      <c r="AW134" s="62"/>
    </row>
    <row r="135" spans="45:49" x14ac:dyDescent="0.2">
      <c r="AV135" s="62"/>
      <c r="AW135" s="62"/>
    </row>
    <row r="136" spans="45:49" x14ac:dyDescent="0.2">
      <c r="AV136" s="62"/>
    </row>
    <row r="137" spans="45:49" x14ac:dyDescent="0.2">
      <c r="AV137" s="62"/>
    </row>
    <row r="138" spans="45:49" x14ac:dyDescent="0.2">
      <c r="AV138" s="62"/>
    </row>
    <row r="139" spans="45:49" x14ac:dyDescent="0.2">
      <c r="AV139" s="62"/>
    </row>
    <row r="140" spans="45:49" x14ac:dyDescent="0.2">
      <c r="AV140" s="62"/>
    </row>
    <row r="141" spans="45:49" x14ac:dyDescent="0.2">
      <c r="AV141" s="62"/>
    </row>
    <row r="142" spans="45:49" x14ac:dyDescent="0.2">
      <c r="AV142" s="62"/>
    </row>
    <row r="143" spans="45:49" x14ac:dyDescent="0.2">
      <c r="AV143" s="62"/>
    </row>
    <row r="144" spans="45:49" x14ac:dyDescent="0.2">
      <c r="AV144" s="62"/>
    </row>
    <row r="145" spans="46:48" x14ac:dyDescent="0.2">
      <c r="AV145" s="62"/>
    </row>
    <row r="146" spans="46:48" x14ac:dyDescent="0.3">
      <c r="AT146" s="152"/>
      <c r="AU146" s="152"/>
      <c r="AV146" s="62"/>
    </row>
    <row r="147" spans="46:48" x14ac:dyDescent="0.2">
      <c r="AV147" s="62"/>
    </row>
    <row r="148" spans="46:48" x14ac:dyDescent="0.2">
      <c r="AV148" s="62"/>
    </row>
  </sheetData>
  <mergeCells count="12">
    <mergeCell ref="C63:R63"/>
    <mergeCell ref="T63:AH63"/>
    <mergeCell ref="AJ63:AK63"/>
    <mergeCell ref="C64:R64"/>
    <mergeCell ref="T64:AH64"/>
    <mergeCell ref="AJ64:AK64"/>
    <mergeCell ref="K3:R3"/>
    <mergeCell ref="Z3:AH3"/>
    <mergeCell ref="AJ3:AK3"/>
    <mergeCell ref="K4:R4"/>
    <mergeCell ref="Z4:AH4"/>
    <mergeCell ref="AJ4:AK4"/>
  </mergeCells>
  <printOptions horizontalCentered="1" verticalCentered="1"/>
  <pageMargins left="0.31496062992125984" right="0.51181102362204722" top="0" bottom="0" header="0" footer="0"/>
  <pageSetup paperSize="9" scale="26" orientation="landscape" horizontalDpi="4294967292" verticalDpi="300" r:id="rId1"/>
  <headerFooter alignWithMargins="0"/>
  <rowBreaks count="1" manualBreakCount="1">
    <brk id="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5.15</vt:lpstr>
      <vt:lpstr>'T 5.15'!Yazdırma_Alanı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Sevcan Kübra EFE</cp:lastModifiedBy>
  <dcterms:created xsi:type="dcterms:W3CDTF">2025-03-17T20:38:48Z</dcterms:created>
  <dcterms:modified xsi:type="dcterms:W3CDTF">2025-07-21T12:15:30Z</dcterms:modified>
</cp:coreProperties>
</file>