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2. çeyrek\"/>
    </mc:Choice>
  </mc:AlternateContent>
  <bookViews>
    <workbookView xWindow="780" yWindow="840" windowWidth="9645" windowHeight="6510"/>
  </bookViews>
  <sheets>
    <sheet name="T 5.8" sheetId="1" r:id="rId1"/>
  </sheets>
  <definedNames>
    <definedName name="Print_Area_MI">#REF!</definedName>
    <definedName name="_xlnm.Print_Area" localSheetId="0">'T 5.8'!$A$1:$BU$39</definedName>
  </definedNames>
  <calcPr calcId="162913"/>
</workbook>
</file>

<file path=xl/calcChain.xml><?xml version="1.0" encoding="utf-8"?>
<calcChain xmlns="http://schemas.openxmlformats.org/spreadsheetml/2006/main">
  <c r="BR35" i="1" l="1"/>
  <c r="BK7" i="1" l="1"/>
  <c r="BK8" i="1"/>
  <c r="BK9" i="1"/>
  <c r="BK11" i="1"/>
  <c r="BK12" i="1"/>
  <c r="BK13" i="1"/>
  <c r="BK14" i="1"/>
  <c r="BK15" i="1"/>
  <c r="BK16" i="1"/>
  <c r="BK17" i="1"/>
  <c r="BK18" i="1"/>
  <c r="BK19" i="1"/>
  <c r="BK20" i="1"/>
  <c r="BK22" i="1"/>
  <c r="BK23" i="1"/>
  <c r="BK24" i="1"/>
  <c r="BK25" i="1"/>
  <c r="BK26" i="1"/>
  <c r="BK27" i="1"/>
  <c r="BK28" i="1"/>
  <c r="BK29" i="1"/>
  <c r="BK30" i="1"/>
  <c r="BK32" i="1"/>
  <c r="BK33" i="1"/>
  <c r="BK35" i="1"/>
  <c r="BR20" i="1" l="1"/>
  <c r="BJ35" i="1" l="1"/>
  <c r="BJ33" i="1"/>
  <c r="BJ32" i="1"/>
  <c r="BJ24" i="1"/>
  <c r="BJ25" i="1"/>
  <c r="BJ26" i="1"/>
  <c r="BJ27" i="1"/>
  <c r="BJ28" i="1"/>
  <c r="BJ29" i="1"/>
  <c r="BJ30" i="1"/>
  <c r="BJ23" i="1"/>
  <c r="BJ22" i="1"/>
  <c r="BJ20" i="1"/>
  <c r="BJ13" i="1"/>
  <c r="BJ14" i="1"/>
  <c r="BJ15" i="1"/>
  <c r="BJ16" i="1"/>
  <c r="BJ17" i="1"/>
  <c r="BJ18" i="1"/>
  <c r="BJ19" i="1"/>
  <c r="BJ12" i="1"/>
  <c r="BJ11" i="1"/>
  <c r="BJ9" i="1"/>
  <c r="BJ8" i="1"/>
  <c r="BJ7" i="1"/>
  <c r="BH35" i="1" l="1"/>
  <c r="BI7" i="1"/>
  <c r="BI8" i="1"/>
  <c r="BI9" i="1"/>
  <c r="BI11" i="1"/>
  <c r="BI12" i="1"/>
  <c r="BI13" i="1"/>
  <c r="BI14" i="1"/>
  <c r="BI15" i="1"/>
  <c r="BI16" i="1"/>
  <c r="BI17" i="1"/>
  <c r="BI18" i="1"/>
  <c r="BI19" i="1"/>
  <c r="BI20" i="1"/>
  <c r="BI22" i="1"/>
  <c r="BI23" i="1"/>
  <c r="BI24" i="1"/>
  <c r="BI25" i="1"/>
  <c r="BI26" i="1"/>
  <c r="BI27" i="1"/>
  <c r="BI28" i="1"/>
  <c r="BI29" i="1"/>
  <c r="BI30" i="1"/>
  <c r="BI32" i="1"/>
  <c r="BI33" i="1"/>
  <c r="BI35" i="1"/>
  <c r="BG20" i="1"/>
  <c r="BH20" i="1"/>
  <c r="BF20" i="1"/>
  <c r="BG35" i="1"/>
  <c r="BH7" i="1"/>
  <c r="BH8" i="1"/>
  <c r="BH9" i="1"/>
  <c r="BH11" i="1"/>
  <c r="BH12" i="1"/>
  <c r="BH13" i="1"/>
  <c r="BH14" i="1"/>
  <c r="BH15" i="1"/>
  <c r="BH16" i="1"/>
  <c r="BH17" i="1"/>
  <c r="BH18" i="1"/>
  <c r="BH19" i="1"/>
  <c r="BH22" i="1"/>
  <c r="BH23" i="1"/>
  <c r="BH24" i="1"/>
  <c r="BH25" i="1"/>
  <c r="BH26" i="1"/>
  <c r="BH27" i="1"/>
  <c r="BH28" i="1"/>
  <c r="BH29" i="1"/>
  <c r="BH30" i="1"/>
  <c r="BH32" i="1"/>
  <c r="BH33" i="1"/>
  <c r="BG29" i="1"/>
  <c r="BG30" i="1"/>
  <c r="BG32" i="1"/>
  <c r="BG33" i="1"/>
  <c r="BG23" i="1"/>
  <c r="BG24" i="1"/>
  <c r="BG25" i="1"/>
  <c r="BG26" i="1"/>
  <c r="BG27" i="1"/>
  <c r="BG28" i="1"/>
  <c r="BG22" i="1"/>
  <c r="BG12" i="1"/>
  <c r="BG13" i="1"/>
  <c r="BG14" i="1"/>
  <c r="BG15" i="1"/>
  <c r="BG16" i="1"/>
  <c r="BG17" i="1"/>
  <c r="BG18" i="1"/>
  <c r="BG19" i="1"/>
  <c r="BG11" i="1"/>
  <c r="BG8" i="1"/>
  <c r="BG9" i="1"/>
  <c r="BG7" i="1"/>
  <c r="BF7" i="1"/>
  <c r="BF8" i="1"/>
  <c r="BF9" i="1"/>
  <c r="BF11" i="1"/>
  <c r="BF12" i="1"/>
  <c r="BF13" i="1"/>
  <c r="BF14" i="1"/>
  <c r="BF15" i="1"/>
  <c r="BF16" i="1"/>
  <c r="BF17" i="1"/>
  <c r="BF18" i="1"/>
  <c r="BF19" i="1"/>
  <c r="BF22" i="1"/>
  <c r="BF23" i="1"/>
  <c r="BF24" i="1"/>
  <c r="BF25" i="1"/>
  <c r="BF26" i="1"/>
  <c r="BF27" i="1"/>
  <c r="BF28" i="1"/>
  <c r="BF29" i="1"/>
  <c r="BF30" i="1"/>
  <c r="BF32" i="1"/>
  <c r="BF33" i="1"/>
  <c r="BF35" i="1"/>
  <c r="BE22" i="1"/>
  <c r="BE32" i="1"/>
  <c r="BE7" i="1"/>
  <c r="BE8" i="1"/>
  <c r="BE9" i="1"/>
  <c r="BE11" i="1"/>
  <c r="BE12" i="1"/>
  <c r="BE13" i="1"/>
  <c r="BE14" i="1"/>
  <c r="BE15" i="1"/>
  <c r="BE16" i="1"/>
  <c r="BE17" i="1"/>
  <c r="BE18" i="1"/>
  <c r="BE19" i="1"/>
  <c r="BE23" i="1"/>
  <c r="BE24" i="1"/>
  <c r="BE25" i="1"/>
  <c r="BE26" i="1"/>
  <c r="BE27" i="1"/>
  <c r="BE28" i="1"/>
  <c r="BE29" i="1"/>
  <c r="BE30" i="1"/>
  <c r="BE33" i="1"/>
  <c r="BE35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2" i="1"/>
  <c r="BD23" i="1"/>
  <c r="BD24" i="1"/>
  <c r="BD25" i="1"/>
  <c r="BD26" i="1"/>
  <c r="BD27" i="1"/>
  <c r="BD28" i="1"/>
  <c r="BD29" i="1"/>
  <c r="BD30" i="1"/>
  <c r="BD32" i="1"/>
  <c r="BD33" i="1"/>
  <c r="BD35" i="1"/>
  <c r="BC35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2" i="1"/>
  <c r="BC23" i="1"/>
  <c r="BC24" i="1"/>
  <c r="BC25" i="1"/>
  <c r="BC26" i="1"/>
  <c r="BC27" i="1"/>
  <c r="BC28" i="1"/>
  <c r="BC29" i="1"/>
  <c r="BC30" i="1"/>
  <c r="BC32" i="1"/>
  <c r="BC33" i="1"/>
  <c r="BB35" i="1"/>
  <c r="BB32" i="1"/>
  <c r="BB33" i="1"/>
  <c r="BB22" i="1"/>
  <c r="BB23" i="1"/>
  <c r="BB24" i="1"/>
  <c r="BB25" i="1"/>
  <c r="BB26" i="1"/>
  <c r="BB27" i="1"/>
  <c r="BB28" i="1"/>
  <c r="BB29" i="1"/>
  <c r="BB30" i="1"/>
  <c r="BB11" i="1"/>
  <c r="BB12" i="1"/>
  <c r="BB13" i="1"/>
  <c r="BB14" i="1"/>
  <c r="BB15" i="1"/>
  <c r="BB16" i="1"/>
  <c r="BB17" i="1"/>
  <c r="BB18" i="1"/>
  <c r="BB19" i="1"/>
  <c r="BB7" i="1"/>
  <c r="BB8" i="1"/>
  <c r="BB9" i="1"/>
  <c r="BA35" i="1"/>
  <c r="BA33" i="1"/>
  <c r="BA32" i="1"/>
  <c r="BA23" i="1"/>
  <c r="BA24" i="1"/>
  <c r="BA25" i="1"/>
  <c r="BA26" i="1"/>
  <c r="BA27" i="1"/>
  <c r="BA28" i="1"/>
  <c r="BA29" i="1"/>
  <c r="BA30" i="1"/>
  <c r="BA22" i="1"/>
  <c r="BA12" i="1"/>
  <c r="BA13" i="1"/>
  <c r="BA14" i="1"/>
  <c r="BA15" i="1"/>
  <c r="BA16" i="1"/>
  <c r="BA17" i="1"/>
  <c r="BA18" i="1"/>
  <c r="BA19" i="1"/>
  <c r="BA11" i="1"/>
  <c r="BA8" i="1"/>
  <c r="BA9" i="1"/>
  <c r="BA7" i="1"/>
  <c r="BR7" i="1"/>
  <c r="BR9" i="1"/>
  <c r="BR8" i="1"/>
  <c r="BR32" i="1"/>
  <c r="BR33" i="1"/>
  <c r="AZ7" i="1"/>
  <c r="AY7" i="1"/>
  <c r="BR11" i="1"/>
  <c r="AZ35" i="1"/>
  <c r="AW33" i="1"/>
  <c r="AX33" i="1"/>
  <c r="AY33" i="1"/>
  <c r="AZ33" i="1"/>
  <c r="AX32" i="1"/>
  <c r="AY32" i="1"/>
  <c r="AZ32" i="1"/>
  <c r="AW23" i="1"/>
  <c r="AX23" i="1"/>
  <c r="AY23" i="1"/>
  <c r="AZ23" i="1"/>
  <c r="AW24" i="1"/>
  <c r="AX24" i="1"/>
  <c r="AY24" i="1"/>
  <c r="AZ24" i="1"/>
  <c r="AW25" i="1"/>
  <c r="AX25" i="1"/>
  <c r="AY25" i="1"/>
  <c r="AZ25" i="1"/>
  <c r="AW26" i="1"/>
  <c r="AX26" i="1"/>
  <c r="AY26" i="1"/>
  <c r="AZ26" i="1"/>
  <c r="AW27" i="1"/>
  <c r="AX27" i="1"/>
  <c r="AY27" i="1"/>
  <c r="AZ27" i="1"/>
  <c r="AW28" i="1"/>
  <c r="AX28" i="1"/>
  <c r="AY28" i="1"/>
  <c r="AZ28" i="1"/>
  <c r="AW29" i="1"/>
  <c r="AX29" i="1"/>
  <c r="AY29" i="1"/>
  <c r="AZ29" i="1"/>
  <c r="AW30" i="1"/>
  <c r="AX30" i="1"/>
  <c r="AY30" i="1"/>
  <c r="AZ30" i="1"/>
  <c r="AZ22" i="1"/>
  <c r="AX22" i="1"/>
  <c r="AY22" i="1"/>
  <c r="AW12" i="1"/>
  <c r="AX12" i="1"/>
  <c r="AY12" i="1"/>
  <c r="AZ12" i="1"/>
  <c r="AW13" i="1"/>
  <c r="AX13" i="1"/>
  <c r="AY13" i="1"/>
  <c r="AZ13" i="1"/>
  <c r="AW14" i="1"/>
  <c r="AX14" i="1"/>
  <c r="AY14" i="1"/>
  <c r="AZ14" i="1"/>
  <c r="AW15" i="1"/>
  <c r="AX15" i="1"/>
  <c r="AY15" i="1"/>
  <c r="AZ15" i="1"/>
  <c r="AW16" i="1"/>
  <c r="AX16" i="1"/>
  <c r="AY16" i="1"/>
  <c r="AZ16" i="1"/>
  <c r="AW17" i="1"/>
  <c r="AX17" i="1"/>
  <c r="AY17" i="1"/>
  <c r="AZ17" i="1"/>
  <c r="AW18" i="1"/>
  <c r="AX18" i="1"/>
  <c r="AY18" i="1"/>
  <c r="AZ18" i="1"/>
  <c r="AW19" i="1"/>
  <c r="AX19" i="1"/>
  <c r="AY19" i="1"/>
  <c r="AZ19" i="1"/>
  <c r="AZ11" i="1"/>
  <c r="AX11" i="1"/>
  <c r="AY11" i="1"/>
  <c r="AW8" i="1"/>
  <c r="AX8" i="1"/>
  <c r="AY8" i="1"/>
  <c r="AZ8" i="1"/>
  <c r="AW9" i="1"/>
  <c r="AX9" i="1"/>
  <c r="AY9" i="1"/>
  <c r="AZ9" i="1"/>
  <c r="AX7" i="1"/>
  <c r="AX35" i="1"/>
  <c r="AY35" i="1"/>
  <c r="AW11" i="1"/>
  <c r="AW22" i="1"/>
  <c r="AW32" i="1"/>
  <c r="AW35" i="1"/>
  <c r="AW7" i="1"/>
  <c r="N7" i="1"/>
  <c r="AP7" i="1" s="1"/>
  <c r="O7" i="1"/>
  <c r="O35" i="1" s="1"/>
  <c r="P7" i="1"/>
  <c r="Q7" i="1"/>
  <c r="AS7" i="1" s="1"/>
  <c r="R7" i="1"/>
  <c r="S7" i="1"/>
  <c r="AV7" i="1" s="1"/>
  <c r="AN7" i="1"/>
  <c r="AO7" i="1"/>
  <c r="AQ8" i="1"/>
  <c r="AR8" i="1"/>
  <c r="AS8" i="1"/>
  <c r="AT8" i="1"/>
  <c r="AU8" i="1"/>
  <c r="AV8" i="1"/>
  <c r="AQ9" i="1"/>
  <c r="AR9" i="1"/>
  <c r="AS9" i="1"/>
  <c r="AT9" i="1"/>
  <c r="AU9" i="1"/>
  <c r="AV9" i="1"/>
  <c r="P11" i="1"/>
  <c r="AR11" i="1" s="1"/>
  <c r="Q11" i="1"/>
  <c r="AS11" i="1" s="1"/>
  <c r="R11" i="1"/>
  <c r="S11" i="1"/>
  <c r="AV11" i="1" s="1"/>
  <c r="AP11" i="1"/>
  <c r="AQ11" i="1"/>
  <c r="AR12" i="1"/>
  <c r="AS12" i="1"/>
  <c r="AT12" i="1"/>
  <c r="AU12" i="1"/>
  <c r="AV12" i="1"/>
  <c r="BR12" i="1"/>
  <c r="AR13" i="1"/>
  <c r="AS13" i="1"/>
  <c r="AT13" i="1"/>
  <c r="AU13" i="1"/>
  <c r="AV13" i="1"/>
  <c r="BR13" i="1"/>
  <c r="AR14" i="1"/>
  <c r="AS14" i="1"/>
  <c r="AT14" i="1"/>
  <c r="AU14" i="1"/>
  <c r="AV14" i="1"/>
  <c r="BR14" i="1"/>
  <c r="AR15" i="1"/>
  <c r="AS15" i="1"/>
  <c r="AT15" i="1"/>
  <c r="AU15" i="1"/>
  <c r="AV15" i="1"/>
  <c r="BR15" i="1"/>
  <c r="AR16" i="1"/>
  <c r="AS16" i="1"/>
  <c r="AT16" i="1"/>
  <c r="AU16" i="1"/>
  <c r="AV16" i="1"/>
  <c r="BR16" i="1"/>
  <c r="AR17" i="1"/>
  <c r="AS17" i="1"/>
  <c r="AT17" i="1"/>
  <c r="AU17" i="1"/>
  <c r="AV17" i="1"/>
  <c r="AR18" i="1"/>
  <c r="AS18" i="1"/>
  <c r="AT18" i="1"/>
  <c r="AU18" i="1"/>
  <c r="AV18" i="1"/>
  <c r="BR18" i="1"/>
  <c r="AR19" i="1"/>
  <c r="AS19" i="1"/>
  <c r="AT19" i="1"/>
  <c r="AU19" i="1"/>
  <c r="AV19" i="1"/>
  <c r="BR19" i="1"/>
  <c r="P22" i="1"/>
  <c r="AR22" i="1" s="1"/>
  <c r="Q22" i="1"/>
  <c r="R22" i="1"/>
  <c r="AU22" i="1" s="1"/>
  <c r="S22" i="1"/>
  <c r="AV22" i="1" s="1"/>
  <c r="AR23" i="1"/>
  <c r="AS23" i="1"/>
  <c r="AT23" i="1"/>
  <c r="AU23" i="1"/>
  <c r="AV23" i="1"/>
  <c r="BR23" i="1"/>
  <c r="AR24" i="1"/>
  <c r="AS24" i="1"/>
  <c r="AT24" i="1"/>
  <c r="AU24" i="1"/>
  <c r="AV24" i="1"/>
  <c r="BR24" i="1"/>
  <c r="AR25" i="1"/>
  <c r="AS25" i="1"/>
  <c r="AT25" i="1"/>
  <c r="AU25" i="1"/>
  <c r="AV25" i="1"/>
  <c r="BR25" i="1"/>
  <c r="AR26" i="1"/>
  <c r="AS26" i="1"/>
  <c r="AT26" i="1"/>
  <c r="AU26" i="1"/>
  <c r="AV26" i="1"/>
  <c r="BR26" i="1"/>
  <c r="AR27" i="1"/>
  <c r="AS27" i="1"/>
  <c r="AT27" i="1"/>
  <c r="AU27" i="1"/>
  <c r="AV27" i="1"/>
  <c r="BR27" i="1"/>
  <c r="AR28" i="1"/>
  <c r="AS28" i="1"/>
  <c r="AT28" i="1"/>
  <c r="AU28" i="1"/>
  <c r="AV28" i="1"/>
  <c r="BR28" i="1"/>
  <c r="AR29" i="1"/>
  <c r="AS29" i="1"/>
  <c r="AT29" i="1"/>
  <c r="AU29" i="1"/>
  <c r="AV29" i="1"/>
  <c r="BR29" i="1"/>
  <c r="AR30" i="1"/>
  <c r="AS30" i="1"/>
  <c r="AT30" i="1"/>
  <c r="AU30" i="1"/>
  <c r="AV30" i="1"/>
  <c r="BR30" i="1"/>
  <c r="P32" i="1"/>
  <c r="AR32" i="1"/>
  <c r="Q32" i="1"/>
  <c r="AS32" i="1" s="1"/>
  <c r="R32" i="1"/>
  <c r="S32" i="1"/>
  <c r="AU32" i="1" s="1"/>
  <c r="AV32" i="1"/>
  <c r="AR33" i="1"/>
  <c r="AS33" i="1"/>
  <c r="AT33" i="1"/>
  <c r="AU33" i="1"/>
  <c r="AV33" i="1"/>
  <c r="M35" i="1"/>
  <c r="BR17" i="1"/>
  <c r="BR22" i="1"/>
  <c r="AT32" i="1" l="1"/>
  <c r="AT22" i="1"/>
  <c r="N35" i="1"/>
  <c r="AT11" i="1"/>
  <c r="AU11" i="1"/>
  <c r="AQ7" i="1"/>
  <c r="AT7" i="1"/>
  <c r="AQ35" i="1"/>
  <c r="S35" i="1"/>
  <c r="AV35" i="1" s="1"/>
  <c r="Q35" i="1"/>
  <c r="AS22" i="1"/>
  <c r="P35" i="1"/>
  <c r="AR7" i="1"/>
  <c r="AR35" i="1"/>
  <c r="R35" i="1"/>
  <c r="AT35" i="1" s="1"/>
  <c r="AU7" i="1"/>
  <c r="AS35" i="1" l="1"/>
  <c r="AU35" i="1"/>
</calcChain>
</file>

<file path=xl/sharedStrings.xml><?xml version="1.0" encoding="utf-8"?>
<sst xmlns="http://schemas.openxmlformats.org/spreadsheetml/2006/main" count="105" uniqueCount="105">
  <si>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</si>
  <si>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</si>
  <si>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</si>
  <si>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</si>
  <si>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</si>
  <si>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</si>
  <si>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</si>
  <si>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</si>
  <si>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</si>
  <si>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</si>
  <si>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</si>
  <si>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</si>
  <si>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</si>
  <si>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</si>
  <si>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</si>
  <si>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</si>
  <si>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</si>
  <si>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</si>
  <si>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</si>
  <si>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</si>
  <si>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</si>
  <si>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</si>
  <si>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</si>
  <si>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</si>
  <si>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</si>
  <si>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</si>
  <si>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</si>
  <si>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</si>
  <si>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</si>
  <si>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</si>
  <si>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</si>
  <si>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</si>
  <si>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</si>
  <si>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</si>
  <si>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</si>
  <si>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</si>
  <si>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</si>
  <si>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</si>
  <si>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</si>
  <si>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</si>
  <si>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</si>
  <si>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</si>
  <si>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</si>
  <si>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</si>
  <si>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</si>
  <si>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</si>
  <si>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</si>
  <si>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</si>
  <si>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</si>
  <si>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</si>
  <si>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</si>
  <si>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</si>
  <si>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</si>
  <si>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</si>
  <si>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</si>
  <si>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</si>
  <si>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</si>
  <si>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</si>
  <si>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</si>
  <si>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</si>
  <si>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</si>
  <si>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</si>
  <si>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</si>
  <si>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</si>
  <si>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</si>
  <si>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</si>
  <si>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</si>
  <si>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</si>
  <si>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</si>
  <si>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</si>
  <si>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</si>
  <si>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</si>
  <si>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</si>
  <si>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</si>
  <si>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</si>
  <si>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</si>
  <si>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</si>
  <si>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</si>
  <si>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</si>
  <si>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</si>
  <si>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</si>
  <si>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</si>
  <si>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</si>
  <si>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</si>
  <si>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</si>
  <si>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</si>
  <si>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</si>
  <si>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</si>
  <si>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</si>
  <si>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</si>
  <si>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</si>
  <si>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</si>
  <si>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</si>
  <si>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20/19</t>
  </si>
  <si>
    <t xml:space="preserve">       </t>
  </si>
  <si>
    <t>Yıllık - Annual</t>
  </si>
  <si>
    <t xml:space="preserve">Gizli veri </t>
  </si>
  <si>
    <t>21/20</t>
  </si>
  <si>
    <t>2022</t>
  </si>
  <si>
    <t>22/21</t>
  </si>
  <si>
    <t>**Data before 2013 is given according to Special Trade System</t>
  </si>
  <si>
    <t>2023</t>
  </si>
  <si>
    <t>23/22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</si>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</sst>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0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34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9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37" fontId="2" fillId="0" borderId="0" xfId="0" applyFont="1" applyFill="1" applyBorder="1" applyAlignment="1">
      <alignment vertical="center"/>
    </xf>
    <xf numFmtId="37" fontId="2" fillId="0" borderId="3" xfId="0" applyFont="1" applyFill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5" xfId="0" quotePrefix="1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  <xf numFmtId="37" fontId="3" fillId="0" borderId="7" xfId="0" applyFont="1" applyBorder="1" applyAlignment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37" fontId="2" fillId="2" borderId="0" xfId="0" quotePrefix="1" applyFont="1" applyFill="1" applyBorder="1" applyAlignment="1" applyProtection="1">
      <alignment horizontal="left" vertical="center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109"/>
  <sheetViews>
    <sheetView showGridLines="0" tabSelected="1" view="pageBreakPreview" zoomScale="60" zoomScaleNormal="75" workbookViewId="0">
      <pane xSplit="4" ySplit="5" topLeftCell="BG6" activePane="bottomRight" state="frozen"/>
      <selection pane="topRight" activeCell="E1" sqref="E1"/>
      <selection pane="bottomLeft" activeCell="A6" sqref="A6"/>
      <selection pane="bottomRight" activeCell="BR36" sqref="BR36"/>
    </sheetView>
  </sheetViews>
  <sheetFormatPr defaultColWidth="8.5" defaultRowHeight="16.5" x14ac:dyDescent="0.15"/>
  <cols>
    <col min="1" max="1" width="1.125" style="12" customWidth="1"/>
    <col min="2" max="2" width="10.75" style="12" customWidth="1"/>
    <col min="3" max="3" width="55" style="12" customWidth="1"/>
    <col min="4" max="4" width="1.75" style="11" customWidth="1"/>
    <col min="5" max="7" width="8.75" style="12" hidden="1" customWidth="1"/>
    <col min="8" max="8" width="10.75" style="12" hidden="1" customWidth="1"/>
    <col min="9" max="9" width="8.75" style="12" hidden="1" customWidth="1"/>
    <col min="10" max="12" width="10.5" style="12" hidden="1" customWidth="1"/>
    <col min="13" max="15" width="10.5" style="13" hidden="1" customWidth="1"/>
    <col min="16" max="16" width="13.5" style="13" hidden="1" customWidth="1"/>
    <col min="17" max="17" width="12.75" style="13" hidden="1" customWidth="1"/>
    <col min="18" max="18" width="13.5" style="13" hidden="1" customWidth="1"/>
    <col min="19" max="21" width="14.125" style="13" hidden="1" customWidth="1"/>
    <col min="22" max="23" width="13.375" style="13" hidden="1" customWidth="1"/>
    <col min="24" max="31" width="11.375" style="13" hidden="1" customWidth="1"/>
    <col min="32" max="32" width="14.375" style="13" customWidth="1"/>
    <col min="33" max="38" width="12.75" style="13" customWidth="1"/>
    <col min="39" max="39" width="5.375" style="12" customWidth="1"/>
    <col min="40" max="41" width="8.125" style="12" hidden="1" customWidth="1"/>
    <col min="42" max="43" width="8.5" style="12" hidden="1" customWidth="1"/>
    <col min="44" max="44" width="8.75" style="12" hidden="1" customWidth="1"/>
    <col min="45" max="45" width="12.25" style="12" hidden="1" customWidth="1"/>
    <col min="46" max="46" width="14.375" style="12" hidden="1" customWidth="1"/>
    <col min="47" max="50" width="13.25" style="12" hidden="1" customWidth="1"/>
    <col min="51" max="57" width="7" style="12" hidden="1" customWidth="1"/>
    <col min="58" max="58" width="7" style="12" customWidth="1"/>
    <col min="59" max="59" width="7.5" style="12" bestFit="1" customWidth="1"/>
    <col min="60" max="61" width="7.5" style="12" customWidth="1"/>
    <col min="62" max="64" width="8.375" style="12" customWidth="1"/>
    <col min="65" max="66" width="14.375" style="117" customWidth="1"/>
    <col min="67" max="69" width="4.125" style="117" customWidth="1"/>
    <col min="70" max="70" width="7.75" style="117" customWidth="1"/>
    <col min="71" max="71" width="5" style="12" customWidth="1"/>
    <col min="72" max="72" width="11.375" style="50" customWidth="1"/>
    <col min="73" max="73" width="66.5" style="12" bestFit="1" customWidth="1"/>
    <col min="74" max="74" width="8.5" style="12" customWidth="1"/>
    <col min="75" max="16384" width="8.5" style="12"/>
  </cols>
  <sheetData>
    <row r="1" spans="2:104" s="47" customFormat="1" ht="32.1" customHeight="1" x14ac:dyDescent="0.25">
      <c r="B1" s="38" t="s">
        <v>90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17"/>
      <c r="BN1" s="117"/>
      <c r="BO1" s="117"/>
      <c r="BP1" s="117"/>
      <c r="BQ1" s="117"/>
      <c r="BR1" s="117"/>
      <c r="BS1" s="12"/>
      <c r="BT1" s="50"/>
      <c r="BU1" s="60" t="s">
        <v>0</v>
      </c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59"/>
      <c r="CV1" s="12"/>
      <c r="CW1" s="12"/>
      <c r="CX1" s="12"/>
      <c r="CY1" s="12"/>
      <c r="CZ1" s="12"/>
    </row>
    <row r="2" spans="2:104" s="47" customFormat="1" ht="32.1" customHeight="1" x14ac:dyDescent="0.25">
      <c r="B2" s="61" t="s">
        <v>91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118"/>
      <c r="BN2" s="118"/>
      <c r="BO2" s="118"/>
      <c r="BP2" s="118"/>
      <c r="BQ2" s="118"/>
      <c r="BR2" s="118"/>
      <c r="BS2" s="7"/>
      <c r="BT2" s="68"/>
      <c r="BU2" s="69" t="s">
        <v>1</v>
      </c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59"/>
      <c r="CV2" s="12"/>
      <c r="CW2" s="12"/>
      <c r="CX2" s="12"/>
      <c r="CY2" s="12"/>
      <c r="CZ2" s="12"/>
    </row>
    <row r="3" spans="2:104" s="47" customFormat="1" ht="16.5" customHeight="1" x14ac:dyDescent="0.15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08" t="s">
        <v>94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28" t="s">
        <v>95</v>
      </c>
      <c r="AG3" s="128"/>
      <c r="AH3" s="128"/>
      <c r="AI3" s="93"/>
      <c r="AJ3" s="115"/>
      <c r="AK3" s="125"/>
      <c r="AL3" s="125"/>
      <c r="AM3" s="96"/>
      <c r="AN3" s="94"/>
      <c r="AO3" s="93"/>
      <c r="AP3" s="94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31" t="s">
        <v>81</v>
      </c>
      <c r="BH3" s="131"/>
      <c r="BI3" s="110"/>
      <c r="BJ3" s="93"/>
      <c r="BK3" s="125"/>
      <c r="BL3" s="125"/>
      <c r="BM3" s="132" t="s">
        <v>103</v>
      </c>
      <c r="BN3" s="132"/>
      <c r="BO3" s="119"/>
      <c r="BP3" s="119"/>
      <c r="BQ3" s="126"/>
      <c r="BR3" s="119" t="s">
        <v>71</v>
      </c>
      <c r="BS3" s="86"/>
      <c r="BT3" s="97"/>
      <c r="BU3" s="98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59"/>
      <c r="CV3" s="12"/>
      <c r="CW3" s="12"/>
      <c r="CX3" s="12"/>
      <c r="CY3" s="12"/>
      <c r="CZ3" s="12"/>
    </row>
    <row r="4" spans="2:104" s="47" customFormat="1" ht="16.5" customHeight="1" x14ac:dyDescent="0.1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29"/>
      <c r="AG4" s="129"/>
      <c r="AH4" s="129"/>
      <c r="AI4" s="4"/>
      <c r="AJ4" s="4"/>
      <c r="AK4" s="4"/>
      <c r="AL4" s="4"/>
      <c r="AM4" s="5"/>
      <c r="AN4" s="12"/>
      <c r="AO4" s="4"/>
      <c r="AP4" s="12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30" t="s">
        <v>82</v>
      </c>
      <c r="BH4" s="130"/>
      <c r="BI4" s="111"/>
      <c r="BJ4" s="48"/>
      <c r="BK4" s="48"/>
      <c r="BL4" s="48"/>
      <c r="BM4" s="133" t="s">
        <v>104</v>
      </c>
      <c r="BN4" s="133"/>
      <c r="BO4" s="120"/>
      <c r="BP4" s="120"/>
      <c r="BQ4" s="120"/>
      <c r="BR4" s="120" t="s">
        <v>72</v>
      </c>
      <c r="BS4" s="48"/>
      <c r="BT4" s="49"/>
      <c r="BU4" s="6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59"/>
      <c r="CV4" s="12"/>
      <c r="CW4" s="12"/>
      <c r="CX4" s="12"/>
      <c r="CY4" s="12"/>
      <c r="CZ4" s="12"/>
    </row>
    <row r="5" spans="2:104" ht="32.1" customHeight="1" x14ac:dyDescent="0.3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3">
        <v>2021</v>
      </c>
      <c r="AK5" s="43">
        <v>2022</v>
      </c>
      <c r="AL5" s="43"/>
      <c r="AM5" s="44"/>
      <c r="AN5" s="44" t="s">
        <v>13</v>
      </c>
      <c r="AO5" s="44" t="s">
        <v>14</v>
      </c>
      <c r="AP5" s="44" t="s">
        <v>15</v>
      </c>
      <c r="AQ5" s="44" t="s">
        <v>16</v>
      </c>
      <c r="AR5" s="44" t="s">
        <v>17</v>
      </c>
      <c r="AS5" s="44" t="s">
        <v>67</v>
      </c>
      <c r="AT5" s="44" t="s">
        <v>68</v>
      </c>
      <c r="AU5" s="45" t="s">
        <v>69</v>
      </c>
      <c r="AV5" s="45" t="s">
        <v>70</v>
      </c>
      <c r="AW5" s="45" t="s">
        <v>76</v>
      </c>
      <c r="AX5" s="45" t="s">
        <v>77</v>
      </c>
      <c r="AY5" s="102" t="s">
        <v>78</v>
      </c>
      <c r="AZ5" s="102" t="s">
        <v>79</v>
      </c>
      <c r="BA5" s="102" t="s">
        <v>80</v>
      </c>
      <c r="BB5" s="102" t="s">
        <v>83</v>
      </c>
      <c r="BC5" s="102" t="s">
        <v>84</v>
      </c>
      <c r="BD5" s="102" t="s">
        <v>85</v>
      </c>
      <c r="BE5" s="102" t="s">
        <v>86</v>
      </c>
      <c r="BF5" s="102" t="s">
        <v>87</v>
      </c>
      <c r="BG5" s="102" t="s">
        <v>88</v>
      </c>
      <c r="BH5" s="102" t="s">
        <v>89</v>
      </c>
      <c r="BI5" s="102" t="s">
        <v>93</v>
      </c>
      <c r="BJ5" s="102" t="s">
        <v>97</v>
      </c>
      <c r="BK5" s="102" t="s">
        <v>99</v>
      </c>
      <c r="BL5" s="102"/>
      <c r="BM5" s="121" t="s">
        <v>98</v>
      </c>
      <c r="BN5" s="121" t="s">
        <v>101</v>
      </c>
      <c r="BO5" s="121"/>
      <c r="BP5" s="121"/>
      <c r="BQ5" s="121"/>
      <c r="BR5" s="121" t="s">
        <v>102</v>
      </c>
      <c r="BS5" s="45"/>
      <c r="BT5" s="103"/>
      <c r="BU5" s="104"/>
      <c r="BV5" s="70"/>
    </row>
    <row r="6" spans="2:104" ht="32.1" customHeight="1" x14ac:dyDescent="0.15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U6" s="14"/>
    </row>
    <row r="7" spans="2:104" ht="32.1" customHeight="1" x14ac:dyDescent="0.15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26067.878479999999</v>
      </c>
      <c r="AI7" s="13">
        <v>31817.024976000004</v>
      </c>
      <c r="AJ7" s="13">
        <v>35946.381460999997</v>
      </c>
      <c r="AK7" s="13">
        <v>40534.808770000003</v>
      </c>
      <c r="AM7" s="13"/>
      <c r="AN7" s="13">
        <f t="shared" ref="AN7:AU7" si="1">+L7/K7*100-100</f>
        <v>25.720068588136201</v>
      </c>
      <c r="AO7" s="13">
        <f t="shared" si="1"/>
        <v>8.2680639175815003</v>
      </c>
      <c r="AP7" s="13">
        <f t="shared" si="1"/>
        <v>-3.5342874714146717</v>
      </c>
      <c r="AQ7" s="13">
        <f t="shared" si="1"/>
        <v>-18.124184034198436</v>
      </c>
      <c r="AR7" s="13">
        <f t="shared" si="1"/>
        <v>29.92945014096307</v>
      </c>
      <c r="AS7" s="13">
        <f t="shared" si="1"/>
        <v>-38.59344105398452</v>
      </c>
      <c r="AT7" s="13">
        <f t="shared" si="1"/>
        <v>21.940939357339346</v>
      </c>
      <c r="AU7" s="13">
        <f t="shared" si="1"/>
        <v>33.364201975789058</v>
      </c>
      <c r="AV7" s="13" t="e">
        <f>+#REF!/S7*100-100</f>
        <v>#REF!</v>
      </c>
      <c r="AW7" s="13">
        <f t="shared" ref="AW7:BK9" si="2">+W7/V7*100-100</f>
        <v>15.876938275986618</v>
      </c>
      <c r="AX7" s="13">
        <f t="shared" si="2"/>
        <v>-20.66799725943514</v>
      </c>
      <c r="AY7" s="13">
        <f t="shared" si="2"/>
        <v>34.270507585945893</v>
      </c>
      <c r="AZ7" s="13">
        <f t="shared" si="2"/>
        <v>29.329925101457349</v>
      </c>
      <c r="BA7" s="13">
        <f t="shared" si="2"/>
        <v>-8.9754947339584277</v>
      </c>
      <c r="BB7" s="13">
        <f t="shared" si="2"/>
        <v>11.070540836244362</v>
      </c>
      <c r="BC7" s="13">
        <f t="shared" si="2"/>
        <v>-3.0150917586701809</v>
      </c>
      <c r="BD7" s="13">
        <f t="shared" si="2"/>
        <v>-2.3553744827642902</v>
      </c>
      <c r="BE7" s="13">
        <f t="shared" si="2"/>
        <v>0.82190146834702205</v>
      </c>
      <c r="BF7" s="13">
        <f t="shared" si="2"/>
        <v>-7.0778200014594717</v>
      </c>
      <c r="BG7" s="13">
        <f t="shared" si="2"/>
        <v>-9.8435611232806934</v>
      </c>
      <c r="BH7" s="13">
        <f t="shared" si="2"/>
        <v>-13.511485239007328</v>
      </c>
      <c r="BI7" s="13">
        <f t="shared" si="2"/>
        <v>22.054523924572194</v>
      </c>
      <c r="BJ7" s="13">
        <f t="shared" si="2"/>
        <v>12.978449393413811</v>
      </c>
      <c r="BK7" s="13">
        <f t="shared" si="2"/>
        <v>12.764643122641473</v>
      </c>
      <c r="BL7" s="13"/>
      <c r="BM7" s="122">
        <v>18296.456335000003</v>
      </c>
      <c r="BN7" s="122">
        <v>24491.222128000001</v>
      </c>
      <c r="BO7" s="122"/>
      <c r="BP7" s="122"/>
      <c r="BQ7" s="122"/>
      <c r="BR7" s="122">
        <f>+BN7/BM7*100-100</f>
        <v>33.857735506682729</v>
      </c>
      <c r="BS7" s="17"/>
      <c r="BT7" s="71" t="s">
        <v>19</v>
      </c>
      <c r="BU7" s="20"/>
      <c r="BV7" s="54"/>
    </row>
    <row r="8" spans="2:104" ht="32.1" customHeight="1" x14ac:dyDescent="0.15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22377.932637000002</v>
      </c>
      <c r="AI8" s="81">
        <v>26984.427835999999</v>
      </c>
      <c r="AJ8" s="81">
        <v>31375.960486999997</v>
      </c>
      <c r="AK8" s="81">
        <v>34994.581702000003</v>
      </c>
      <c r="AL8" s="81"/>
      <c r="AM8" s="26"/>
      <c r="AN8" s="19">
        <v>40.415047954384136</v>
      </c>
      <c r="AO8" s="19">
        <v>6.9295073786338435</v>
      </c>
      <c r="AP8" s="19">
        <v>8.6344556417785157E-2</v>
      </c>
      <c r="AQ8" s="17">
        <f>+O8/N8*100-100</f>
        <v>-14.446807125871786</v>
      </c>
      <c r="AR8" s="17">
        <f>+P8/O8*100-100</f>
        <v>21.498680531063158</v>
      </c>
      <c r="AS8" s="17">
        <f t="shared" ref="AS8:AS35" si="3">+Q8/P8*100-100</f>
        <v>-36.081065445452566</v>
      </c>
      <c r="AT8" s="17">
        <f t="shared" ref="AT8:AT35" si="4">+R8/Q8*100-100</f>
        <v>29.76788417769356</v>
      </c>
      <c r="AU8" s="17">
        <f>+S8/R8*100-100</f>
        <v>28.169714817781113</v>
      </c>
      <c r="AV8" s="17" t="e">
        <f>+#REF!/S8*100-100</f>
        <v>#REF!</v>
      </c>
      <c r="AW8" s="17">
        <f t="shared" si="2"/>
        <v>18.818679978707806</v>
      </c>
      <c r="AX8" s="17">
        <f t="shared" si="2"/>
        <v>-21.320375508126162</v>
      </c>
      <c r="AY8" s="17">
        <f t="shared" si="2"/>
        <v>26.46447988771412</v>
      </c>
      <c r="AZ8" s="17">
        <f t="shared" si="2"/>
        <v>27.336698870581458</v>
      </c>
      <c r="BA8" s="17">
        <f t="shared" si="2"/>
        <v>-4.9991065025238157</v>
      </c>
      <c r="BB8" s="17">
        <f t="shared" si="2"/>
        <v>16.904642979181929</v>
      </c>
      <c r="BC8" s="17">
        <f t="shared" si="2"/>
        <v>-5.852355250036041</v>
      </c>
      <c r="BD8" s="17">
        <f t="shared" si="2"/>
        <v>-5.3815528903889316</v>
      </c>
      <c r="BE8" s="17">
        <f t="shared" si="2"/>
        <v>1.764446638292938</v>
      </c>
      <c r="BF8" s="17">
        <f t="shared" si="2"/>
        <v>-4.1583876290824833</v>
      </c>
      <c r="BG8" s="17">
        <f t="shared" si="2"/>
        <v>-6.8855535140552604</v>
      </c>
      <c r="BH8" s="17">
        <f t="shared" si="2"/>
        <v>-15.872823242269234</v>
      </c>
      <c r="BI8" s="17">
        <f t="shared" si="2"/>
        <v>20.584990015492096</v>
      </c>
      <c r="BJ8" s="17">
        <f t="shared" si="2"/>
        <v>16.274321907768012</v>
      </c>
      <c r="BK8" s="17">
        <f t="shared" si="2"/>
        <v>11.53310100737572</v>
      </c>
      <c r="BL8" s="17"/>
      <c r="BM8" s="123">
        <v>16120.785241999998</v>
      </c>
      <c r="BN8" s="123">
        <v>21111.614901000001</v>
      </c>
      <c r="BO8" s="123"/>
      <c r="BP8" s="123"/>
      <c r="BQ8" s="123"/>
      <c r="BR8" s="123">
        <f>+BN8/BM8*100-100</f>
        <v>30.958973673299937</v>
      </c>
      <c r="BS8" s="17"/>
      <c r="BT8" s="52">
        <v>41</v>
      </c>
      <c r="BU8" s="27" t="s">
        <v>73</v>
      </c>
    </row>
    <row r="9" spans="2:104" ht="32.1" customHeight="1" x14ac:dyDescent="0.15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4832.5971399999999</v>
      </c>
      <c r="AJ9" s="81">
        <v>4570.4209739999997</v>
      </c>
      <c r="AK9" s="81">
        <v>5540.2270680000001</v>
      </c>
      <c r="AL9" s="81"/>
      <c r="AM9" s="26"/>
      <c r="AN9" s="19">
        <v>-13.71668278005653</v>
      </c>
      <c r="AO9" s="19">
        <v>14.114021918034368</v>
      </c>
      <c r="AP9" s="19">
        <v>-18.351343174974417</v>
      </c>
      <c r="AQ9" s="17">
        <f>+O9/N9*100-100</f>
        <v>-36.571851118893775</v>
      </c>
      <c r="AR9" s="17">
        <f>+P9/O9*100-100</f>
        <v>86.975386692031435</v>
      </c>
      <c r="AS9" s="17">
        <f t="shared" si="3"/>
        <v>-49.64005516193771</v>
      </c>
      <c r="AT9" s="17">
        <f t="shared" si="4"/>
        <v>-21.738913653056343</v>
      </c>
      <c r="AU9" s="17">
        <f>+S9/R9*100-100</f>
        <v>81.431855787355545</v>
      </c>
      <c r="AV9" s="17" t="e">
        <f>+#REF!/S9*100-100</f>
        <v>#REF!</v>
      </c>
      <c r="AW9" s="17">
        <f t="shared" si="2"/>
        <v>0.16595115257236159</v>
      </c>
      <c r="AX9" s="17">
        <f t="shared" si="2"/>
        <v>-16.53502003562663</v>
      </c>
      <c r="AY9" s="17">
        <f t="shared" si="2"/>
        <v>80.888290207917635</v>
      </c>
      <c r="AZ9" s="17">
        <f t="shared" si="2"/>
        <v>37.652088275257086</v>
      </c>
      <c r="BA9" s="17">
        <f t="shared" si="2"/>
        <v>-24.333655000743917</v>
      </c>
      <c r="BB9" s="17">
        <f t="shared" si="2"/>
        <v>-17.2205294454876</v>
      </c>
      <c r="BC9" s="17">
        <f t="shared" si="2"/>
        <v>16.415415316851352</v>
      </c>
      <c r="BD9" s="17">
        <f t="shared" si="2"/>
        <v>14.40477782407099</v>
      </c>
      <c r="BE9" s="17">
        <f t="shared" si="2"/>
        <v>-3.4954485461599205</v>
      </c>
      <c r="BF9" s="17">
        <f t="shared" si="2"/>
        <v>-21.179205492823911</v>
      </c>
      <c r="BG9" s="17">
        <f t="shared" si="2"/>
        <v>-27.216606568484295</v>
      </c>
      <c r="BH9" s="17">
        <f t="shared" si="2"/>
        <v>4.2312099389392017</v>
      </c>
      <c r="BI9" s="17">
        <f t="shared" si="2"/>
        <v>30.966614297813123</v>
      </c>
      <c r="BJ9" s="17">
        <f t="shared" si="2"/>
        <v>-5.4251608070107125</v>
      </c>
      <c r="BK9" s="17">
        <f t="shared" si="2"/>
        <v>21.2191852679871</v>
      </c>
      <c r="BL9" s="17"/>
      <c r="BM9" s="123">
        <v>2175.6710929999999</v>
      </c>
      <c r="BN9" s="123">
        <v>3379.607227</v>
      </c>
      <c r="BO9" s="123"/>
      <c r="BP9" s="123"/>
      <c r="BQ9" s="123"/>
      <c r="BR9" s="123">
        <f>+BN9/BM9*100-100</f>
        <v>55.336311535026681</v>
      </c>
      <c r="BS9" s="17"/>
      <c r="BT9" s="52">
        <v>521</v>
      </c>
      <c r="BU9" s="27" t="s">
        <v>22</v>
      </c>
    </row>
    <row r="10" spans="2:104" ht="32.1" customHeight="1" x14ac:dyDescent="0.15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M10" s="26"/>
      <c r="AN10" s="19"/>
      <c r="AO10" s="19"/>
      <c r="AP10" s="19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23"/>
      <c r="BN10" s="123"/>
      <c r="BO10" s="123"/>
      <c r="BP10" s="123"/>
      <c r="BQ10" s="123"/>
      <c r="BR10" s="123"/>
      <c r="BS10" s="17"/>
      <c r="BT10" s="28"/>
      <c r="BU10" s="20"/>
    </row>
    <row r="11" spans="2:104" ht="32.1" customHeight="1" x14ac:dyDescent="0.15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162529.94577700002</v>
      </c>
      <c r="AI11" s="13">
        <v>163014.73140599998</v>
      </c>
      <c r="AJ11" s="13">
        <v>210149.36072800006</v>
      </c>
      <c r="AK11" s="13">
        <v>292439.08942800004</v>
      </c>
      <c r="AM11" s="13"/>
      <c r="AN11" s="13">
        <v>14.590935173526603</v>
      </c>
      <c r="AO11" s="13">
        <v>10.908517173097195</v>
      </c>
      <c r="AP11" s="13">
        <f>+N11/M11*100-100</f>
        <v>-7.2491947336129243</v>
      </c>
      <c r="AQ11" s="13">
        <f>+O11/N11*100-100</f>
        <v>-10.124496805798941</v>
      </c>
      <c r="AR11" s="13">
        <f>+P11/O11*100-100</f>
        <v>34.410037844137577</v>
      </c>
      <c r="AS11" s="13">
        <f t="shared" si="3"/>
        <v>-16.071052260553316</v>
      </c>
      <c r="AT11" s="13">
        <f t="shared" si="4"/>
        <v>24.929479556899864</v>
      </c>
      <c r="AU11" s="13">
        <f t="shared" ref="AU11:AU19" si="5">+S11/R11*100-100</f>
        <v>33.567859851294145</v>
      </c>
      <c r="AV11" s="13" t="e">
        <f>+#REF!/S11*100-100</f>
        <v>#REF!</v>
      </c>
      <c r="AW11" s="13">
        <f t="shared" ref="AW11:BK11" si="6">+W11/V11*100-100</f>
        <v>24.130368290619387</v>
      </c>
      <c r="AX11" s="13">
        <f t="shared" si="6"/>
        <v>-19.516242194999151</v>
      </c>
      <c r="AY11" s="13">
        <f t="shared" si="6"/>
        <v>32.092918181159973</v>
      </c>
      <c r="AZ11" s="13">
        <f t="shared" si="6"/>
        <v>31.72024885581456</v>
      </c>
      <c r="BA11" s="13">
        <f t="shared" si="6"/>
        <v>1.0338948619170907</v>
      </c>
      <c r="BB11" s="13">
        <f t="shared" si="6"/>
        <v>8.130157167494815</v>
      </c>
      <c r="BC11" s="13">
        <f t="shared" si="6"/>
        <v>-3.9978780690714473</v>
      </c>
      <c r="BD11" s="13">
        <f t="shared" si="6"/>
        <v>-19.152373495298406</v>
      </c>
      <c r="BE11" s="13">
        <f t="shared" si="6"/>
        <v>-7.5031612190544479</v>
      </c>
      <c r="BF11" s="13">
        <f t="shared" si="6"/>
        <v>27.944974190170015</v>
      </c>
      <c r="BG11" s="13">
        <f t="shared" si="6"/>
        <v>0.60957468188875907</v>
      </c>
      <c r="BH11" s="13">
        <f t="shared" si="6"/>
        <v>-7.0212083908217693</v>
      </c>
      <c r="BI11" s="13">
        <f t="shared" si="6"/>
        <v>0.29827465128495589</v>
      </c>
      <c r="BJ11" s="13">
        <f t="shared" si="6"/>
        <v>28.91433732121294</v>
      </c>
      <c r="BK11" s="13">
        <f t="shared" si="6"/>
        <v>39.15773448700088</v>
      </c>
      <c r="BL11" s="13"/>
      <c r="BM11" s="122">
        <v>145566.01968500001</v>
      </c>
      <c r="BN11" s="122">
        <v>138177.960842</v>
      </c>
      <c r="BO11" s="122"/>
      <c r="BP11" s="122"/>
      <c r="BQ11" s="122"/>
      <c r="BR11" s="122">
        <f>+BN11/BM11*100-100</f>
        <v>-5.0754007418678668</v>
      </c>
      <c r="BS11" s="17"/>
      <c r="BT11" s="71" t="s">
        <v>24</v>
      </c>
      <c r="BU11" s="20"/>
      <c r="BV11" s="54"/>
    </row>
    <row r="12" spans="2:104" ht="32.1" customHeight="1" x14ac:dyDescent="0.15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12618.720436999998</v>
      </c>
      <c r="AJ12" s="81">
        <v>20820.130740000001</v>
      </c>
      <c r="AK12" s="81">
        <v>20711.747062999999</v>
      </c>
      <c r="AL12" s="81"/>
      <c r="AM12" s="26"/>
      <c r="AN12" s="19">
        <v>11.566902682475771</v>
      </c>
      <c r="AO12" s="19">
        <v>10.099032575631824</v>
      </c>
      <c r="AP12" s="19">
        <v>-16.748996613094974</v>
      </c>
      <c r="AQ12" s="19">
        <v>-29.575622632618064</v>
      </c>
      <c r="AR12" s="17">
        <f t="shared" ref="AR12:AR19" si="7">+P12/O12*100-100</f>
        <v>36.172515948887622</v>
      </c>
      <c r="AS12" s="17">
        <f t="shared" si="3"/>
        <v>-27.101056619507446</v>
      </c>
      <c r="AT12" s="17">
        <f t="shared" si="4"/>
        <v>45.567417774655553</v>
      </c>
      <c r="AU12" s="17">
        <f t="shared" si="5"/>
        <v>42.914348454773034</v>
      </c>
      <c r="AV12" s="17" t="e">
        <f>+#REF!/S12*100-100</f>
        <v>#REF!</v>
      </c>
      <c r="AW12" s="17">
        <f t="shared" ref="AW12:AW19" si="8">+W12/V12*100-100</f>
        <v>37.125191227268346</v>
      </c>
      <c r="AX12" s="17">
        <f t="shared" ref="AX12:AX19" si="9">+X12/W12*100-100</f>
        <v>-20.453358995888522</v>
      </c>
      <c r="AY12" s="17">
        <f t="shared" ref="AY12:AY19" si="10">+Y12/X12*100-100</f>
        <v>53.527153826373592</v>
      </c>
      <c r="AZ12" s="17">
        <f t="shared" ref="AZ12:AZ19" si="11">+Z12/Y12*100-100</f>
        <v>31.821159400704545</v>
      </c>
      <c r="BA12" s="17">
        <f t="shared" ref="BA12:BK19" si="12">+AA12/Z12*100-100</f>
        <v>-5.046645813649576</v>
      </c>
      <c r="BB12" s="17">
        <f t="shared" si="12"/>
        <v>-7.7941089416570577</v>
      </c>
      <c r="BC12" s="17">
        <f t="shared" si="12"/>
        <v>-4.5211086155917144</v>
      </c>
      <c r="BD12" s="17">
        <f t="shared" si="12"/>
        <v>-28.68672439726997</v>
      </c>
      <c r="BE12" s="17">
        <f t="shared" si="12"/>
        <v>-7.5053148286529279</v>
      </c>
      <c r="BF12" s="17">
        <f t="shared" si="12"/>
        <v>42.999261734995542</v>
      </c>
      <c r="BG12" s="17">
        <f t="shared" si="12"/>
        <v>7.0262837310547184</v>
      </c>
      <c r="BH12" s="17">
        <f t="shared" si="12"/>
        <v>-11.552943117035213</v>
      </c>
      <c r="BI12" s="17">
        <f t="shared" si="12"/>
        <v>4.6197854022841227</v>
      </c>
      <c r="BJ12" s="17">
        <f t="shared" si="12"/>
        <v>64.993993201974945</v>
      </c>
      <c r="BK12" s="17">
        <f t="shared" si="12"/>
        <v>-0.52057154853390841</v>
      </c>
      <c r="BL12" s="17"/>
      <c r="BM12" s="123">
        <v>12348.411006999999</v>
      </c>
      <c r="BN12" s="123">
        <v>8035.0927479999991</v>
      </c>
      <c r="BO12" s="123"/>
      <c r="BP12" s="123"/>
      <c r="BQ12" s="123"/>
      <c r="BR12" s="123">
        <f t="shared" ref="BR12:BR20" si="13">+BN12/BM12*100-100</f>
        <v>-34.930148150680196</v>
      </c>
      <c r="BS12" s="17"/>
      <c r="BT12" s="52">
        <v>21</v>
      </c>
      <c r="BU12" s="27" t="s">
        <v>26</v>
      </c>
    </row>
    <row r="13" spans="2:104" ht="32.1" customHeight="1" x14ac:dyDescent="0.15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76916.99467</v>
      </c>
      <c r="AI13" s="81">
        <v>88488.283063999988</v>
      </c>
      <c r="AJ13" s="81">
        <v>99496.337755</v>
      </c>
      <c r="AK13" s="81">
        <v>131409.48572600001</v>
      </c>
      <c r="AL13" s="81"/>
      <c r="AM13" s="26"/>
      <c r="AN13" s="19">
        <v>6.5508015000110618</v>
      </c>
      <c r="AO13" s="19">
        <v>9.6820340290489213</v>
      </c>
      <c r="AP13" s="19">
        <v>-1.5044962274888434</v>
      </c>
      <c r="AQ13" s="19">
        <v>-12.807560093905295</v>
      </c>
      <c r="AR13" s="17">
        <f t="shared" si="7"/>
        <v>22.552637453040745</v>
      </c>
      <c r="AS13" s="17">
        <f t="shared" si="3"/>
        <v>-13.690702146072809</v>
      </c>
      <c r="AT13" s="17">
        <f t="shared" si="4"/>
        <v>30.050873834419235</v>
      </c>
      <c r="AU13" s="17">
        <f t="shared" si="5"/>
        <v>34.189691074953146</v>
      </c>
      <c r="AV13" s="17" t="e">
        <f>+#REF!/S13*100-100</f>
        <v>#REF!</v>
      </c>
      <c r="AW13" s="17">
        <f t="shared" si="8"/>
        <v>26.616063484393578</v>
      </c>
      <c r="AX13" s="17">
        <f t="shared" si="9"/>
        <v>-26.148223740548787</v>
      </c>
      <c r="AY13" s="17">
        <f t="shared" si="10"/>
        <v>35.043436923670214</v>
      </c>
      <c r="AZ13" s="17">
        <f t="shared" si="11"/>
        <v>28.517469756004431</v>
      </c>
      <c r="BA13" s="17">
        <f t="shared" si="12"/>
        <v>-2.4775547648034291</v>
      </c>
      <c r="BB13" s="17">
        <f t="shared" si="12"/>
        <v>19.147015508926572</v>
      </c>
      <c r="BC13" s="17">
        <f t="shared" si="12"/>
        <v>-7.5576839191291043</v>
      </c>
      <c r="BD13" s="17">
        <f t="shared" si="12"/>
        <v>-14.948991839132802</v>
      </c>
      <c r="BE13" s="17">
        <f t="shared" si="12"/>
        <v>-2.0413093599089649</v>
      </c>
      <c r="BF13" s="17">
        <f t="shared" si="12"/>
        <v>29.110993348651732</v>
      </c>
      <c r="BG13" s="17">
        <f t="shared" si="12"/>
        <v>-4.2957483027386161</v>
      </c>
      <c r="BH13" s="17">
        <f t="shared" si="12"/>
        <v>-7.848505057613778</v>
      </c>
      <c r="BI13" s="17">
        <f t="shared" si="12"/>
        <v>15.043864419878531</v>
      </c>
      <c r="BJ13" s="17">
        <f t="shared" si="12"/>
        <v>12.440126884412848</v>
      </c>
      <c r="BK13" s="17">
        <f t="shared" si="12"/>
        <v>32.07469610548182</v>
      </c>
      <c r="BL13" s="17"/>
      <c r="BM13" s="123">
        <v>64361.023968000009</v>
      </c>
      <c r="BN13" s="123">
        <v>68452.447673999995</v>
      </c>
      <c r="BO13" s="123"/>
      <c r="BP13" s="123"/>
      <c r="BQ13" s="123"/>
      <c r="BR13" s="123">
        <f t="shared" si="13"/>
        <v>6.3569897645416802</v>
      </c>
      <c r="BS13" s="17"/>
      <c r="BT13" s="52">
        <v>22</v>
      </c>
      <c r="BU13" s="27" t="s">
        <v>28</v>
      </c>
    </row>
    <row r="14" spans="2:104" ht="32.1" customHeight="1" x14ac:dyDescent="0.15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2737.1852999999996</v>
      </c>
      <c r="AJ14" s="81">
        <v>4093.953321</v>
      </c>
      <c r="AK14" s="81">
        <v>8191.3059549999998</v>
      </c>
      <c r="AL14" s="81"/>
      <c r="AM14" s="26"/>
      <c r="AN14" s="19">
        <v>21.329565519595633</v>
      </c>
      <c r="AO14" s="19">
        <v>-2.7529988455872143</v>
      </c>
      <c r="AP14" s="19">
        <v>-30.401133540538723</v>
      </c>
      <c r="AQ14" s="19">
        <v>20.206306997829955</v>
      </c>
      <c r="AR14" s="17">
        <f t="shared" si="7"/>
        <v>66.37715606751965</v>
      </c>
      <c r="AS14" s="17">
        <f t="shared" si="3"/>
        <v>4.1667831818138694</v>
      </c>
      <c r="AT14" s="17">
        <f t="shared" si="4"/>
        <v>-22.301466478201888</v>
      </c>
      <c r="AU14" s="17">
        <f t="shared" si="5"/>
        <v>15.352669688339617</v>
      </c>
      <c r="AV14" s="17" t="e">
        <f>+#REF!/S14*100-100</f>
        <v>#REF!</v>
      </c>
      <c r="AW14" s="17">
        <f t="shared" si="8"/>
        <v>15.463354667445927</v>
      </c>
      <c r="AX14" s="17">
        <f t="shared" si="9"/>
        <v>-95.008928420134637</v>
      </c>
      <c r="AY14" s="17">
        <f t="shared" si="10"/>
        <v>3.1707716697472392</v>
      </c>
      <c r="AZ14" s="17">
        <f t="shared" si="11"/>
        <v>10.913987875279091</v>
      </c>
      <c r="BA14" s="17">
        <f t="shared" si="12"/>
        <v>-10.908876382930316</v>
      </c>
      <c r="BB14" s="17">
        <f t="shared" si="12"/>
        <v>-26.760602518687108</v>
      </c>
      <c r="BC14" s="17">
        <f t="shared" si="12"/>
        <v>-5.009895870737779</v>
      </c>
      <c r="BD14" s="17">
        <f t="shared" si="12"/>
        <v>264.67636203875122</v>
      </c>
      <c r="BE14" s="17">
        <f t="shared" si="12"/>
        <v>-10.081848533256476</v>
      </c>
      <c r="BF14" s="17">
        <f t="shared" si="12"/>
        <v>54.564246727053273</v>
      </c>
      <c r="BG14" s="17">
        <f t="shared" si="12"/>
        <v>7.3873003135821023</v>
      </c>
      <c r="BH14" s="17">
        <f t="shared" si="12"/>
        <v>-19.704124357089938</v>
      </c>
      <c r="BI14" s="17">
        <f t="shared" si="12"/>
        <v>-22.500511864755296</v>
      </c>
      <c r="BJ14" s="17">
        <f t="shared" si="12"/>
        <v>49.568000419993496</v>
      </c>
      <c r="BK14" s="17">
        <f t="shared" si="12"/>
        <v>100.08303252952504</v>
      </c>
      <c r="BL14" s="17"/>
      <c r="BM14" s="123">
        <v>3433.1521050000001</v>
      </c>
      <c r="BN14" s="123">
        <v>2777.752606</v>
      </c>
      <c r="BO14" s="123"/>
      <c r="BP14" s="123"/>
      <c r="BQ14" s="123"/>
      <c r="BR14" s="123">
        <f t="shared" si="13"/>
        <v>-19.090313477386701</v>
      </c>
      <c r="BS14" s="17"/>
      <c r="BT14" s="52">
        <v>31</v>
      </c>
      <c r="BU14" s="27" t="s">
        <v>30</v>
      </c>
    </row>
    <row r="15" spans="2:104" ht="32.1" customHeight="1" x14ac:dyDescent="0.15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11354.053700999999</v>
      </c>
      <c r="AI15" s="81">
        <v>11935.191418999999</v>
      </c>
      <c r="AJ15" s="81">
        <v>14819.447040999999</v>
      </c>
      <c r="AK15" s="81">
        <v>16156.514889</v>
      </c>
      <c r="AL15" s="81"/>
      <c r="AM15" s="26"/>
      <c r="AN15" s="19">
        <v>32.107580703715143</v>
      </c>
      <c r="AO15" s="19">
        <v>22.219156738283274</v>
      </c>
      <c r="AP15" s="19">
        <v>4.7653462218272011</v>
      </c>
      <c r="AQ15" s="19">
        <v>-6.0855538682228882</v>
      </c>
      <c r="AR15" s="17">
        <f t="shared" si="7"/>
        <v>12.514824805949559</v>
      </c>
      <c r="AS15" s="17">
        <f t="shared" si="3"/>
        <v>-20.388378662670576</v>
      </c>
      <c r="AT15" s="17">
        <f t="shared" si="4"/>
        <v>33.919400902537546</v>
      </c>
      <c r="AU15" s="17">
        <f t="shared" si="5"/>
        <v>20.691499630761882</v>
      </c>
      <c r="AV15" s="17" t="e">
        <f>+#REF!/S15*100-100</f>
        <v>#REF!</v>
      </c>
      <c r="AW15" s="17">
        <f t="shared" si="8"/>
        <v>19.052670415612624</v>
      </c>
      <c r="AX15" s="17">
        <f t="shared" si="9"/>
        <v>-8.7456974242327306</v>
      </c>
      <c r="AY15" s="17">
        <f t="shared" si="10"/>
        <v>9.315464335274882</v>
      </c>
      <c r="AZ15" s="17">
        <f t="shared" si="11"/>
        <v>19.823951134934831</v>
      </c>
      <c r="BA15" s="17">
        <f t="shared" si="12"/>
        <v>0.80833207571797061</v>
      </c>
      <c r="BB15" s="17">
        <f t="shared" si="12"/>
        <v>22.660332116744627</v>
      </c>
      <c r="BC15" s="17">
        <f t="shared" si="12"/>
        <v>-1.5432617177322214</v>
      </c>
      <c r="BD15" s="17">
        <f t="shared" si="12"/>
        <v>-6.2202567532258399</v>
      </c>
      <c r="BE15" s="17">
        <f t="shared" si="12"/>
        <v>10.775257533538877</v>
      </c>
      <c r="BF15" s="17">
        <f t="shared" si="12"/>
        <v>11.792381641971232</v>
      </c>
      <c r="BG15" s="17">
        <f t="shared" si="12"/>
        <v>-16.000846290726187</v>
      </c>
      <c r="BH15" s="17">
        <f t="shared" si="12"/>
        <v>-11.978915619718705</v>
      </c>
      <c r="BI15" s="17">
        <f t="shared" si="12"/>
        <v>5.1183280729843403</v>
      </c>
      <c r="BJ15" s="17">
        <f t="shared" si="12"/>
        <v>24.165977073551275</v>
      </c>
      <c r="BK15" s="17">
        <f t="shared" si="12"/>
        <v>9.0223868967635781</v>
      </c>
      <c r="BL15" s="17"/>
      <c r="BM15" s="123">
        <v>7721.6617400000005</v>
      </c>
      <c r="BN15" s="123">
        <v>9179.2247119999993</v>
      </c>
      <c r="BO15" s="123"/>
      <c r="BP15" s="123"/>
      <c r="BQ15" s="123"/>
      <c r="BR15" s="123">
        <f t="shared" si="13"/>
        <v>18.876286233175477</v>
      </c>
      <c r="BS15" s="17"/>
      <c r="BT15" s="52">
        <v>42</v>
      </c>
      <c r="BU15" s="27" t="s">
        <v>32</v>
      </c>
    </row>
    <row r="16" spans="2:104" ht="32.1" customHeight="1" x14ac:dyDescent="0.15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14220.073397</v>
      </c>
      <c r="AI16" s="81">
        <v>13669.267023</v>
      </c>
      <c r="AJ16" s="81">
        <v>15399.010062999998</v>
      </c>
      <c r="AK16" s="81">
        <v>16350.733342999998</v>
      </c>
      <c r="AL16" s="81"/>
      <c r="AM16" s="26"/>
      <c r="AN16" s="19">
        <v>28.70057460809511</v>
      </c>
      <c r="AO16" s="19">
        <v>38.311527905771698</v>
      </c>
      <c r="AP16" s="19">
        <v>3.6256274883204327</v>
      </c>
      <c r="AQ16" s="19">
        <v>-22.14987802036454</v>
      </c>
      <c r="AR16" s="17">
        <f t="shared" si="7"/>
        <v>44.019722814362893</v>
      </c>
      <c r="AS16" s="17">
        <f t="shared" si="3"/>
        <v>-21.568083361233391</v>
      </c>
      <c r="AT16" s="17">
        <f t="shared" si="4"/>
        <v>8.9324120603400843</v>
      </c>
      <c r="AU16" s="17">
        <f t="shared" si="5"/>
        <v>49.752360045123794</v>
      </c>
      <c r="AV16" s="17" t="e">
        <f>+#REF!/S16*100-100</f>
        <v>#REF!</v>
      </c>
      <c r="AW16" s="17">
        <f t="shared" si="8"/>
        <v>20.384073880064733</v>
      </c>
      <c r="AX16" s="17">
        <f t="shared" si="9"/>
        <v>-25.005328792477314</v>
      </c>
      <c r="AY16" s="17">
        <f t="shared" si="10"/>
        <v>34.947883624924373</v>
      </c>
      <c r="AZ16" s="17">
        <f t="shared" si="11"/>
        <v>16.573796481581041</v>
      </c>
      <c r="BA16" s="17">
        <f t="shared" si="12"/>
        <v>-9.7750073329747238</v>
      </c>
      <c r="BB16" s="17">
        <f t="shared" si="12"/>
        <v>12.212203950532199</v>
      </c>
      <c r="BC16" s="17">
        <f t="shared" si="12"/>
        <v>1.4333311345855293</v>
      </c>
      <c r="BD16" s="17">
        <f t="shared" si="12"/>
        <v>-0.48453732771714897</v>
      </c>
      <c r="BE16" s="17">
        <f t="shared" si="12"/>
        <v>8.2254430987227352</v>
      </c>
      <c r="BF16" s="17">
        <f t="shared" si="12"/>
        <v>16.119498517804274</v>
      </c>
      <c r="BG16" s="17">
        <f t="shared" si="12"/>
        <v>0.80471904747660972</v>
      </c>
      <c r="BH16" s="17">
        <f t="shared" si="12"/>
        <v>-10.949584730454959</v>
      </c>
      <c r="BI16" s="17">
        <f t="shared" si="12"/>
        <v>-3.8734425528084984</v>
      </c>
      <c r="BJ16" s="17">
        <f t="shared" si="12"/>
        <v>12.654248666658717</v>
      </c>
      <c r="BK16" s="17">
        <f t="shared" si="12"/>
        <v>6.1804185860411422</v>
      </c>
      <c r="BL16" s="17"/>
      <c r="BM16" s="123">
        <v>7727.1457380000002</v>
      </c>
      <c r="BN16" s="123">
        <v>9540.2489569999998</v>
      </c>
      <c r="BO16" s="123"/>
      <c r="BP16" s="123"/>
      <c r="BQ16" s="123"/>
      <c r="BR16" s="123">
        <f t="shared" si="13"/>
        <v>23.464074322859616</v>
      </c>
      <c r="BS16" s="17"/>
      <c r="BT16" s="52">
        <v>53</v>
      </c>
      <c r="BU16" s="27" t="s">
        <v>34</v>
      </c>
    </row>
    <row r="17" spans="2:74" ht="32.1" customHeight="1" x14ac:dyDescent="0.25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5729.8942269999998</v>
      </c>
      <c r="AJ17" s="81">
        <v>6569.1967599999998</v>
      </c>
      <c r="AK17" s="81">
        <v>7720.0584429999999</v>
      </c>
      <c r="AL17" s="81"/>
      <c r="AM17" s="26"/>
      <c r="AN17" s="19">
        <v>21.84098618348105</v>
      </c>
      <c r="AO17" s="19">
        <v>-8.9681608617334376</v>
      </c>
      <c r="AP17" s="19">
        <v>-18.201309051855091</v>
      </c>
      <c r="AQ17" s="19">
        <v>-18.635571540641223</v>
      </c>
      <c r="AR17" s="17">
        <f t="shared" si="7"/>
        <v>-4.7820336196986659</v>
      </c>
      <c r="AS17" s="17">
        <f t="shared" si="3"/>
        <v>-43.329445094881201</v>
      </c>
      <c r="AT17" s="17">
        <f t="shared" si="4"/>
        <v>78.895679995933108</v>
      </c>
      <c r="AU17" s="17">
        <f t="shared" si="5"/>
        <v>77.738863317689777</v>
      </c>
      <c r="AV17" s="17" t="e">
        <f>+#REF!/S17*100-100</f>
        <v>#REF!</v>
      </c>
      <c r="AW17" s="17">
        <f t="shared" si="8"/>
        <v>116.43808534466541</v>
      </c>
      <c r="AX17" s="17">
        <f t="shared" si="9"/>
        <v>23.088946412879068</v>
      </c>
      <c r="AY17" s="17">
        <f t="shared" si="10"/>
        <v>34.691942030328732</v>
      </c>
      <c r="AZ17" s="17">
        <f t="shared" si="11"/>
        <v>56.747017121473107</v>
      </c>
      <c r="BA17" s="17">
        <f t="shared" si="12"/>
        <v>-15.437774542926604</v>
      </c>
      <c r="BB17" s="17">
        <f t="shared" si="12"/>
        <v>-9.7952419011417646</v>
      </c>
      <c r="BC17" s="17">
        <f t="shared" si="12"/>
        <v>32.455982022612147</v>
      </c>
      <c r="BD17" s="17">
        <f t="shared" si="12"/>
        <v>-18.899169213021267</v>
      </c>
      <c r="BE17" s="17">
        <f t="shared" si="12"/>
        <v>-5.7579365369901581</v>
      </c>
      <c r="BF17" s="17">
        <f t="shared" si="12"/>
        <v>25.798237161160316</v>
      </c>
      <c r="BG17" s="17">
        <f t="shared" si="12"/>
        <v>23.418594227422361</v>
      </c>
      <c r="BH17" s="17">
        <f t="shared" si="12"/>
        <v>4.8915904842133244</v>
      </c>
      <c r="BI17" s="17">
        <f t="shared" si="12"/>
        <v>4.0353752406242478</v>
      </c>
      <c r="BJ17" s="17">
        <f t="shared" si="12"/>
        <v>14.6477840558574</v>
      </c>
      <c r="BK17" s="17">
        <f t="shared" si="12"/>
        <v>17.519062452317229</v>
      </c>
      <c r="BL17" s="17"/>
      <c r="BM17" s="123">
        <v>3829.911454</v>
      </c>
      <c r="BN17" s="123">
        <v>5262.8916479999998</v>
      </c>
      <c r="BO17" s="123"/>
      <c r="BP17" s="123"/>
      <c r="BQ17" s="123"/>
      <c r="BR17" s="123">
        <f t="shared" si="13"/>
        <v>37.415491486190376</v>
      </c>
      <c r="BS17" s="17"/>
      <c r="BT17" s="52">
        <v>111</v>
      </c>
      <c r="BU17" s="27" t="s">
        <v>36</v>
      </c>
    </row>
    <row r="18" spans="2:74" ht="32.1" customHeight="1" x14ac:dyDescent="0.15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1821.4033390000002</v>
      </c>
      <c r="AI18" s="81">
        <v>2298.5261780000005</v>
      </c>
      <c r="AJ18" s="81">
        <v>3263.5956649999994</v>
      </c>
      <c r="AK18" s="81">
        <v>4940.3608129999993</v>
      </c>
      <c r="AL18" s="81"/>
      <c r="AM18" s="26"/>
      <c r="AN18" s="19">
        <v>-2.3431079866665812</v>
      </c>
      <c r="AO18" s="19">
        <v>10.17493316769729</v>
      </c>
      <c r="AP18" s="19">
        <v>-11.693109427898122</v>
      </c>
      <c r="AQ18" s="19">
        <v>-13.379481820059183</v>
      </c>
      <c r="AR18" s="17">
        <f t="shared" si="7"/>
        <v>-6.720272677760633</v>
      </c>
      <c r="AS18" s="17">
        <f t="shared" si="3"/>
        <v>-21.887501105485498</v>
      </c>
      <c r="AT18" s="17">
        <f t="shared" si="4"/>
        <v>43.410136572291691</v>
      </c>
      <c r="AU18" s="17">
        <f t="shared" si="5"/>
        <v>94.612582575107808</v>
      </c>
      <c r="AV18" s="17" t="e">
        <f>+#REF!/S18*100-100</f>
        <v>#REF!</v>
      </c>
      <c r="AW18" s="17">
        <f t="shared" si="8"/>
        <v>-9.7030818498488145</v>
      </c>
      <c r="AX18" s="17">
        <f t="shared" si="9"/>
        <v>40.497094638019831</v>
      </c>
      <c r="AY18" s="17">
        <f t="shared" si="10"/>
        <v>-7.7101342870823828</v>
      </c>
      <c r="AZ18" s="17">
        <f t="shared" si="11"/>
        <v>61.207323759919717</v>
      </c>
      <c r="BA18" s="17">
        <f t="shared" si="12"/>
        <v>19.133508594983866</v>
      </c>
      <c r="BB18" s="17">
        <f t="shared" si="12"/>
        <v>5.651780161704977</v>
      </c>
      <c r="BC18" s="17">
        <f t="shared" si="12"/>
        <v>15.33067169628643</v>
      </c>
      <c r="BD18" s="17">
        <f t="shared" si="12"/>
        <v>-12.197441161007646</v>
      </c>
      <c r="BE18" s="17">
        <f t="shared" si="12"/>
        <v>-4.2299269365069989</v>
      </c>
      <c r="BF18" s="17">
        <f t="shared" si="12"/>
        <v>-2.9409905126000666</v>
      </c>
      <c r="BG18" s="17">
        <f t="shared" si="12"/>
        <v>-16.020731759541817</v>
      </c>
      <c r="BH18" s="17">
        <f t="shared" si="12"/>
        <v>2.0518640495192955</v>
      </c>
      <c r="BI18" s="17">
        <f t="shared" si="12"/>
        <v>26.19534228272326</v>
      </c>
      <c r="BJ18" s="17">
        <f t="shared" si="12"/>
        <v>41.986447500011849</v>
      </c>
      <c r="BK18" s="17">
        <f t="shared" si="12"/>
        <v>51.37784579083268</v>
      </c>
      <c r="BL18" s="17"/>
      <c r="BM18" s="123">
        <v>2503.1843619999995</v>
      </c>
      <c r="BN18" s="123">
        <v>2332.2851829999995</v>
      </c>
      <c r="BO18" s="123"/>
      <c r="BP18" s="123"/>
      <c r="BQ18" s="123"/>
      <c r="BR18" s="123">
        <f t="shared" si="13"/>
        <v>-6.8272709591176408</v>
      </c>
      <c r="BS18" s="17"/>
      <c r="BT18" s="52">
        <v>121</v>
      </c>
      <c r="BU18" s="27" t="s">
        <v>38</v>
      </c>
    </row>
    <row r="19" spans="2:74" ht="32.1" customHeight="1" x14ac:dyDescent="0.15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7510.4964110000001</v>
      </c>
      <c r="AJ19" s="81">
        <v>12407.045661</v>
      </c>
      <c r="AK19" s="81">
        <v>22130.090276999999</v>
      </c>
      <c r="AL19" s="81"/>
      <c r="AM19" s="26"/>
      <c r="AN19" s="19">
        <v>52.821117924235324</v>
      </c>
      <c r="AO19" s="19">
        <v>24.150818528333431</v>
      </c>
      <c r="AP19" s="19">
        <v>-14.467094699824784</v>
      </c>
      <c r="AQ19" s="19">
        <v>13.432815350697197</v>
      </c>
      <c r="AR19" s="17">
        <f t="shared" si="7"/>
        <v>116.1107647888945</v>
      </c>
      <c r="AS19" s="17">
        <f t="shared" si="3"/>
        <v>-42.131214305447209</v>
      </c>
      <c r="AT19" s="17">
        <f t="shared" si="4"/>
        <v>124.06428520123947</v>
      </c>
      <c r="AU19" s="17">
        <f t="shared" si="5"/>
        <v>38.443126484610644</v>
      </c>
      <c r="AV19" s="17" t="e">
        <f>+#REF!/S19*100-100</f>
        <v>#REF!</v>
      </c>
      <c r="AW19" s="17">
        <f t="shared" si="8"/>
        <v>23.149990685538285</v>
      </c>
      <c r="AX19" s="17">
        <f t="shared" si="9"/>
        <v>-6.257545747716236</v>
      </c>
      <c r="AY19" s="17">
        <f t="shared" si="10"/>
        <v>33.100431082406971</v>
      </c>
      <c r="AZ19" s="17">
        <f t="shared" si="11"/>
        <v>34.44509283700441</v>
      </c>
      <c r="BA19" s="17">
        <f t="shared" si="12"/>
        <v>6.0270274242035384</v>
      </c>
      <c r="BB19" s="17">
        <f t="shared" si="12"/>
        <v>10.185152221833178</v>
      </c>
      <c r="BC19" s="17">
        <f t="shared" si="12"/>
        <v>-3.234052518692593</v>
      </c>
      <c r="BD19" s="17">
        <f t="shared" si="12"/>
        <v>-40.961078522087554</v>
      </c>
      <c r="BE19" s="17">
        <f t="shared" si="12"/>
        <v>-22.953524341926354</v>
      </c>
      <c r="BF19" s="17">
        <f t="shared" si="12"/>
        <v>35.118039216640796</v>
      </c>
      <c r="BG19" s="17">
        <f t="shared" si="12"/>
        <v>26.858306993525602</v>
      </c>
      <c r="BH19" s="17">
        <f t="shared" si="12"/>
        <v>-27.2732144173969</v>
      </c>
      <c r="BI19" s="17">
        <f t="shared" si="12"/>
        <v>-28.705089946205092</v>
      </c>
      <c r="BJ19" s="17">
        <f t="shared" si="12"/>
        <v>65.196080019803105</v>
      </c>
      <c r="BK19" s="17">
        <f t="shared" si="12"/>
        <v>78.3671220503619</v>
      </c>
      <c r="BL19" s="17"/>
      <c r="BM19" s="123">
        <v>9137.0911589999996</v>
      </c>
      <c r="BN19" s="123">
        <v>11197.910118000002</v>
      </c>
      <c r="BO19" s="123"/>
      <c r="BP19" s="123"/>
      <c r="BQ19" s="123"/>
      <c r="BR19" s="123">
        <f t="shared" si="13"/>
        <v>22.554431417378424</v>
      </c>
      <c r="BS19" s="17"/>
      <c r="BT19" s="52">
        <v>322</v>
      </c>
      <c r="BU19" s="27" t="s">
        <v>40</v>
      </c>
    </row>
    <row r="20" spans="2:74" ht="32.1" customHeight="1" x14ac:dyDescent="0.15">
      <c r="B20" s="112">
        <v>399</v>
      </c>
      <c r="C20" s="113" t="s">
        <v>96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81">
        <v>33280.643721999993</v>
      </c>
      <c r="AK20" s="81">
        <v>64828.792919</v>
      </c>
      <c r="AL20" s="81"/>
      <c r="AM20" s="26"/>
      <c r="AN20" s="19"/>
      <c r="AO20" s="19"/>
      <c r="AP20" s="19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>
        <f t="shared" ref="BF20:BK20" si="14">+AF20/AE20*100-100</f>
        <v>35.405505226095755</v>
      </c>
      <c r="BG20" s="17">
        <f t="shared" si="14"/>
        <v>10.701587200094949</v>
      </c>
      <c r="BH20" s="17">
        <f t="shared" si="14"/>
        <v>16.020719735850264</v>
      </c>
      <c r="BI20" s="17">
        <f t="shared" si="14"/>
        <v>-32.182784187979962</v>
      </c>
      <c r="BJ20" s="17">
        <f t="shared" si="14"/>
        <v>84.613828015183998</v>
      </c>
      <c r="BK20" s="17">
        <f t="shared" si="14"/>
        <v>94.794287816450094</v>
      </c>
      <c r="BL20" s="17"/>
      <c r="BM20" s="123">
        <v>34504.438152000002</v>
      </c>
      <c r="BN20" s="123">
        <v>21400.107195999997</v>
      </c>
      <c r="BO20" s="123"/>
      <c r="BP20" s="123"/>
      <c r="BQ20" s="123"/>
      <c r="BR20" s="123">
        <f t="shared" si="13"/>
        <v>-37.978682331450827</v>
      </c>
      <c r="BS20" s="17"/>
      <c r="BT20" s="28"/>
      <c r="BU20" s="30"/>
    </row>
    <row r="21" spans="2:74" ht="32.1" customHeight="1" x14ac:dyDescent="0.15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M21" s="26"/>
      <c r="AN21" s="19"/>
      <c r="AO21" s="19"/>
      <c r="AP21" s="19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23"/>
      <c r="BN21" s="123"/>
      <c r="BO21" s="123"/>
      <c r="BP21" s="123"/>
      <c r="BQ21" s="123"/>
      <c r="BR21" s="123"/>
      <c r="BS21" s="17"/>
      <c r="BT21" s="28"/>
      <c r="BU21" s="30"/>
    </row>
    <row r="22" spans="2:74" ht="32.1" customHeight="1" x14ac:dyDescent="0.15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21195.908596000001</v>
      </c>
      <c r="AI22" s="13">
        <v>24117.885604999996</v>
      </c>
      <c r="AJ22" s="13">
        <v>24939.171737999997</v>
      </c>
      <c r="AK22" s="13">
        <v>30480.562362999997</v>
      </c>
      <c r="AM22" s="54"/>
      <c r="AN22" s="55">
        <v>76.546939396246756</v>
      </c>
      <c r="AO22" s="55">
        <v>25.04802514045717</v>
      </c>
      <c r="AP22" s="55">
        <v>-0.13558547963221201</v>
      </c>
      <c r="AQ22" s="55">
        <v>-4.9765154347285971</v>
      </c>
      <c r="AR22" s="53">
        <f t="shared" ref="AR22:AR30" si="15">+P22/O22*100-100</f>
        <v>42.61840563365206</v>
      </c>
      <c r="AS22" s="53">
        <f t="shared" si="3"/>
        <v>-43.439550154080976</v>
      </c>
      <c r="AT22" s="53">
        <f t="shared" si="4"/>
        <v>22.634113723325072</v>
      </c>
      <c r="AU22" s="53">
        <f t="shared" ref="AU22:AU30" si="16">+S22/R22*100-100</f>
        <v>50.487832074070496</v>
      </c>
      <c r="AV22" s="53" t="e">
        <f>+#REF!/S22*100-100</f>
        <v>#REF!</v>
      </c>
      <c r="AW22" s="17">
        <f t="shared" ref="AW22:BK22" si="17">+W22/V22*100-100</f>
        <v>15.994285384381442</v>
      </c>
      <c r="AX22" s="17">
        <f t="shared" si="17"/>
        <v>3.1864994291686202</v>
      </c>
      <c r="AY22" s="17">
        <f t="shared" si="17"/>
        <v>28.228644405653057</v>
      </c>
      <c r="AZ22" s="17">
        <f t="shared" si="17"/>
        <v>20.041851624978449</v>
      </c>
      <c r="BA22" s="17">
        <f t="shared" si="17"/>
        <v>-10.080119090771078</v>
      </c>
      <c r="BB22" s="17">
        <f t="shared" si="17"/>
        <v>24.911674240626922</v>
      </c>
      <c r="BC22" s="17">
        <f t="shared" si="17"/>
        <v>-2.3025093696949881</v>
      </c>
      <c r="BD22" s="17">
        <f t="shared" si="17"/>
        <v>-5.7768974643151836</v>
      </c>
      <c r="BE22" s="17">
        <f t="shared" si="17"/>
        <v>-2.2875276307108123</v>
      </c>
      <c r="BF22" s="13">
        <f t="shared" si="17"/>
        <v>2.7142020452955364</v>
      </c>
      <c r="BG22" s="13">
        <f t="shared" si="17"/>
        <v>-17.497662913197303</v>
      </c>
      <c r="BH22" s="13">
        <f t="shared" si="17"/>
        <v>-16.619909755719249</v>
      </c>
      <c r="BI22" s="13">
        <f t="shared" si="17"/>
        <v>13.785570907544951</v>
      </c>
      <c r="BJ22" s="13">
        <f t="shared" si="17"/>
        <v>3.405299064979971</v>
      </c>
      <c r="BK22" s="13">
        <f t="shared" si="17"/>
        <v>22.219625748663276</v>
      </c>
      <c r="BL22" s="13"/>
      <c r="BM22" s="122">
        <v>13280.541750999999</v>
      </c>
      <c r="BN22" s="122">
        <v>21552.669374999998</v>
      </c>
      <c r="BO22" s="122"/>
      <c r="BP22" s="122"/>
      <c r="BQ22" s="122"/>
      <c r="BR22" s="122">
        <f>+BN22/BM22*100-100</f>
        <v>62.287576659868762</v>
      </c>
      <c r="BS22" s="17"/>
      <c r="BT22" s="71" t="s">
        <v>42</v>
      </c>
      <c r="BU22" s="20"/>
      <c r="BV22" s="54"/>
    </row>
    <row r="23" spans="2:74" ht="32.1" customHeight="1" x14ac:dyDescent="0.15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81">
        <v>6728.0622109999995</v>
      </c>
      <c r="AK23" s="81">
        <v>7976.542081999999</v>
      </c>
      <c r="AL23" s="81"/>
      <c r="AM23" s="26"/>
      <c r="AN23" s="19">
        <v>211.43834645188849</v>
      </c>
      <c r="AO23" s="19">
        <v>64.034499321030694</v>
      </c>
      <c r="AP23" s="19">
        <v>-16.703626543529865</v>
      </c>
      <c r="AQ23" s="19">
        <v>-5.002448476072459</v>
      </c>
      <c r="AR23" s="17">
        <f t="shared" si="15"/>
        <v>95.940062946631116</v>
      </c>
      <c r="AS23" s="17">
        <f t="shared" si="3"/>
        <v>-77.350817851493261</v>
      </c>
      <c r="AT23" s="17">
        <f t="shared" si="4"/>
        <v>38.494415013183811</v>
      </c>
      <c r="AU23" s="17">
        <f t="shared" si="16"/>
        <v>172.562409258804</v>
      </c>
      <c r="AV23" s="17" t="e">
        <f>+#REF!/S23*100-100</f>
        <v>#REF!</v>
      </c>
      <c r="AW23" s="17">
        <f t="shared" ref="AW23:AW30" si="18">+W23/V23*100-100</f>
        <v>11.198927371217309</v>
      </c>
      <c r="AX23" s="17">
        <f t="shared" ref="AX23:AX30" si="19">+X23/W23*100-100</f>
        <v>-10.140669067786916</v>
      </c>
      <c r="AY23" s="17">
        <f t="shared" ref="AY23:AY30" si="20">+Y23/X23*100-100</f>
        <v>59.881832416824437</v>
      </c>
      <c r="AZ23" s="17">
        <f t="shared" ref="AZ23:AZ30" si="21">+Z23/Y23*100-100</f>
        <v>24.271003520552227</v>
      </c>
      <c r="BA23" s="17">
        <f t="shared" ref="BA23:BK30" si="22">+AA23/Z23*100-100</f>
        <v>-14.470454526430217</v>
      </c>
      <c r="BB23" s="17">
        <f t="shared" si="22"/>
        <v>34.033834835785314</v>
      </c>
      <c r="BC23" s="17">
        <f t="shared" si="22"/>
        <v>-15.000027399365379</v>
      </c>
      <c r="BD23" s="17">
        <f t="shared" si="22"/>
        <v>16.57552744173924</v>
      </c>
      <c r="BE23" s="17">
        <f t="shared" si="22"/>
        <v>5.8372354149124561</v>
      </c>
      <c r="BF23" s="17">
        <f t="shared" si="22"/>
        <v>-13.678429733339613</v>
      </c>
      <c r="BG23" s="17">
        <f t="shared" si="22"/>
        <v>-29.94126120740421</v>
      </c>
      <c r="BH23" s="17">
        <f t="shared" si="22"/>
        <v>-42.626340412216415</v>
      </c>
      <c r="BI23" s="17">
        <f t="shared" si="22"/>
        <v>124.22703805122427</v>
      </c>
      <c r="BJ23" s="17">
        <f t="shared" si="22"/>
        <v>-15.124222133445699</v>
      </c>
      <c r="BK23" s="17">
        <f t="shared" si="22"/>
        <v>18.55630688073613</v>
      </c>
      <c r="BL23" s="17"/>
      <c r="BM23" s="123">
        <v>3260.3078580000001</v>
      </c>
      <c r="BN23" s="123">
        <v>7587.7791289999996</v>
      </c>
      <c r="BO23" s="123"/>
      <c r="BP23" s="123"/>
      <c r="BQ23" s="123"/>
      <c r="BR23" s="123">
        <f>+BN23/BM23*100-100</f>
        <v>132.73198297459672</v>
      </c>
      <c r="BS23" s="17"/>
      <c r="BT23" s="52">
        <v>51</v>
      </c>
      <c r="BU23" s="31" t="s">
        <v>44</v>
      </c>
    </row>
    <row r="24" spans="2:74" ht="32.1" customHeight="1" x14ac:dyDescent="0.15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3591.4056969999997</v>
      </c>
      <c r="AI24" s="81">
        <v>2879.8725080000004</v>
      </c>
      <c r="AJ24" s="81">
        <v>3468.1872309999999</v>
      </c>
      <c r="AK24" s="81">
        <v>4469.957891</v>
      </c>
      <c r="AL24" s="81"/>
      <c r="AM24" s="26"/>
      <c r="AN24" s="19">
        <v>128.92515206840005</v>
      </c>
      <c r="AO24" s="19">
        <v>32.082259524157678</v>
      </c>
      <c r="AP24" s="19">
        <v>7.1683408364116445</v>
      </c>
      <c r="AQ24" s="19">
        <v>-12.883661958081163</v>
      </c>
      <c r="AR24" s="17">
        <f t="shared" si="15"/>
        <v>37.14948540367476</v>
      </c>
      <c r="AS24" s="17">
        <f t="shared" si="3"/>
        <v>-45.214663946859687</v>
      </c>
      <c r="AT24" s="17">
        <f t="shared" si="4"/>
        <v>4.4923605565891904</v>
      </c>
      <c r="AU24" s="17">
        <f t="shared" si="16"/>
        <v>24.058639484873538</v>
      </c>
      <c r="AV24" s="17" t="e">
        <f>+#REF!/S24*100-100</f>
        <v>#REF!</v>
      </c>
      <c r="AW24" s="17">
        <f t="shared" si="18"/>
        <v>31.814164363771482</v>
      </c>
      <c r="AX24" s="17">
        <f t="shared" si="19"/>
        <v>-13.479187199128233</v>
      </c>
      <c r="AY24" s="17">
        <f t="shared" si="20"/>
        <v>33.592893526207604</v>
      </c>
      <c r="AZ24" s="17">
        <f t="shared" si="21"/>
        <v>23.953787132493147</v>
      </c>
      <c r="BA24" s="17">
        <f t="shared" si="22"/>
        <v>0.34984349757334599</v>
      </c>
      <c r="BB24" s="17">
        <f t="shared" si="22"/>
        <v>15.367579975695691</v>
      </c>
      <c r="BC24" s="17">
        <f t="shared" si="22"/>
        <v>-6.4700862978188098</v>
      </c>
      <c r="BD24" s="17">
        <f t="shared" si="22"/>
        <v>-19.850821986304538</v>
      </c>
      <c r="BE24" s="17">
        <f t="shared" si="22"/>
        <v>-11.618076833744311</v>
      </c>
      <c r="BF24" s="17">
        <f t="shared" si="22"/>
        <v>5.0562745558533067</v>
      </c>
      <c r="BG24" s="17">
        <f t="shared" si="22"/>
        <v>-7.0442717985349503</v>
      </c>
      <c r="BH24" s="17">
        <f t="shared" si="22"/>
        <v>10.541486947274748</v>
      </c>
      <c r="BI24" s="17">
        <f t="shared" si="22"/>
        <v>-19.812108378464814</v>
      </c>
      <c r="BJ24" s="17">
        <f t="shared" si="22"/>
        <v>20.42849887853437</v>
      </c>
      <c r="BK24" s="17">
        <f t="shared" si="22"/>
        <v>28.884561105749583</v>
      </c>
      <c r="BL24" s="17"/>
      <c r="BM24" s="123">
        <v>2023.8685240000002</v>
      </c>
      <c r="BN24" s="123">
        <v>3159.8280669999999</v>
      </c>
      <c r="BO24" s="123"/>
      <c r="BP24" s="123"/>
      <c r="BQ24" s="123"/>
      <c r="BR24" s="123">
        <f t="shared" ref="BR24:BR30" si="23">+BN24/BM24*100-100</f>
        <v>56.128129348781727</v>
      </c>
      <c r="BS24" s="17"/>
      <c r="BT24" s="52">
        <v>61</v>
      </c>
      <c r="BU24" s="27" t="s">
        <v>46</v>
      </c>
    </row>
    <row r="25" spans="2:74" ht="32.1" customHeight="1" x14ac:dyDescent="0.15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3859.1390630000005</v>
      </c>
      <c r="AI25" s="81">
        <v>3560.3779860000004</v>
      </c>
      <c r="AJ25" s="81">
        <v>4100.9385059999995</v>
      </c>
      <c r="AK25" s="81">
        <v>5621.1786309999998</v>
      </c>
      <c r="AL25" s="81"/>
      <c r="AM25" s="26"/>
      <c r="AN25" s="19">
        <v>77.656797168339608</v>
      </c>
      <c r="AO25" s="19">
        <v>10.133044069577096</v>
      </c>
      <c r="AP25" s="19">
        <v>5.7624702128692178</v>
      </c>
      <c r="AQ25" s="19">
        <v>-15.422144098760569</v>
      </c>
      <c r="AR25" s="17">
        <f t="shared" si="15"/>
        <v>25.02369965705951</v>
      </c>
      <c r="AS25" s="17">
        <f t="shared" si="3"/>
        <v>-18.680829493920726</v>
      </c>
      <c r="AT25" s="17">
        <f t="shared" si="4"/>
        <v>11.299443792842467</v>
      </c>
      <c r="AU25" s="17">
        <f t="shared" si="16"/>
        <v>37.478202917807579</v>
      </c>
      <c r="AV25" s="17" t="e">
        <f>+#REF!/S25*100-100</f>
        <v>#REF!</v>
      </c>
      <c r="AW25" s="17">
        <f t="shared" si="18"/>
        <v>20.492165550307377</v>
      </c>
      <c r="AX25" s="17">
        <f t="shared" si="19"/>
        <v>4.4956855303465773</v>
      </c>
      <c r="AY25" s="17">
        <f t="shared" si="20"/>
        <v>29.659811657669451</v>
      </c>
      <c r="AZ25" s="17">
        <f t="shared" si="21"/>
        <v>21.678197205856748</v>
      </c>
      <c r="BA25" s="17">
        <f t="shared" si="22"/>
        <v>-8.6707814311244391</v>
      </c>
      <c r="BB25" s="17">
        <f t="shared" si="22"/>
        <v>15.970752398611083</v>
      </c>
      <c r="BC25" s="17">
        <f t="shared" si="22"/>
        <v>1.7896516185731599</v>
      </c>
      <c r="BD25" s="17">
        <f t="shared" si="22"/>
        <v>-10.514359725704978</v>
      </c>
      <c r="BE25" s="17">
        <f t="shared" si="22"/>
        <v>-9.1050340458956782</v>
      </c>
      <c r="BF25" s="17">
        <f t="shared" si="22"/>
        <v>-7.9620510510794276</v>
      </c>
      <c r="BG25" s="17">
        <f t="shared" si="22"/>
        <v>-9.3301955080018502</v>
      </c>
      <c r="BH25" s="17">
        <f t="shared" si="22"/>
        <v>-18.275468103749049</v>
      </c>
      <c r="BI25" s="17">
        <f t="shared" si="22"/>
        <v>-7.7416509776600435</v>
      </c>
      <c r="BJ25" s="17">
        <f t="shared" si="22"/>
        <v>15.182672236643782</v>
      </c>
      <c r="BK25" s="17">
        <f t="shared" si="22"/>
        <v>37.07054184733002</v>
      </c>
      <c r="BL25" s="17"/>
      <c r="BM25" s="123">
        <v>2390.7915509999998</v>
      </c>
      <c r="BN25" s="123">
        <v>3396.2634290000005</v>
      </c>
      <c r="BO25" s="123"/>
      <c r="BP25" s="123"/>
      <c r="BQ25" s="123"/>
      <c r="BR25" s="123">
        <f t="shared" si="23"/>
        <v>42.056024398255914</v>
      </c>
      <c r="BS25" s="17"/>
      <c r="BT25" s="52">
        <v>62</v>
      </c>
      <c r="BU25" s="27" t="s">
        <v>48</v>
      </c>
    </row>
    <row r="26" spans="2:74" ht="32.1" customHeight="1" x14ac:dyDescent="0.15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5227.8233049999999</v>
      </c>
      <c r="AI26" s="81">
        <v>4940.4924660000006</v>
      </c>
      <c r="AJ26" s="81">
        <v>5283.8019180000001</v>
      </c>
      <c r="AK26" s="81">
        <v>5580.6783320000004</v>
      </c>
      <c r="AL26" s="81"/>
      <c r="AM26" s="26"/>
      <c r="AN26" s="19">
        <v>35.881692594708056</v>
      </c>
      <c r="AO26" s="19">
        <v>27.628960724800478</v>
      </c>
      <c r="AP26" s="19">
        <v>12.284751981032045</v>
      </c>
      <c r="AQ26" s="19">
        <v>8.9679042571302574</v>
      </c>
      <c r="AR26" s="17">
        <f t="shared" si="15"/>
        <v>20.07236768560081</v>
      </c>
      <c r="AS26" s="17">
        <f t="shared" si="3"/>
        <v>-4.0110548597388345</v>
      </c>
      <c r="AT26" s="17">
        <f t="shared" si="4"/>
        <v>31.201604780345548</v>
      </c>
      <c r="AU26" s="17">
        <f t="shared" si="16"/>
        <v>24.006809725701928</v>
      </c>
      <c r="AV26" s="17" t="e">
        <f>+#REF!/S26*100-100</f>
        <v>#REF!</v>
      </c>
      <c r="AW26" s="17">
        <f t="shared" si="18"/>
        <v>16.646823269268324</v>
      </c>
      <c r="AX26" s="17">
        <f t="shared" si="19"/>
        <v>13.543504636865848</v>
      </c>
      <c r="AY26" s="17">
        <f t="shared" si="20"/>
        <v>11.768249359306608</v>
      </c>
      <c r="AZ26" s="17">
        <f t="shared" si="21"/>
        <v>6.5734758824774957</v>
      </c>
      <c r="BA26" s="17">
        <f t="shared" si="22"/>
        <v>-12.172574089214066</v>
      </c>
      <c r="BB26" s="17">
        <f t="shared" si="22"/>
        <v>23.147837707671613</v>
      </c>
      <c r="BC26" s="17">
        <f t="shared" si="22"/>
        <v>4.1148762326709942</v>
      </c>
      <c r="BD26" s="17">
        <f t="shared" si="22"/>
        <v>-12.755055909682085</v>
      </c>
      <c r="BE26" s="17">
        <f t="shared" si="22"/>
        <v>-3.2403453176738424</v>
      </c>
      <c r="BF26" s="17">
        <f t="shared" si="22"/>
        <v>3.3249824124952312</v>
      </c>
      <c r="BG26" s="17">
        <f t="shared" si="22"/>
        <v>-6.6915649977492251</v>
      </c>
      <c r="BH26" s="17">
        <f t="shared" si="22"/>
        <v>-3.2350876451403536</v>
      </c>
      <c r="BI26" s="17">
        <f t="shared" si="22"/>
        <v>-5.4961849748286227</v>
      </c>
      <c r="BJ26" s="17">
        <f t="shared" si="22"/>
        <v>6.9488913172648807</v>
      </c>
      <c r="BK26" s="17">
        <f t="shared" si="22"/>
        <v>5.6186136158634241</v>
      </c>
      <c r="BL26" s="17"/>
      <c r="BM26" s="123">
        <v>2622.0753489999997</v>
      </c>
      <c r="BN26" s="123">
        <v>3236.7723599999999</v>
      </c>
      <c r="BO26" s="123"/>
      <c r="BP26" s="123"/>
      <c r="BQ26" s="123"/>
      <c r="BR26" s="123">
        <f t="shared" si="23"/>
        <v>23.44314823883424</v>
      </c>
      <c r="BS26" s="17"/>
      <c r="BT26" s="52">
        <v>63</v>
      </c>
      <c r="BU26" s="27" t="s">
        <v>50</v>
      </c>
    </row>
    <row r="27" spans="2:74" ht="32.1" customHeight="1" x14ac:dyDescent="0.15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1698.885665</v>
      </c>
      <c r="AJ27" s="81">
        <v>1850.673462</v>
      </c>
      <c r="AK27" s="81">
        <v>2237.6529270000001</v>
      </c>
      <c r="AL27" s="81"/>
      <c r="AM27" s="26"/>
      <c r="AN27" s="19">
        <v>8.4856110645239085</v>
      </c>
      <c r="AO27" s="19">
        <v>59.243877002556303</v>
      </c>
      <c r="AP27" s="19">
        <v>8.3677184031872827</v>
      </c>
      <c r="AQ27" s="19">
        <v>-13.115447691481464</v>
      </c>
      <c r="AR27" s="17">
        <f t="shared" si="15"/>
        <v>20.091792117200001</v>
      </c>
      <c r="AS27" s="17">
        <f t="shared" si="3"/>
        <v>-31.775399185634228</v>
      </c>
      <c r="AT27" s="17">
        <f t="shared" si="4"/>
        <v>14.656296038897395</v>
      </c>
      <c r="AU27" s="17">
        <f t="shared" si="16"/>
        <v>-10.260694378607937</v>
      </c>
      <c r="AV27" s="17" t="e">
        <f>+#REF!/S27*100-100</f>
        <v>#REF!</v>
      </c>
      <c r="AW27" s="17">
        <f t="shared" si="18"/>
        <v>27.734013013064214</v>
      </c>
      <c r="AX27" s="17">
        <f t="shared" si="19"/>
        <v>47.668246491611939</v>
      </c>
      <c r="AY27" s="17">
        <f t="shared" si="20"/>
        <v>13.505907090336706</v>
      </c>
      <c r="AZ27" s="17">
        <f t="shared" si="21"/>
        <v>20.396875857271198</v>
      </c>
      <c r="BA27" s="17">
        <f t="shared" si="22"/>
        <v>-0.6530109881252173</v>
      </c>
      <c r="BB27" s="17">
        <f t="shared" si="22"/>
        <v>76.463882102415596</v>
      </c>
      <c r="BC27" s="17">
        <f t="shared" si="22"/>
        <v>20.858420727388349</v>
      </c>
      <c r="BD27" s="17">
        <f t="shared" si="22"/>
        <v>-3.3195816499902264</v>
      </c>
      <c r="BE27" s="17">
        <f t="shared" si="22"/>
        <v>9.088358945175429</v>
      </c>
      <c r="BF27" s="17">
        <f t="shared" si="22"/>
        <v>13.285835757482587</v>
      </c>
      <c r="BG27" s="17">
        <f t="shared" si="22"/>
        <v>-23.98769079093654</v>
      </c>
      <c r="BH27" s="17">
        <f t="shared" si="22"/>
        <v>5.7614566821859938</v>
      </c>
      <c r="BI27" s="17">
        <f t="shared" si="22"/>
        <v>2.574899120382284</v>
      </c>
      <c r="BJ27" s="17">
        <f t="shared" si="22"/>
        <v>8.9345504601688503</v>
      </c>
      <c r="BK27" s="17">
        <f t="shared" si="22"/>
        <v>20.910196906470802</v>
      </c>
      <c r="BL27" s="17"/>
      <c r="BM27" s="123">
        <v>965.13761699999998</v>
      </c>
      <c r="BN27" s="123">
        <v>1519.9292840000001</v>
      </c>
      <c r="BO27" s="123"/>
      <c r="BP27" s="123"/>
      <c r="BQ27" s="123"/>
      <c r="BR27" s="123">
        <f t="shared" si="23"/>
        <v>57.483166879817105</v>
      </c>
      <c r="BS27" s="17"/>
      <c r="BT27" s="52">
        <v>112</v>
      </c>
      <c r="BU27" s="27" t="s">
        <v>52</v>
      </c>
    </row>
    <row r="28" spans="2:74" ht="32.1" customHeight="1" x14ac:dyDescent="0.15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2189.2882259999997</v>
      </c>
      <c r="AI28" s="81">
        <v>2230.4532200000003</v>
      </c>
      <c r="AJ28" s="81">
        <v>2431.9543649999996</v>
      </c>
      <c r="AK28" s="81">
        <v>3613.7023789999994</v>
      </c>
      <c r="AL28" s="81"/>
      <c r="AM28" s="26"/>
      <c r="AN28" s="19">
        <v>6.5151192086655385</v>
      </c>
      <c r="AO28" s="19">
        <v>-36.355670123949125</v>
      </c>
      <c r="AP28" s="19">
        <v>-1.7498133345909963</v>
      </c>
      <c r="AQ28" s="19">
        <v>-12.800270139450603</v>
      </c>
      <c r="AR28" s="17">
        <f t="shared" si="15"/>
        <v>5.8812629192988481</v>
      </c>
      <c r="AS28" s="17">
        <f t="shared" si="3"/>
        <v>-24.155853228352697</v>
      </c>
      <c r="AT28" s="17">
        <f t="shared" si="4"/>
        <v>24.802351631751975</v>
      </c>
      <c r="AU28" s="17">
        <f t="shared" si="16"/>
        <v>33.114131634328004</v>
      </c>
      <c r="AV28" s="17" t="e">
        <f>+#REF!/S28*100-100</f>
        <v>#REF!</v>
      </c>
      <c r="AW28" s="17">
        <f t="shared" si="18"/>
        <v>26.306070140956891</v>
      </c>
      <c r="AX28" s="17">
        <f t="shared" si="19"/>
        <v>5.1066341299583371</v>
      </c>
      <c r="AY28" s="17">
        <f t="shared" si="20"/>
        <v>36.186460429892378</v>
      </c>
      <c r="AZ28" s="17">
        <f t="shared" si="21"/>
        <v>32.997890200791034</v>
      </c>
      <c r="BA28" s="17">
        <f t="shared" si="22"/>
        <v>-23.612093115256371</v>
      </c>
      <c r="BB28" s="17">
        <f t="shared" si="22"/>
        <v>61.754406718734458</v>
      </c>
      <c r="BC28" s="17">
        <f t="shared" si="22"/>
        <v>11.018955322460329</v>
      </c>
      <c r="BD28" s="17">
        <f t="shared" si="22"/>
        <v>-7.3920399938688774</v>
      </c>
      <c r="BE28" s="17">
        <f t="shared" si="22"/>
        <v>-6.2586162141388968</v>
      </c>
      <c r="BF28" s="17">
        <f t="shared" si="22"/>
        <v>10.792690248956234</v>
      </c>
      <c r="BG28" s="17">
        <f t="shared" si="22"/>
        <v>1.0696578170557416</v>
      </c>
      <c r="BH28" s="17">
        <f t="shared" si="22"/>
        <v>-9.60172854646747</v>
      </c>
      <c r="BI28" s="17">
        <f t="shared" si="22"/>
        <v>1.880291206572295</v>
      </c>
      <c r="BJ28" s="17">
        <f t="shared" si="22"/>
        <v>9.0340897174252035</v>
      </c>
      <c r="BK28" s="17">
        <f t="shared" si="22"/>
        <v>48.592524226909148</v>
      </c>
      <c r="BL28" s="17"/>
      <c r="BM28" s="123">
        <v>1552.0979819999998</v>
      </c>
      <c r="BN28" s="123">
        <v>1968.8570850000001</v>
      </c>
      <c r="BO28" s="123"/>
      <c r="BP28" s="123"/>
      <c r="BQ28" s="123"/>
      <c r="BR28" s="123">
        <f t="shared" si="23"/>
        <v>26.851339788675816</v>
      </c>
      <c r="BS28" s="17"/>
      <c r="BT28" s="52">
        <v>122</v>
      </c>
      <c r="BU28" s="27" t="s">
        <v>54</v>
      </c>
    </row>
    <row r="29" spans="2:74" ht="32.1" customHeight="1" x14ac:dyDescent="0.15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386.72840099999996</v>
      </c>
      <c r="AJ29" s="81">
        <v>302.17410500000005</v>
      </c>
      <c r="AK29" s="81">
        <v>362.08614</v>
      </c>
      <c r="AL29" s="81"/>
      <c r="AM29" s="26"/>
      <c r="AN29" s="19">
        <v>143.00157950334511</v>
      </c>
      <c r="AO29" s="19">
        <v>1.5251023931818821</v>
      </c>
      <c r="AP29" s="19">
        <v>7.452154464394269</v>
      </c>
      <c r="AQ29" s="19">
        <v>53.378326016253794</v>
      </c>
      <c r="AR29" s="17">
        <f t="shared" si="15"/>
        <v>3.8809235784652998</v>
      </c>
      <c r="AS29" s="17">
        <f t="shared" si="3"/>
        <v>-52.128721884772339</v>
      </c>
      <c r="AT29" s="17">
        <f t="shared" si="4"/>
        <v>37.600572695462603</v>
      </c>
      <c r="AU29" s="17">
        <f t="shared" si="16"/>
        <v>30.671092399071654</v>
      </c>
      <c r="AV29" s="17" t="e">
        <f>+#REF!/S29*100-100</f>
        <v>#REF!</v>
      </c>
      <c r="AW29" s="17">
        <f t="shared" si="18"/>
        <v>8.1676970994566602</v>
      </c>
      <c r="AX29" s="17">
        <f t="shared" si="19"/>
        <v>1.5703013427146146</v>
      </c>
      <c r="AY29" s="17">
        <f t="shared" si="20"/>
        <v>12.821063954090462</v>
      </c>
      <c r="AZ29" s="17">
        <f t="shared" si="21"/>
        <v>23.750938848753123</v>
      </c>
      <c r="BA29" s="17">
        <f t="shared" si="22"/>
        <v>0.74427874375417957</v>
      </c>
      <c r="BB29" s="17">
        <f t="shared" si="22"/>
        <v>-10.378537138215464</v>
      </c>
      <c r="BC29" s="17">
        <f t="shared" si="22"/>
        <v>2.681952670762783</v>
      </c>
      <c r="BD29" s="17">
        <f t="shared" si="22"/>
        <v>-35.902907844891047</v>
      </c>
      <c r="BE29" s="17">
        <f t="shared" si="22"/>
        <v>-9.7773356573299992</v>
      </c>
      <c r="BF29" s="17">
        <f t="shared" si="22"/>
        <v>21.297202985279043</v>
      </c>
      <c r="BG29" s="17">
        <f t="shared" si="22"/>
        <v>15.459953500238129</v>
      </c>
      <c r="BH29" s="17">
        <f t="shared" si="22"/>
        <v>-38.887930980788923</v>
      </c>
      <c r="BI29" s="17">
        <f t="shared" si="22"/>
        <v>-49.298942329716141</v>
      </c>
      <c r="BJ29" s="17">
        <f t="shared" si="22"/>
        <v>-21.86399958765891</v>
      </c>
      <c r="BK29" s="17">
        <f t="shared" si="22"/>
        <v>19.826991793356981</v>
      </c>
      <c r="BL29" s="17"/>
      <c r="BM29" s="123">
        <v>157.48135300000001</v>
      </c>
      <c r="BN29" s="123">
        <v>224.31133800000001</v>
      </c>
      <c r="BO29" s="123"/>
      <c r="BP29" s="123"/>
      <c r="BQ29" s="123"/>
      <c r="BR29" s="123">
        <f t="shared" si="23"/>
        <v>42.436760750969682</v>
      </c>
      <c r="BS29" s="17"/>
      <c r="BT29" s="52">
        <v>321</v>
      </c>
      <c r="BU29" s="27" t="s">
        <v>56</v>
      </c>
    </row>
    <row r="30" spans="2:74" ht="32.1" customHeight="1" x14ac:dyDescent="0.15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81">
        <v>494.123312</v>
      </c>
      <c r="AJ30" s="81">
        <v>773.37993999999992</v>
      </c>
      <c r="AK30" s="81">
        <v>618.76398099999983</v>
      </c>
      <c r="AL30" s="81"/>
      <c r="AM30" s="26"/>
      <c r="AN30" s="19">
        <v>86.958072688297733</v>
      </c>
      <c r="AO30" s="19">
        <v>13.473716691456232</v>
      </c>
      <c r="AP30" s="19">
        <v>6.6312547601490905</v>
      </c>
      <c r="AQ30" s="19">
        <v>-42.646141608218379</v>
      </c>
      <c r="AR30" s="17">
        <f t="shared" si="15"/>
        <v>63.178706351691574</v>
      </c>
      <c r="AS30" s="17">
        <f t="shared" si="3"/>
        <v>-47.497824988372649</v>
      </c>
      <c r="AT30" s="17">
        <f t="shared" si="4"/>
        <v>-4.3279055640016821</v>
      </c>
      <c r="AU30" s="17">
        <f t="shared" si="16"/>
        <v>20.504764580205489</v>
      </c>
      <c r="AV30" s="17" t="e">
        <f>+#REF!/S30*100-100</f>
        <v>#REF!</v>
      </c>
      <c r="AW30" s="17">
        <f t="shared" si="18"/>
        <v>-71.365774805769206</v>
      </c>
      <c r="AX30" s="17">
        <f t="shared" si="19"/>
        <v>390.18601473817574</v>
      </c>
      <c r="AY30" s="17">
        <f t="shared" si="20"/>
        <v>-65.885514354514299</v>
      </c>
      <c r="AZ30" s="17">
        <f t="shared" si="21"/>
        <v>21.946174881006471</v>
      </c>
      <c r="BA30" s="17">
        <f t="shared" si="22"/>
        <v>-34.566293797481222</v>
      </c>
      <c r="BB30" s="17">
        <f t="shared" si="22"/>
        <v>47.494811172171239</v>
      </c>
      <c r="BC30" s="17">
        <f t="shared" si="22"/>
        <v>19.208292306404374</v>
      </c>
      <c r="BD30" s="17">
        <f t="shared" si="22"/>
        <v>19.574698625089511</v>
      </c>
      <c r="BE30" s="17">
        <f t="shared" si="22"/>
        <v>5.1652755674565185</v>
      </c>
      <c r="BF30" s="17">
        <f t="shared" si="22"/>
        <v>471.77987074017574</v>
      </c>
      <c r="BG30" s="17">
        <f t="shared" si="22"/>
        <v>-67.307351456846831</v>
      </c>
      <c r="BH30" s="17">
        <f t="shared" si="22"/>
        <v>-42.408020229467446</v>
      </c>
      <c r="BI30" s="17">
        <f t="shared" si="22"/>
        <v>32.112727784877848</v>
      </c>
      <c r="BJ30" s="17">
        <f t="shared" si="22"/>
        <v>56.515574395728976</v>
      </c>
      <c r="BK30" s="17">
        <f t="shared" si="22"/>
        <v>-19.992238097098834</v>
      </c>
      <c r="BL30" s="17"/>
      <c r="BM30" s="123">
        <v>308.78151700000001</v>
      </c>
      <c r="BN30" s="123">
        <v>458.92868300000004</v>
      </c>
      <c r="BO30" s="123"/>
      <c r="BP30" s="123"/>
      <c r="BQ30" s="123"/>
      <c r="BR30" s="123">
        <f t="shared" si="23"/>
        <v>48.62569737294217</v>
      </c>
      <c r="BS30" s="17"/>
      <c r="BT30" s="52">
        <v>522</v>
      </c>
      <c r="BU30" s="27" t="s">
        <v>58</v>
      </c>
    </row>
    <row r="31" spans="2:74" ht="32.1" customHeight="1" x14ac:dyDescent="0.15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81"/>
      <c r="AL31" s="81"/>
      <c r="AM31" s="26"/>
      <c r="AN31" s="19"/>
      <c r="AO31" s="19"/>
      <c r="AP31" s="19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23"/>
      <c r="BN31" s="123"/>
      <c r="BO31" s="123"/>
      <c r="BP31" s="123"/>
      <c r="BQ31" s="123"/>
      <c r="BR31" s="123"/>
      <c r="BS31" s="17"/>
      <c r="BT31" s="28"/>
      <c r="BU31" s="30"/>
    </row>
    <row r="32" spans="2:74" ht="32.1" customHeight="1" x14ac:dyDescent="0.15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14">
        <v>551.46969899999988</v>
      </c>
      <c r="AI32" s="114">
        <v>567.16485100000011</v>
      </c>
      <c r="AJ32" s="114">
        <v>387.84357900000003</v>
      </c>
      <c r="AK32" s="114">
        <v>256.52602400000001</v>
      </c>
      <c r="AL32" s="114"/>
      <c r="AM32" s="13"/>
      <c r="AN32" s="13">
        <v>336.07775261816857</v>
      </c>
      <c r="AO32" s="13">
        <v>-27.734092992964548</v>
      </c>
      <c r="AP32" s="13">
        <v>23.59604995887274</v>
      </c>
      <c r="AQ32" s="13">
        <v>-11.937746790747141</v>
      </c>
      <c r="AR32" s="13">
        <f>+P32/O32*100-100</f>
        <v>-29.372298173924122</v>
      </c>
      <c r="AS32" s="13">
        <f t="shared" si="3"/>
        <v>64.340404700793925</v>
      </c>
      <c r="AT32" s="13">
        <f t="shared" si="4"/>
        <v>60.742861293509264</v>
      </c>
      <c r="AU32" s="13">
        <f>+S32/R32*100-100</f>
        <v>-23.711921835324446</v>
      </c>
      <c r="AV32" s="13" t="e">
        <f>+#REF!/S32*100-100</f>
        <v>#REF!</v>
      </c>
      <c r="AW32" s="13">
        <f>+W32/V32*100-100</f>
        <v>32.898124728269664</v>
      </c>
      <c r="AX32" s="13">
        <f t="shared" ref="AX32:BD33" si="24">+X32/W32*100-100</f>
        <v>-1.2686948181786448</v>
      </c>
      <c r="AY32" s="13">
        <f t="shared" si="24"/>
        <v>-18.066577578533298</v>
      </c>
      <c r="AZ32" s="13">
        <f t="shared" si="24"/>
        <v>35.332493058201692</v>
      </c>
      <c r="BA32" s="13">
        <f t="shared" si="24"/>
        <v>34.0684266376457</v>
      </c>
      <c r="BB32" s="13">
        <f t="shared" si="24"/>
        <v>-35.489211079567923</v>
      </c>
      <c r="BC32" s="13">
        <f t="shared" si="24"/>
        <v>-33.544622537934615</v>
      </c>
      <c r="BD32" s="13">
        <f t="shared" si="24"/>
        <v>-0.31103136930764208</v>
      </c>
      <c r="BE32" s="13">
        <f>+AE33/AD32*100-100</f>
        <v>-1.2943379760292686</v>
      </c>
      <c r="BF32" s="13">
        <f>+AF33/AE32*100-100</f>
        <v>74.203896530543091</v>
      </c>
      <c r="BG32" s="13">
        <f t="shared" ref="BG32:BI33" si="25">+AG32/AF32*100-100</f>
        <v>8.3128139417167404</v>
      </c>
      <c r="BH32" s="13">
        <f t="shared" si="25"/>
        <v>-30.028250422561243</v>
      </c>
      <c r="BI32" s="13">
        <f t="shared" si="25"/>
        <v>2.8460588185462967</v>
      </c>
      <c r="BJ32" s="13">
        <f>+AJ32/AI32*100-100</f>
        <v>-31.617134186617648</v>
      </c>
      <c r="BK32" s="13">
        <f>+AK32/AJ32*100-100</f>
        <v>-33.858380571513862</v>
      </c>
      <c r="BL32" s="13"/>
      <c r="BM32" s="122">
        <v>123.773354</v>
      </c>
      <c r="BN32" s="122">
        <v>157.26090200000002</v>
      </c>
      <c r="BO32" s="122"/>
      <c r="BP32" s="122"/>
      <c r="BQ32" s="122"/>
      <c r="BR32" s="122">
        <f>+BN32/BM32*100-100</f>
        <v>27.055538949037469</v>
      </c>
      <c r="BS32" s="17"/>
      <c r="BT32" s="71" t="s">
        <v>60</v>
      </c>
      <c r="BU32" s="20"/>
      <c r="BV32" s="54"/>
    </row>
    <row r="33" spans="2:74" ht="32.1" customHeight="1" x14ac:dyDescent="0.15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567.16485100000011</v>
      </c>
      <c r="AJ33" s="81">
        <v>387.84357900000003</v>
      </c>
      <c r="AK33" s="81">
        <v>256.52602400000001</v>
      </c>
      <c r="AL33" s="81"/>
      <c r="AM33" s="26"/>
      <c r="AN33" s="19">
        <v>336.07775261816857</v>
      </c>
      <c r="AO33" s="19">
        <v>-27.734092992964548</v>
      </c>
      <c r="AP33" s="19">
        <v>23.59604995887274</v>
      </c>
      <c r="AQ33" s="19">
        <v>-11.937746790747141</v>
      </c>
      <c r="AR33" s="17">
        <f>+P33/O33*100-100</f>
        <v>-29.372298173924122</v>
      </c>
      <c r="AS33" s="17">
        <f t="shared" si="3"/>
        <v>64.340404700793925</v>
      </c>
      <c r="AT33" s="17">
        <f t="shared" si="4"/>
        <v>60.742861293509264</v>
      </c>
      <c r="AU33" s="17">
        <f>+S33/R33*100-100</f>
        <v>-23.711921835324446</v>
      </c>
      <c r="AV33" s="17" t="e">
        <f>+#REF!/S33*100-100</f>
        <v>#REF!</v>
      </c>
      <c r="AW33" s="17">
        <f>+W33/V33*100-100</f>
        <v>32.898124728269664</v>
      </c>
      <c r="AX33" s="17">
        <f t="shared" si="24"/>
        <v>-1.2686948181786448</v>
      </c>
      <c r="AY33" s="17">
        <f t="shared" si="24"/>
        <v>-18.066577578533298</v>
      </c>
      <c r="AZ33" s="17">
        <f t="shared" si="24"/>
        <v>35.332493058201692</v>
      </c>
      <c r="BA33" s="17">
        <f t="shared" si="24"/>
        <v>34.0684266376457</v>
      </c>
      <c r="BB33" s="17">
        <f t="shared" si="24"/>
        <v>-35.489211079567923</v>
      </c>
      <c r="BC33" s="17">
        <f t="shared" si="24"/>
        <v>-33.544622537934615</v>
      </c>
      <c r="BD33" s="17">
        <f t="shared" si="24"/>
        <v>-0.31103136930764208</v>
      </c>
      <c r="BE33" s="17">
        <f>+AE33/AD33*100-100</f>
        <v>-1.2943379760292686</v>
      </c>
      <c r="BF33" s="17">
        <f>+AF33/AE33*100-100</f>
        <v>74.203896530543091</v>
      </c>
      <c r="BG33" s="17">
        <f t="shared" si="25"/>
        <v>8.3128139417167404</v>
      </c>
      <c r="BH33" s="17">
        <f t="shared" si="25"/>
        <v>-30.028250422561243</v>
      </c>
      <c r="BI33" s="17">
        <f t="shared" si="25"/>
        <v>2.8460588185462967</v>
      </c>
      <c r="BJ33" s="17">
        <f>+AJ33/AI33*100-100</f>
        <v>-31.617134186617648</v>
      </c>
      <c r="BK33" s="17">
        <f>+AK33/AJ33*100-100</f>
        <v>-33.858380571513862</v>
      </c>
      <c r="BL33" s="17"/>
      <c r="BM33" s="123">
        <v>123.773354</v>
      </c>
      <c r="BN33" s="123">
        <v>157.26090200000002</v>
      </c>
      <c r="BO33" s="123"/>
      <c r="BP33" s="123"/>
      <c r="BQ33" s="123"/>
      <c r="BR33" s="123">
        <f>+BN33/BM33*100-100</f>
        <v>27.055538949037469</v>
      </c>
      <c r="BS33" s="17"/>
      <c r="BT33" s="52">
        <v>7</v>
      </c>
      <c r="BU33" s="27" t="s">
        <v>62</v>
      </c>
    </row>
    <row r="34" spans="2:74" ht="32.1" customHeight="1" x14ac:dyDescent="0.15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M34" s="26"/>
      <c r="AN34" s="19"/>
      <c r="AO34" s="19"/>
      <c r="AP34" s="19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23"/>
      <c r="BN34" s="123"/>
      <c r="BO34" s="123"/>
      <c r="BP34" s="123"/>
      <c r="BQ34" s="123"/>
      <c r="BR34" s="123"/>
      <c r="BS34" s="17"/>
      <c r="BT34" s="28"/>
      <c r="BU34" s="30"/>
    </row>
    <row r="35" spans="2:74" ht="30" customHeight="1" x14ac:dyDescent="0.15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6">+M32+M22+M11+M7</f>
        <v>48558.720673000003</v>
      </c>
      <c r="N35" s="42">
        <f t="shared" si="26"/>
        <v>45921.392206999997</v>
      </c>
      <c r="O35" s="42">
        <f t="shared" si="26"/>
        <v>40686.746417000002</v>
      </c>
      <c r="P35" s="56">
        <f t="shared" si="26"/>
        <v>54502.820502999995</v>
      </c>
      <c r="Q35" s="56">
        <f t="shared" si="26"/>
        <v>41399.082953000005</v>
      </c>
      <c r="R35" s="56">
        <f t="shared" si="26"/>
        <v>51553.797328000001</v>
      </c>
      <c r="S35" s="56">
        <f t="shared" si="26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116">
        <v>210345.202552</v>
      </c>
      <c r="AI35" s="116">
        <v>219516.80683799996</v>
      </c>
      <c r="AJ35" s="116">
        <v>271422.75750599999</v>
      </c>
      <c r="AK35" s="116">
        <v>363710.98658500001</v>
      </c>
      <c r="AL35" s="116"/>
      <c r="AM35" s="83"/>
      <c r="AN35" s="84">
        <v>22.172926679487134</v>
      </c>
      <c r="AO35" s="84">
        <v>11.30493915740665</v>
      </c>
      <c r="AP35" s="84">
        <v>-5.4033500813766295</v>
      </c>
      <c r="AQ35" s="82">
        <f>+O35/N35*100-100</f>
        <v>-11.399144360440488</v>
      </c>
      <c r="AR35" s="82">
        <f>+P35/O35*100-100</f>
        <v>33.957185822622762</v>
      </c>
      <c r="AS35" s="82">
        <f t="shared" si="3"/>
        <v>-24.04231089155968</v>
      </c>
      <c r="AT35" s="82">
        <f t="shared" si="4"/>
        <v>24.528838927491577</v>
      </c>
      <c r="AU35" s="82">
        <f>+S35/R35*100-100</f>
        <v>34.499679270648187</v>
      </c>
      <c r="AV35" s="82" t="e">
        <f>+#REF!/S35*100-100</f>
        <v>#REF!</v>
      </c>
      <c r="AW35" s="82">
        <f t="shared" ref="AW35:BD35" si="27">+W35/V35*100-100</f>
        <v>21.842223946473865</v>
      </c>
      <c r="AX35" s="82">
        <f t="shared" si="27"/>
        <v>-17.131499620881755</v>
      </c>
      <c r="AY35" s="42">
        <f t="shared" si="27"/>
        <v>31.658561316173746</v>
      </c>
      <c r="AZ35" s="42">
        <f t="shared" si="27"/>
        <v>29.802766740461806</v>
      </c>
      <c r="BA35" s="42">
        <f t="shared" si="27"/>
        <v>-1.7839667251409992</v>
      </c>
      <c r="BB35" s="42">
        <f t="shared" si="27"/>
        <v>10.263437244876499</v>
      </c>
      <c r="BC35" s="42">
        <f t="shared" si="27"/>
        <v>-3.711475256603876</v>
      </c>
      <c r="BD35" s="42">
        <f t="shared" si="27"/>
        <v>-14.941010911131627</v>
      </c>
      <c r="BE35" s="42">
        <f t="shared" ref="BE35:BI35" si="28">+AE35/AD35*100-100</f>
        <v>-5.3506281191416747</v>
      </c>
      <c r="BF35" s="82">
        <f t="shared" si="28"/>
        <v>18.065197592694801</v>
      </c>
      <c r="BG35" s="82">
        <f t="shared" si="28"/>
        <v>-3.1680628425810937</v>
      </c>
      <c r="BH35" s="82">
        <f t="shared" si="28"/>
        <v>-9.0015386617999127</v>
      </c>
      <c r="BI35" s="82">
        <f t="shared" si="28"/>
        <v>4.3602631173547337</v>
      </c>
      <c r="BJ35" s="82">
        <f>+AJ35/AI35*100-100</f>
        <v>23.645547425580872</v>
      </c>
      <c r="BK35" s="82">
        <f>+AK35/AJ35*100-100</f>
        <v>34.001654808536045</v>
      </c>
      <c r="BL35" s="82"/>
      <c r="BM35" s="124">
        <v>177266.79112499999</v>
      </c>
      <c r="BN35" s="124">
        <v>184379.11324699997</v>
      </c>
      <c r="BO35" s="124"/>
      <c r="BP35" s="124"/>
      <c r="BQ35" s="124"/>
      <c r="BR35" s="124">
        <f>+BN35/BM35*100-100</f>
        <v>4.0122134985704889</v>
      </c>
      <c r="BS35" s="56"/>
      <c r="BT35" s="36" t="s">
        <v>64</v>
      </c>
      <c r="BU35" s="37"/>
      <c r="BV35" s="72"/>
    </row>
    <row r="36" spans="2:74" x14ac:dyDescent="0.25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N36" s="40"/>
      <c r="AO36" s="40"/>
      <c r="AP36" s="40"/>
      <c r="AQ36" s="40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23"/>
      <c r="BN36" s="123"/>
      <c r="BO36" s="123"/>
      <c r="BP36" s="123"/>
      <c r="BQ36" s="123"/>
      <c r="BR36" s="123"/>
      <c r="BS36" s="17"/>
      <c r="BT36" s="51"/>
      <c r="BU36" s="41" t="s">
        <v>75</v>
      </c>
    </row>
    <row r="37" spans="2:74" x14ac:dyDescent="0.25">
      <c r="B37" s="105" t="s">
        <v>92</v>
      </c>
      <c r="C37" s="39"/>
      <c r="D37" s="10"/>
      <c r="E37" s="18"/>
      <c r="F37" s="18"/>
      <c r="G37" s="18"/>
      <c r="H37" s="18"/>
      <c r="I37" s="18"/>
      <c r="J37" s="18"/>
      <c r="AN37" s="40"/>
      <c r="AO37" s="40"/>
      <c r="AP37" s="40"/>
      <c r="AQ37" s="40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23"/>
      <c r="BN37" s="123"/>
      <c r="BO37" s="123"/>
      <c r="BP37" s="123"/>
      <c r="BQ37" s="123"/>
      <c r="BR37" s="123"/>
      <c r="BS37" s="17"/>
      <c r="BT37" s="51"/>
      <c r="BU37" s="41"/>
    </row>
    <row r="38" spans="2:74" x14ac:dyDescent="0.25">
      <c r="B38" s="105" t="s">
        <v>100</v>
      </c>
      <c r="C38" s="127"/>
      <c r="D38" s="10"/>
      <c r="E38" s="18"/>
      <c r="F38" s="18"/>
      <c r="G38" s="18"/>
      <c r="H38" s="18"/>
      <c r="I38" s="18"/>
      <c r="J38" s="18"/>
      <c r="AN38" s="40"/>
      <c r="AO38" s="40"/>
      <c r="AP38" s="40"/>
      <c r="AQ38" s="40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23"/>
      <c r="BN38" s="123"/>
      <c r="BO38" s="123"/>
      <c r="BP38" s="123"/>
      <c r="BQ38" s="123"/>
      <c r="BR38" s="123"/>
      <c r="BS38" s="17"/>
      <c r="BT38" s="51"/>
      <c r="BU38" s="41"/>
    </row>
    <row r="39" spans="2:74" x14ac:dyDescent="0.25">
      <c r="B39" s="105" t="s">
        <v>65</v>
      </c>
      <c r="AN39" s="73"/>
      <c r="AO39" s="73"/>
      <c r="AP39" s="73"/>
      <c r="AQ39" s="73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23"/>
      <c r="BN39" s="123"/>
      <c r="BO39" s="123"/>
      <c r="BP39" s="123"/>
      <c r="BQ39" s="123"/>
      <c r="BR39" s="123"/>
      <c r="BS39" s="17"/>
      <c r="BU39" s="74" t="s">
        <v>66</v>
      </c>
    </row>
    <row r="40" spans="2:74" ht="6.75" customHeight="1" x14ac:dyDescent="0.3">
      <c r="B40" s="75"/>
      <c r="C40" s="76"/>
      <c r="D40" s="76"/>
      <c r="E40" s="76"/>
      <c r="F40" s="76"/>
      <c r="G40" s="76"/>
      <c r="H40" s="76"/>
      <c r="J40" s="76"/>
      <c r="K40" s="7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23"/>
      <c r="BN40" s="123"/>
      <c r="BO40" s="123"/>
      <c r="BP40" s="123"/>
      <c r="BQ40" s="123"/>
      <c r="BR40" s="123"/>
      <c r="BS40" s="17"/>
      <c r="BU40" s="60"/>
    </row>
    <row r="41" spans="2:74" ht="17.100000000000001" customHeight="1" x14ac:dyDescent="0.3">
      <c r="B41" s="78"/>
      <c r="C41" s="76"/>
      <c r="D41" s="76"/>
      <c r="E41" s="76"/>
      <c r="F41" s="76"/>
      <c r="G41" s="76"/>
      <c r="H41" s="76"/>
      <c r="J41" s="76"/>
      <c r="K41" s="7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23"/>
      <c r="BN41" s="123"/>
      <c r="BO41" s="123"/>
      <c r="BP41" s="123"/>
      <c r="BQ41" s="123"/>
      <c r="BR41" s="123"/>
      <c r="BS41" s="17"/>
    </row>
    <row r="42" spans="2:74" ht="17.100000000000001" customHeight="1" x14ac:dyDescent="0.15">
      <c r="C42" s="79"/>
      <c r="AO42" s="5"/>
      <c r="AP42" s="5"/>
      <c r="AQ42" s="5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23"/>
      <c r="BN42" s="123"/>
      <c r="BO42" s="123"/>
      <c r="BP42" s="123"/>
      <c r="BQ42" s="123"/>
      <c r="BR42" s="123"/>
      <c r="BS42" s="17"/>
    </row>
    <row r="43" spans="2:74" ht="17.100000000000001" customHeight="1" x14ac:dyDescent="0.15">
      <c r="C43" s="79"/>
      <c r="AO43" s="5"/>
      <c r="AP43" s="5"/>
      <c r="AQ43" s="5"/>
      <c r="AR43" s="17"/>
      <c r="AS43" s="17"/>
      <c r="AT43" s="17"/>
      <c r="AU43" s="17"/>
      <c r="BT43" s="12"/>
    </row>
    <row r="44" spans="2:74" ht="17.100000000000001" customHeight="1" x14ac:dyDescent="0.15">
      <c r="AO44" s="5"/>
      <c r="AP44" s="5"/>
      <c r="AQ44" s="5"/>
      <c r="AR44" s="17"/>
      <c r="AS44" s="17"/>
      <c r="AT44" s="17"/>
      <c r="AU44" s="17"/>
      <c r="BT44" s="12"/>
    </row>
    <row r="45" spans="2:74" ht="17.100000000000001" customHeight="1" x14ac:dyDescent="0.15">
      <c r="C45" s="80"/>
      <c r="AR45" s="17"/>
      <c r="AS45" s="17"/>
      <c r="AT45" s="17"/>
      <c r="AU45" s="17"/>
      <c r="BT45" s="12"/>
    </row>
    <row r="46" spans="2:74" ht="17.100000000000001" customHeight="1" x14ac:dyDescent="0.15">
      <c r="BT46" s="12"/>
    </row>
    <row r="47" spans="2:74" ht="17.100000000000001" customHeight="1" x14ac:dyDescent="0.15">
      <c r="BT47" s="12"/>
    </row>
    <row r="48" spans="2:74" ht="17.100000000000001" customHeight="1" x14ac:dyDescent="0.15">
      <c r="BT48" s="12"/>
    </row>
    <row r="49" spans="72:72" ht="17.100000000000001" customHeight="1" x14ac:dyDescent="0.15">
      <c r="BT49" s="12"/>
    </row>
    <row r="50" spans="72:72" ht="17.100000000000001" customHeight="1" x14ac:dyDescent="0.15">
      <c r="BT50" s="12"/>
    </row>
    <row r="51" spans="72:72" ht="17.100000000000001" customHeight="1" x14ac:dyDescent="0.15">
      <c r="BT51" s="12"/>
    </row>
    <row r="52" spans="72:72" ht="17.100000000000001" customHeight="1" x14ac:dyDescent="0.15">
      <c r="BT52" s="12"/>
    </row>
    <row r="53" spans="72:72" ht="17.100000000000001" customHeight="1" x14ac:dyDescent="0.15">
      <c r="BT53" s="12"/>
    </row>
    <row r="54" spans="72:72" ht="17.100000000000001" customHeight="1" x14ac:dyDescent="0.15">
      <c r="BT54" s="12"/>
    </row>
    <row r="55" spans="72:72" ht="17.100000000000001" customHeight="1" x14ac:dyDescent="0.15">
      <c r="BT55" s="12"/>
    </row>
    <row r="56" spans="72:72" ht="17.100000000000001" customHeight="1" x14ac:dyDescent="0.15"/>
    <row r="57" spans="72:72" ht="17.100000000000001" customHeight="1" x14ac:dyDescent="0.15"/>
    <row r="58" spans="72:72" ht="17.100000000000001" customHeight="1" x14ac:dyDescent="0.15"/>
    <row r="59" spans="72:72" ht="17.100000000000001" customHeight="1" x14ac:dyDescent="0.15"/>
    <row r="60" spans="72:72" ht="17.100000000000001" customHeight="1" x14ac:dyDescent="0.15"/>
    <row r="61" spans="72:72" ht="17.100000000000001" customHeight="1" x14ac:dyDescent="0.15"/>
    <row r="62" spans="72:72" ht="17.100000000000001" customHeight="1" x14ac:dyDescent="0.15"/>
    <row r="63" spans="72:72" ht="17.100000000000001" customHeight="1" x14ac:dyDescent="0.15"/>
    <row r="64" spans="72:72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</sheetData>
  <mergeCells count="5">
    <mergeCell ref="AF3:AH4"/>
    <mergeCell ref="BG4:BH4"/>
    <mergeCell ref="BG3:BH3"/>
    <mergeCell ref="BM3:BN3"/>
    <mergeCell ref="BM4:BN4"/>
  </mergeCells>
  <phoneticPr fontId="0" type="noConversion"/>
  <printOptions horizontalCentered="1" verticalCentered="1"/>
  <pageMargins left="0.19685039370078741" right="0.19685039370078741" top="0" bottom="0" header="0" footer="0"/>
  <pageSetup paperSize="9" scale="3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2020-02-20T13:35:02Z</cp:lastPrinted>
  <dcterms:created xsi:type="dcterms:W3CDTF">1998-01-22T08:18:37Z</dcterms:created>
  <dcterms:modified xsi:type="dcterms:W3CDTF">2023-12-06T13:56:00Z</dcterms:modified>
</cp:coreProperties>
</file>