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12 aralık\main econ\2. çeyrek\"/>
    </mc:Choice>
  </mc:AlternateContent>
  <bookViews>
    <workbookView xWindow="120" yWindow="240" windowWidth="9720" windowHeight="6525"/>
  </bookViews>
  <sheets>
    <sheet name="T 5.3" sheetId="1" r:id="rId1"/>
  </sheets>
  <definedNames>
    <definedName name="_xlnm.Print_Area" localSheetId="0">'T 5.3'!$A$1:$K$163</definedName>
  </definedNames>
  <calcPr calcId="162913"/>
</workbook>
</file>

<file path=xl/calcChain.xml><?xml version="1.0" encoding="utf-8"?>
<calcChain xmlns="http://schemas.openxmlformats.org/spreadsheetml/2006/main">
  <c r="J160" i="1" l="1"/>
  <c r="K160" i="1"/>
  <c r="J161" i="1"/>
  <c r="K161" i="1"/>
  <c r="J162" i="1"/>
  <c r="K162" i="1"/>
  <c r="I159" i="1"/>
  <c r="I160" i="1"/>
  <c r="I161" i="1"/>
  <c r="I162" i="1"/>
  <c r="I158" i="1"/>
  <c r="H160" i="1"/>
  <c r="H161" i="1"/>
  <c r="H162" i="1"/>
  <c r="F160" i="1"/>
  <c r="F161" i="1"/>
  <c r="F162" i="1"/>
  <c r="F159" i="1"/>
  <c r="E158" i="1"/>
  <c r="E159" i="1"/>
  <c r="E160" i="1"/>
  <c r="E161" i="1"/>
  <c r="E162" i="1"/>
  <c r="C157" i="1"/>
  <c r="D161" i="1"/>
  <c r="D162" i="1"/>
  <c r="D160" i="1"/>
  <c r="D159" i="1"/>
  <c r="D158" i="1"/>
  <c r="C160" i="1"/>
  <c r="C161" i="1"/>
  <c r="C162" i="1"/>
  <c r="K159" i="1" l="1"/>
  <c r="J159" i="1"/>
  <c r="H159" i="1"/>
  <c r="K158" i="1"/>
  <c r="J158" i="1"/>
  <c r="H158" i="1"/>
  <c r="K157" i="1"/>
  <c r="J157" i="1"/>
  <c r="I157" i="1"/>
  <c r="H157" i="1"/>
  <c r="F158" i="1" l="1"/>
  <c r="F157" i="1"/>
  <c r="E157" i="1"/>
  <c r="D157" i="1"/>
  <c r="C159" i="1"/>
  <c r="C158" i="1"/>
  <c r="K24" i="1" l="1"/>
  <c r="K22" i="1"/>
  <c r="K23" i="1"/>
  <c r="F24" i="1"/>
  <c r="F23" i="1"/>
  <c r="F155" i="1" l="1"/>
  <c r="E155" i="1"/>
  <c r="D155" i="1"/>
  <c r="C155" i="1"/>
  <c r="F154" i="1"/>
  <c r="E154" i="1"/>
  <c r="D154" i="1"/>
  <c r="C154" i="1"/>
  <c r="F153" i="1"/>
  <c r="E153" i="1"/>
  <c r="D153" i="1"/>
  <c r="C153" i="1"/>
  <c r="F152" i="1"/>
  <c r="E152" i="1"/>
  <c r="D152" i="1"/>
  <c r="C152" i="1"/>
  <c r="F151" i="1"/>
  <c r="E151" i="1"/>
  <c r="D151" i="1"/>
  <c r="C151" i="1"/>
  <c r="F150" i="1"/>
  <c r="E150" i="1"/>
  <c r="D150" i="1"/>
  <c r="C150" i="1"/>
  <c r="F149" i="1"/>
  <c r="E149" i="1"/>
  <c r="D149" i="1"/>
  <c r="C149" i="1"/>
  <c r="F148" i="1"/>
  <c r="E148" i="1"/>
  <c r="D148" i="1"/>
  <c r="C148" i="1"/>
  <c r="F147" i="1"/>
  <c r="E147" i="1"/>
  <c r="D147" i="1"/>
  <c r="C147" i="1"/>
  <c r="F146" i="1"/>
  <c r="E146" i="1"/>
  <c r="D146" i="1"/>
  <c r="C146" i="1"/>
  <c r="F145" i="1"/>
  <c r="E145" i="1"/>
  <c r="D145" i="1"/>
  <c r="C145" i="1"/>
  <c r="F144" i="1"/>
  <c r="E144" i="1"/>
  <c r="D144" i="1"/>
  <c r="C144" i="1"/>
  <c r="K155" i="1"/>
  <c r="J155" i="1"/>
  <c r="I155" i="1"/>
  <c r="K154" i="1"/>
  <c r="J154" i="1"/>
  <c r="I154" i="1"/>
  <c r="K153" i="1"/>
  <c r="J153" i="1"/>
  <c r="I153" i="1"/>
  <c r="K152" i="1"/>
  <c r="J152" i="1"/>
  <c r="I152" i="1"/>
  <c r="K151" i="1"/>
  <c r="J151" i="1"/>
  <c r="I151" i="1"/>
  <c r="K150" i="1"/>
  <c r="J150" i="1"/>
  <c r="I150" i="1"/>
  <c r="K149" i="1"/>
  <c r="J149" i="1"/>
  <c r="I149" i="1"/>
  <c r="K148" i="1"/>
  <c r="J148" i="1"/>
  <c r="I148" i="1"/>
  <c r="K147" i="1"/>
  <c r="J147" i="1"/>
  <c r="I147" i="1"/>
  <c r="K146" i="1"/>
  <c r="J146" i="1"/>
  <c r="I146" i="1"/>
  <c r="K145" i="1"/>
  <c r="J145" i="1"/>
  <c r="I145" i="1"/>
  <c r="K144" i="1"/>
  <c r="J144" i="1"/>
  <c r="I144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D119" i="1" l="1"/>
  <c r="D129" i="1"/>
  <c r="D125" i="1"/>
  <c r="I54" i="1" l="1"/>
  <c r="I55" i="1"/>
  <c r="J54" i="1"/>
  <c r="J41" i="1"/>
  <c r="J118" i="1"/>
  <c r="K131" i="1"/>
  <c r="J132" i="1"/>
  <c r="J131" i="1"/>
  <c r="C142" i="1"/>
  <c r="D138" i="1" l="1"/>
  <c r="D139" i="1"/>
  <c r="D140" i="1"/>
  <c r="D141" i="1"/>
  <c r="D142" i="1"/>
  <c r="E142" i="1"/>
  <c r="F142" i="1"/>
  <c r="I142" i="1"/>
  <c r="I141" i="1"/>
  <c r="I140" i="1"/>
  <c r="I138" i="1"/>
  <c r="I135" i="1"/>
  <c r="I132" i="1"/>
  <c r="J141" i="1"/>
  <c r="K140" i="1"/>
  <c r="K141" i="1"/>
  <c r="K142" i="1"/>
  <c r="J140" i="1"/>
  <c r="J142" i="1"/>
  <c r="H140" i="1"/>
  <c r="H141" i="1"/>
  <c r="H142" i="1"/>
  <c r="F140" i="1"/>
  <c r="F141" i="1"/>
  <c r="E140" i="1"/>
  <c r="E141" i="1"/>
  <c r="C140" i="1"/>
  <c r="C141" i="1"/>
  <c r="J137" i="1" l="1"/>
  <c r="K137" i="1"/>
  <c r="J138" i="1"/>
  <c r="K138" i="1"/>
  <c r="J139" i="1"/>
  <c r="K139" i="1"/>
  <c r="I139" i="1"/>
  <c r="I137" i="1"/>
  <c r="I136" i="1"/>
  <c r="I134" i="1"/>
  <c r="I133" i="1"/>
  <c r="I131" i="1"/>
  <c r="H137" i="1"/>
  <c r="H138" i="1"/>
  <c r="H139" i="1"/>
  <c r="H136" i="1"/>
  <c r="F139" i="1"/>
  <c r="F137" i="1"/>
  <c r="F138" i="1"/>
  <c r="F136" i="1"/>
  <c r="E137" i="1"/>
  <c r="E138" i="1"/>
  <c r="E139" i="1"/>
  <c r="E136" i="1"/>
  <c r="D137" i="1"/>
  <c r="C136" i="1"/>
  <c r="C137" i="1"/>
  <c r="C138" i="1"/>
  <c r="C139" i="1"/>
  <c r="D136" i="1"/>
  <c r="K136" i="1" l="1"/>
  <c r="K135" i="1"/>
  <c r="K134" i="1"/>
  <c r="K133" i="1"/>
  <c r="J136" i="1"/>
  <c r="J135" i="1"/>
  <c r="J134" i="1"/>
  <c r="J133" i="1"/>
  <c r="D133" i="1"/>
  <c r="D132" i="1"/>
  <c r="D131" i="1"/>
  <c r="I129" i="1"/>
  <c r="D134" i="1"/>
  <c r="H134" i="1"/>
  <c r="H135" i="1"/>
  <c r="H133" i="1"/>
  <c r="F134" i="1"/>
  <c r="F135" i="1"/>
  <c r="F133" i="1"/>
  <c r="E133" i="1"/>
  <c r="E134" i="1"/>
  <c r="E135" i="1"/>
  <c r="E132" i="1"/>
  <c r="E131" i="1"/>
  <c r="D135" i="1"/>
  <c r="C134" i="1"/>
  <c r="C135" i="1"/>
  <c r="K132" i="1" l="1"/>
  <c r="H132" i="1"/>
  <c r="H131" i="1"/>
  <c r="F132" i="1"/>
  <c r="F131" i="1"/>
  <c r="C133" i="1"/>
  <c r="C132" i="1"/>
  <c r="C131" i="1"/>
  <c r="J127" i="1"/>
  <c r="K127" i="1"/>
  <c r="J128" i="1"/>
  <c r="K128" i="1"/>
  <c r="J129" i="1"/>
  <c r="K129" i="1"/>
  <c r="F129" i="1"/>
  <c r="F128" i="1"/>
  <c r="F127" i="1"/>
  <c r="F126" i="1"/>
  <c r="E127" i="1"/>
  <c r="E128" i="1"/>
  <c r="E129" i="1"/>
  <c r="E126" i="1"/>
  <c r="H127" i="1"/>
  <c r="H128" i="1"/>
  <c r="H129" i="1"/>
  <c r="I127" i="1"/>
  <c r="I128" i="1"/>
  <c r="D128" i="1"/>
  <c r="D127" i="1"/>
  <c r="D126" i="1"/>
  <c r="C127" i="1"/>
  <c r="C128" i="1"/>
  <c r="C129" i="1"/>
  <c r="F22" i="1"/>
  <c r="K126" i="1"/>
  <c r="K125" i="1"/>
  <c r="K124" i="1"/>
  <c r="J124" i="1"/>
  <c r="J125" i="1"/>
  <c r="J126" i="1"/>
  <c r="J123" i="1"/>
  <c r="I123" i="1"/>
  <c r="I120" i="1"/>
  <c r="I119" i="1"/>
  <c r="I121" i="1"/>
  <c r="I122" i="1"/>
  <c r="I124" i="1"/>
  <c r="I125" i="1"/>
  <c r="I126" i="1"/>
  <c r="I118" i="1"/>
  <c r="H125" i="1"/>
  <c r="H124" i="1"/>
  <c r="H126" i="1"/>
  <c r="H123" i="1"/>
  <c r="F125" i="1"/>
  <c r="F124" i="1"/>
  <c r="F123" i="1"/>
  <c r="E124" i="1"/>
  <c r="E125" i="1"/>
  <c r="E123" i="1"/>
  <c r="D123" i="1"/>
  <c r="D124" i="1"/>
  <c r="C124" i="1"/>
  <c r="D122" i="1"/>
  <c r="D118" i="1"/>
  <c r="D120" i="1"/>
  <c r="D121" i="1"/>
  <c r="C123" i="1"/>
  <c r="C125" i="1"/>
  <c r="C126" i="1"/>
  <c r="K123" i="1"/>
  <c r="K122" i="1"/>
  <c r="K121" i="1"/>
  <c r="K120" i="1"/>
  <c r="J122" i="1"/>
  <c r="J121" i="1"/>
  <c r="J120" i="1"/>
  <c r="H121" i="1"/>
  <c r="H122" i="1"/>
  <c r="H120" i="1"/>
  <c r="F122" i="1"/>
  <c r="F121" i="1"/>
  <c r="F120" i="1"/>
  <c r="E122" i="1"/>
  <c r="E121" i="1"/>
  <c r="E120" i="1"/>
  <c r="D116" i="1"/>
  <c r="C122" i="1"/>
  <c r="C121" i="1"/>
  <c r="C120" i="1"/>
  <c r="K119" i="1"/>
  <c r="J119" i="1"/>
  <c r="H119" i="1"/>
  <c r="K118" i="1"/>
  <c r="H118" i="1"/>
  <c r="F118" i="1"/>
  <c r="F119" i="1"/>
  <c r="F105" i="1"/>
  <c r="E118" i="1"/>
  <c r="E119" i="1"/>
  <c r="C118" i="1"/>
  <c r="C119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I103" i="1"/>
  <c r="F21" i="1"/>
  <c r="K21" i="1"/>
  <c r="F110" i="1"/>
  <c r="F111" i="1"/>
  <c r="F112" i="1"/>
  <c r="F113" i="1"/>
  <c r="F114" i="1"/>
  <c r="F115" i="1"/>
  <c r="F116" i="1"/>
  <c r="E110" i="1"/>
  <c r="E109" i="1"/>
  <c r="F109" i="1"/>
  <c r="E111" i="1"/>
  <c r="E112" i="1"/>
  <c r="E113" i="1"/>
  <c r="E114" i="1"/>
  <c r="E115" i="1"/>
  <c r="E116" i="1"/>
  <c r="D115" i="1"/>
  <c r="D114" i="1"/>
  <c r="D113" i="1"/>
  <c r="D112" i="1"/>
  <c r="D111" i="1"/>
  <c r="D110" i="1"/>
  <c r="C110" i="1"/>
  <c r="C111" i="1"/>
  <c r="C112" i="1"/>
  <c r="C113" i="1"/>
  <c r="C114" i="1"/>
  <c r="C115" i="1"/>
  <c r="C116" i="1"/>
  <c r="C109" i="1"/>
  <c r="D109" i="1"/>
  <c r="F108" i="1"/>
  <c r="F107" i="1"/>
  <c r="E108" i="1"/>
  <c r="E107" i="1"/>
  <c r="E106" i="1"/>
  <c r="E105" i="1"/>
  <c r="D108" i="1"/>
  <c r="D107" i="1"/>
  <c r="D106" i="1"/>
  <c r="C108" i="1"/>
  <c r="C107" i="1"/>
  <c r="C106" i="1"/>
  <c r="C105" i="1"/>
  <c r="C103" i="1"/>
  <c r="F20" i="1"/>
  <c r="K20" i="1"/>
  <c r="K19" i="1"/>
  <c r="K17" i="1"/>
  <c r="F19" i="1"/>
  <c r="K103" i="1"/>
  <c r="K102" i="1"/>
  <c r="J99" i="1"/>
  <c r="J103" i="1"/>
  <c r="J93" i="1"/>
  <c r="J92" i="1"/>
  <c r="I93" i="1"/>
  <c r="I102" i="1"/>
  <c r="H103" i="1"/>
  <c r="H102" i="1"/>
  <c r="F102" i="1"/>
  <c r="F103" i="1"/>
  <c r="F106" i="1"/>
  <c r="F92" i="1"/>
  <c r="E103" i="1"/>
  <c r="E102" i="1"/>
  <c r="D93" i="1"/>
  <c r="D105" i="1"/>
  <c r="D103" i="1"/>
  <c r="D102" i="1"/>
  <c r="D92" i="1"/>
  <c r="D101" i="1"/>
  <c r="C92" i="1"/>
  <c r="C102" i="1"/>
  <c r="H101" i="1"/>
  <c r="I101" i="1"/>
  <c r="J101" i="1"/>
  <c r="K101" i="1"/>
  <c r="J102" i="1"/>
  <c r="C101" i="1"/>
  <c r="E101" i="1"/>
  <c r="F101" i="1"/>
  <c r="H97" i="1"/>
  <c r="I97" i="1"/>
  <c r="J97" i="1"/>
  <c r="K97" i="1"/>
  <c r="H98" i="1"/>
  <c r="I98" i="1"/>
  <c r="J98" i="1"/>
  <c r="K98" i="1"/>
  <c r="H99" i="1"/>
  <c r="I99" i="1"/>
  <c r="K99" i="1"/>
  <c r="H100" i="1"/>
  <c r="I100" i="1"/>
  <c r="J100" i="1"/>
  <c r="K100" i="1"/>
  <c r="C97" i="1"/>
  <c r="D97" i="1"/>
  <c r="E97" i="1"/>
  <c r="F97" i="1"/>
  <c r="C98" i="1"/>
  <c r="D98" i="1"/>
  <c r="E98" i="1"/>
  <c r="F98" i="1"/>
  <c r="C99" i="1"/>
  <c r="D99" i="1"/>
  <c r="E99" i="1"/>
  <c r="F99" i="1"/>
  <c r="C100" i="1"/>
  <c r="D100" i="1"/>
  <c r="E100" i="1"/>
  <c r="F100" i="1"/>
  <c r="H96" i="1"/>
  <c r="I96" i="1"/>
  <c r="J96" i="1"/>
  <c r="K96" i="1"/>
  <c r="C96" i="1"/>
  <c r="D96" i="1"/>
  <c r="E96" i="1"/>
  <c r="F96" i="1"/>
  <c r="I95" i="1"/>
  <c r="I94" i="1"/>
  <c r="D95" i="1"/>
  <c r="D94" i="1"/>
  <c r="K95" i="1"/>
  <c r="J95" i="1"/>
  <c r="H95" i="1"/>
  <c r="K94" i="1"/>
  <c r="J94" i="1"/>
  <c r="H94" i="1"/>
  <c r="K93" i="1"/>
  <c r="H93" i="1"/>
  <c r="K92" i="1"/>
  <c r="I92" i="1"/>
  <c r="H92" i="1"/>
  <c r="F95" i="1"/>
  <c r="E95" i="1"/>
  <c r="C95" i="1"/>
  <c r="F94" i="1"/>
  <c r="E94" i="1"/>
  <c r="C94" i="1"/>
  <c r="F93" i="1"/>
  <c r="E93" i="1"/>
  <c r="C93" i="1"/>
  <c r="E92" i="1"/>
  <c r="H88" i="1"/>
  <c r="I88" i="1"/>
  <c r="J88" i="1"/>
  <c r="K88" i="1"/>
  <c r="H89" i="1"/>
  <c r="I89" i="1"/>
  <c r="J89" i="1"/>
  <c r="K89" i="1"/>
  <c r="H90" i="1"/>
  <c r="I90" i="1"/>
  <c r="J90" i="1"/>
  <c r="K90" i="1"/>
  <c r="C88" i="1"/>
  <c r="D88" i="1"/>
  <c r="E88" i="1"/>
  <c r="F88" i="1"/>
  <c r="C89" i="1"/>
  <c r="D89" i="1"/>
  <c r="E89" i="1"/>
  <c r="F89" i="1"/>
  <c r="C90" i="1"/>
  <c r="D90" i="1"/>
  <c r="E90" i="1"/>
  <c r="F90" i="1"/>
  <c r="H85" i="1"/>
  <c r="I85" i="1"/>
  <c r="J85" i="1"/>
  <c r="K85" i="1"/>
  <c r="H86" i="1"/>
  <c r="I86" i="1"/>
  <c r="J86" i="1"/>
  <c r="K86" i="1"/>
  <c r="H87" i="1"/>
  <c r="I87" i="1"/>
  <c r="J87" i="1"/>
  <c r="K87" i="1"/>
  <c r="C85" i="1"/>
  <c r="D85" i="1"/>
  <c r="E85" i="1"/>
  <c r="F85" i="1"/>
  <c r="C86" i="1"/>
  <c r="D86" i="1"/>
  <c r="E86" i="1"/>
  <c r="F86" i="1"/>
  <c r="C87" i="1"/>
  <c r="D87" i="1"/>
  <c r="E87" i="1"/>
  <c r="F87" i="1"/>
  <c r="H82" i="1"/>
  <c r="I82" i="1"/>
  <c r="J82" i="1"/>
  <c r="K82" i="1"/>
  <c r="H83" i="1"/>
  <c r="I83" i="1"/>
  <c r="J83" i="1"/>
  <c r="K83" i="1"/>
  <c r="H84" i="1"/>
  <c r="I84" i="1"/>
  <c r="J84" i="1"/>
  <c r="K84" i="1"/>
  <c r="C82" i="1"/>
  <c r="D82" i="1"/>
  <c r="E82" i="1"/>
  <c r="F82" i="1"/>
  <c r="C83" i="1"/>
  <c r="D83" i="1"/>
  <c r="E83" i="1"/>
  <c r="F83" i="1"/>
  <c r="C84" i="1"/>
  <c r="D84" i="1"/>
  <c r="E84" i="1"/>
  <c r="F84" i="1"/>
  <c r="H81" i="1"/>
  <c r="I81" i="1"/>
  <c r="J81" i="1"/>
  <c r="K81" i="1"/>
  <c r="C81" i="1"/>
  <c r="D81" i="1"/>
  <c r="E81" i="1"/>
  <c r="F81" i="1"/>
  <c r="H77" i="1"/>
  <c r="I77" i="1"/>
  <c r="J77" i="1"/>
  <c r="K77" i="1"/>
  <c r="I80" i="1"/>
  <c r="K80" i="1"/>
  <c r="J80" i="1"/>
  <c r="H80" i="1"/>
  <c r="K79" i="1"/>
  <c r="J79" i="1"/>
  <c r="I79" i="1"/>
  <c r="H79" i="1"/>
  <c r="D80" i="1"/>
  <c r="F80" i="1"/>
  <c r="E80" i="1"/>
  <c r="C80" i="1"/>
  <c r="F79" i="1"/>
  <c r="E79" i="1"/>
  <c r="D79" i="1"/>
  <c r="C79" i="1"/>
  <c r="C77" i="1"/>
  <c r="D77" i="1"/>
  <c r="E77" i="1"/>
  <c r="F77" i="1"/>
  <c r="K18" i="1"/>
  <c r="F18" i="1"/>
  <c r="K68" i="1"/>
  <c r="K69" i="1"/>
  <c r="K70" i="1"/>
  <c r="K71" i="1"/>
  <c r="K72" i="1"/>
  <c r="K73" i="1"/>
  <c r="K74" i="1"/>
  <c r="K75" i="1"/>
  <c r="K76" i="1"/>
  <c r="J68" i="1"/>
  <c r="J69" i="1"/>
  <c r="J70" i="1"/>
  <c r="J71" i="1"/>
  <c r="J72" i="1"/>
  <c r="J73" i="1"/>
  <c r="J74" i="1"/>
  <c r="J75" i="1"/>
  <c r="J76" i="1"/>
  <c r="I68" i="1"/>
  <c r="I69" i="1"/>
  <c r="I70" i="1"/>
  <c r="I71" i="1"/>
  <c r="I72" i="1"/>
  <c r="I73" i="1"/>
  <c r="I74" i="1"/>
  <c r="I75" i="1"/>
  <c r="I76" i="1"/>
  <c r="H68" i="1"/>
  <c r="H69" i="1"/>
  <c r="H70" i="1"/>
  <c r="H71" i="1"/>
  <c r="H72" i="1"/>
  <c r="H73" i="1"/>
  <c r="H74" i="1"/>
  <c r="H75" i="1"/>
  <c r="H76" i="1"/>
  <c r="F68" i="1"/>
  <c r="F69" i="1"/>
  <c r="F70" i="1"/>
  <c r="F71" i="1"/>
  <c r="F72" i="1"/>
  <c r="F73" i="1"/>
  <c r="F74" i="1"/>
  <c r="F75" i="1"/>
  <c r="F76" i="1"/>
  <c r="E68" i="1"/>
  <c r="E69" i="1"/>
  <c r="E70" i="1"/>
  <c r="E71" i="1"/>
  <c r="E72" i="1"/>
  <c r="E73" i="1"/>
  <c r="E74" i="1"/>
  <c r="E75" i="1"/>
  <c r="E76" i="1"/>
  <c r="D68" i="1"/>
  <c r="D69" i="1"/>
  <c r="D70" i="1"/>
  <c r="D71" i="1"/>
  <c r="D72" i="1"/>
  <c r="D73" i="1"/>
  <c r="D74" i="1"/>
  <c r="D75" i="1"/>
  <c r="D76" i="1"/>
  <c r="C68" i="1"/>
  <c r="C69" i="1"/>
  <c r="C70" i="1"/>
  <c r="C71" i="1"/>
  <c r="C72" i="1"/>
  <c r="C73" i="1"/>
  <c r="C74" i="1"/>
  <c r="C75" i="1"/>
  <c r="C76" i="1"/>
  <c r="I67" i="1"/>
  <c r="D67" i="1"/>
  <c r="K67" i="1"/>
  <c r="J67" i="1"/>
  <c r="H67" i="1"/>
  <c r="K66" i="1"/>
  <c r="J66" i="1"/>
  <c r="I66" i="1"/>
  <c r="H66" i="1"/>
  <c r="F67" i="1"/>
  <c r="E67" i="1"/>
  <c r="C67" i="1"/>
  <c r="F66" i="1"/>
  <c r="E66" i="1"/>
  <c r="D66" i="1"/>
  <c r="C66" i="1"/>
  <c r="K64" i="1"/>
  <c r="H64" i="1"/>
  <c r="I64" i="1"/>
  <c r="J64" i="1"/>
  <c r="F64" i="1"/>
  <c r="C64" i="1"/>
  <c r="D64" i="1"/>
  <c r="E64" i="1"/>
  <c r="F17" i="1"/>
  <c r="K61" i="1"/>
  <c r="K62" i="1"/>
  <c r="K63" i="1"/>
  <c r="J61" i="1"/>
  <c r="J62" i="1"/>
  <c r="J63" i="1"/>
  <c r="I61" i="1"/>
  <c r="I62" i="1"/>
  <c r="I63" i="1"/>
  <c r="H61" i="1"/>
  <c r="H62" i="1"/>
  <c r="H63" i="1"/>
  <c r="F61" i="1"/>
  <c r="F62" i="1"/>
  <c r="F63" i="1"/>
  <c r="E61" i="1"/>
  <c r="E62" i="1"/>
  <c r="E63" i="1"/>
  <c r="D61" i="1"/>
  <c r="D62" i="1"/>
  <c r="D63" i="1"/>
  <c r="C61" i="1"/>
  <c r="C62" i="1"/>
  <c r="C63" i="1"/>
  <c r="K58" i="1"/>
  <c r="K59" i="1"/>
  <c r="K60" i="1"/>
  <c r="J58" i="1"/>
  <c r="J59" i="1"/>
  <c r="J60" i="1"/>
  <c r="I58" i="1"/>
  <c r="I59" i="1"/>
  <c r="I60" i="1"/>
  <c r="H58" i="1"/>
  <c r="H59" i="1"/>
  <c r="H60" i="1"/>
  <c r="F58" i="1"/>
  <c r="F59" i="1"/>
  <c r="F60" i="1"/>
  <c r="E58" i="1"/>
  <c r="E59" i="1"/>
  <c r="E60" i="1"/>
  <c r="D58" i="1"/>
  <c r="D59" i="1"/>
  <c r="D60" i="1"/>
  <c r="C58" i="1"/>
  <c r="C59" i="1"/>
  <c r="C60" i="1"/>
  <c r="K55" i="1"/>
  <c r="K56" i="1"/>
  <c r="K57" i="1"/>
  <c r="J55" i="1"/>
  <c r="J56" i="1"/>
  <c r="J57" i="1"/>
  <c r="I56" i="1"/>
  <c r="I57" i="1"/>
  <c r="H55" i="1"/>
  <c r="H56" i="1"/>
  <c r="H57" i="1"/>
  <c r="F55" i="1"/>
  <c r="F56" i="1"/>
  <c r="F57" i="1"/>
  <c r="E55" i="1"/>
  <c r="E56" i="1"/>
  <c r="E57" i="1"/>
  <c r="D55" i="1"/>
  <c r="D56" i="1"/>
  <c r="D57" i="1"/>
  <c r="C55" i="1"/>
  <c r="C56" i="1"/>
  <c r="C57" i="1"/>
  <c r="K54" i="1"/>
  <c r="H54" i="1"/>
  <c r="H53" i="1"/>
  <c r="F54" i="1"/>
  <c r="E54" i="1"/>
  <c r="D54" i="1"/>
  <c r="C54" i="1"/>
  <c r="K16" i="1"/>
  <c r="F16" i="1"/>
  <c r="K53" i="1"/>
  <c r="J53" i="1"/>
  <c r="I53" i="1"/>
  <c r="F53" i="1"/>
  <c r="C53" i="1"/>
  <c r="C40" i="1"/>
  <c r="E53" i="1"/>
  <c r="D53" i="1"/>
  <c r="K51" i="1"/>
  <c r="J51" i="1"/>
  <c r="I51" i="1"/>
  <c r="H51" i="1"/>
  <c r="F51" i="1"/>
  <c r="E51" i="1"/>
  <c r="D51" i="1"/>
  <c r="C51" i="1"/>
  <c r="K48" i="1"/>
  <c r="K49" i="1"/>
  <c r="K50" i="1"/>
  <c r="J48" i="1"/>
  <c r="J49" i="1"/>
  <c r="J50" i="1"/>
  <c r="I48" i="1"/>
  <c r="I49" i="1"/>
  <c r="I50" i="1"/>
  <c r="H48" i="1"/>
  <c r="H49" i="1"/>
  <c r="H50" i="1"/>
  <c r="F48" i="1"/>
  <c r="F49" i="1"/>
  <c r="F50" i="1"/>
  <c r="E48" i="1"/>
  <c r="E49" i="1"/>
  <c r="E50" i="1"/>
  <c r="D48" i="1"/>
  <c r="D49" i="1"/>
  <c r="D50" i="1"/>
  <c r="C48" i="1"/>
  <c r="C49" i="1"/>
  <c r="C50" i="1"/>
  <c r="K45" i="1"/>
  <c r="K46" i="1"/>
  <c r="K47" i="1"/>
  <c r="J45" i="1"/>
  <c r="J46" i="1"/>
  <c r="J47" i="1"/>
  <c r="I45" i="1"/>
  <c r="I46" i="1"/>
  <c r="I47" i="1"/>
  <c r="H45" i="1"/>
  <c r="H46" i="1"/>
  <c r="H47" i="1"/>
  <c r="F45" i="1"/>
  <c r="F46" i="1"/>
  <c r="F47" i="1"/>
  <c r="E45" i="1"/>
  <c r="E46" i="1"/>
  <c r="E47" i="1"/>
  <c r="D45" i="1"/>
  <c r="D46" i="1"/>
  <c r="D47" i="1"/>
  <c r="C45" i="1"/>
  <c r="C46" i="1"/>
  <c r="C47" i="1"/>
  <c r="E42" i="1"/>
  <c r="E43" i="1"/>
  <c r="E44" i="1"/>
  <c r="E41" i="1"/>
  <c r="K42" i="1"/>
  <c r="K43" i="1"/>
  <c r="K44" i="1"/>
  <c r="J42" i="1"/>
  <c r="J43" i="1"/>
  <c r="J44" i="1"/>
  <c r="I42" i="1"/>
  <c r="I43" i="1"/>
  <c r="I44" i="1"/>
  <c r="H42" i="1"/>
  <c r="H43" i="1"/>
  <c r="H44" i="1"/>
  <c r="F42" i="1"/>
  <c r="F43" i="1"/>
  <c r="F44" i="1"/>
  <c r="D42" i="1"/>
  <c r="D43" i="1"/>
  <c r="D44" i="1"/>
  <c r="C42" i="1"/>
  <c r="C43" i="1"/>
  <c r="C44" i="1"/>
  <c r="I41" i="1"/>
  <c r="K41" i="1"/>
  <c r="K40" i="1"/>
  <c r="J40" i="1"/>
  <c r="I40" i="1"/>
  <c r="H40" i="1"/>
  <c r="H41" i="1"/>
  <c r="D41" i="1"/>
  <c r="F41" i="1"/>
  <c r="F40" i="1"/>
  <c r="E40" i="1"/>
  <c r="D40" i="1"/>
  <c r="C41" i="1"/>
  <c r="H38" i="1"/>
  <c r="C38" i="1"/>
  <c r="H36" i="1"/>
  <c r="H37" i="1"/>
  <c r="C36" i="1"/>
  <c r="C37" i="1"/>
  <c r="H31" i="1"/>
  <c r="H32" i="1"/>
  <c r="H33" i="1"/>
  <c r="H34" i="1"/>
  <c r="H35" i="1"/>
  <c r="C31" i="1"/>
  <c r="C32" i="1"/>
  <c r="C33" i="1"/>
  <c r="C34" i="1"/>
  <c r="C35" i="1"/>
  <c r="H30" i="1"/>
  <c r="C30" i="1"/>
  <c r="H29" i="1"/>
  <c r="H28" i="1"/>
  <c r="C29" i="1"/>
  <c r="C28" i="1"/>
</calcChain>
</file>

<file path=xl/sharedStrings.xml><?xml version="1.0" encoding="utf-8"?>
<sst xmlns="http://schemas.openxmlformats.org/spreadsheetml/2006/main" count="68" uniqueCount="28">
  <si>
    <t xml:space="preserve"> Aylık</t>
  </si>
  <si>
    <t>Kümülatif</t>
  </si>
  <si>
    <t>12 Aylık</t>
  </si>
  <si>
    <t>12 Ay. Ort.</t>
  </si>
  <si>
    <t>Genel</t>
  </si>
  <si>
    <t xml:space="preserve"> Yüzde</t>
  </si>
  <si>
    <t>Yüzde</t>
  </si>
  <si>
    <t>Sanayi</t>
  </si>
  <si>
    <t>Toplam</t>
  </si>
  <si>
    <t>Değişme</t>
  </si>
  <si>
    <t>Percen.</t>
  </si>
  <si>
    <t>Change</t>
  </si>
  <si>
    <t xml:space="preserve">Change </t>
  </si>
  <si>
    <t>over the</t>
  </si>
  <si>
    <t>Monthly</t>
  </si>
  <si>
    <t>Cumulative</t>
  </si>
  <si>
    <t>Same</t>
  </si>
  <si>
    <t>Average</t>
  </si>
  <si>
    <t xml:space="preserve"> Month of</t>
  </si>
  <si>
    <t>Industry</t>
  </si>
  <si>
    <t>General</t>
  </si>
  <si>
    <t>Prev. Year</t>
  </si>
  <si>
    <t>Annual</t>
  </si>
  <si>
    <t>Kaynak : TÜİK</t>
  </si>
  <si>
    <t xml:space="preserve">                      Source : TURKSTAT</t>
  </si>
  <si>
    <t>2015=100</t>
  </si>
  <si>
    <t>Tablo: V.3- İthalat  Fiyat  Endeksi  (CPA 2008)</t>
  </si>
  <si>
    <t>Table: V.3- Import  Price  Index  (CPA 2008)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</si>
</sst>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0"/>
    <numFmt numFmtId="166" formatCode="General_)"/>
  </numFmts>
  <fonts count="20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0"/>
      <name val="Arial Tur"/>
      <family val="2"/>
      <charset val="162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10"/>
      <name val="Arial Tur"/>
      <family val="2"/>
      <charset val="162"/>
    </font>
    <font>
      <sz val="12"/>
      <name val="Tms Rmn"/>
      <charset val="162"/>
    </font>
    <font>
      <b/>
      <sz val="12"/>
      <name val="Arial Tur"/>
      <charset val="162"/>
    </font>
    <font>
      <b/>
      <sz val="16"/>
      <name val="Arial Tur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0"/>
      <name val="Geneva"/>
      <charset val="162"/>
    </font>
    <font>
      <sz val="10"/>
      <name val="Helv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10" fillId="0" borderId="0"/>
    <xf numFmtId="0" fontId="11" fillId="0" borderId="0"/>
    <xf numFmtId="0" fontId="12" fillId="0" borderId="0"/>
    <xf numFmtId="0" fontId="13" fillId="0" borderId="0"/>
    <xf numFmtId="0" fontId="14" fillId="0" borderId="0"/>
    <xf numFmtId="0" fontId="15" fillId="0" borderId="0"/>
    <xf numFmtId="166" fontId="10" fillId="0" borderId="0"/>
    <xf numFmtId="0" fontId="10" fillId="0" borderId="0"/>
    <xf numFmtId="0" fontId="16" fillId="0" borderId="0"/>
    <xf numFmtId="0" fontId="2" fillId="0" borderId="0"/>
    <xf numFmtId="166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0" fontId="17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0" fontId="4" fillId="0" borderId="2" xfId="0" applyFont="1" applyBorder="1"/>
    <xf numFmtId="0" fontId="4" fillId="0" borderId="3" xfId="0" applyFont="1" applyBorder="1"/>
    <xf numFmtId="164" fontId="5" fillId="0" borderId="0" xfId="0" applyNumberFormat="1" applyFont="1"/>
    <xf numFmtId="164" fontId="5" fillId="0" borderId="0" xfId="0" applyNumberFormat="1" applyFont="1" applyProtection="1"/>
    <xf numFmtId="0" fontId="3" fillId="0" borderId="3" xfId="0" applyFont="1" applyBorder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3" fillId="0" borderId="0" xfId="0" applyFont="1" applyBorder="1"/>
    <xf numFmtId="0" fontId="5" fillId="0" borderId="0" xfId="0" applyFont="1" applyAlignment="1">
      <alignment horizontal="center"/>
    </xf>
    <xf numFmtId="164" fontId="4" fillId="0" borderId="0" xfId="0" applyNumberFormat="1" applyFont="1" applyBorder="1" applyProtection="1"/>
    <xf numFmtId="164" fontId="4" fillId="0" borderId="0" xfId="0" applyNumberFormat="1" applyFont="1" applyBorder="1"/>
    <xf numFmtId="164" fontId="5" fillId="0" borderId="0" xfId="0" applyNumberFormat="1" applyFont="1" applyBorder="1"/>
    <xf numFmtId="0" fontId="4" fillId="0" borderId="4" xfId="0" applyFont="1" applyBorder="1"/>
    <xf numFmtId="0" fontId="4" fillId="0" borderId="4" xfId="0" applyFont="1" applyBorder="1" applyAlignment="1">
      <alignment horizontal="right"/>
    </xf>
    <xf numFmtId="0" fontId="4" fillId="0" borderId="4" xfId="0" quotePrefix="1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164" fontId="5" fillId="0" borderId="0" xfId="0" applyNumberFormat="1" applyFont="1" applyBorder="1" applyProtection="1"/>
    <xf numFmtId="0" fontId="9" fillId="0" borderId="0" xfId="0" quotePrefix="1" applyFont="1" applyAlignment="1">
      <alignment horizontal="left"/>
    </xf>
    <xf numFmtId="0" fontId="9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quotePrefix="1" applyFont="1" applyBorder="1" applyAlignment="1">
      <alignment horizontal="right"/>
    </xf>
    <xf numFmtId="0" fontId="7" fillId="0" borderId="0" xfId="0" applyFont="1" applyBorder="1"/>
    <xf numFmtId="0" fontId="8" fillId="0" borderId="0" xfId="0" quotePrefix="1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165" fontId="5" fillId="0" borderId="0" xfId="0" applyNumberFormat="1" applyFont="1"/>
    <xf numFmtId="0" fontId="4" fillId="0" borderId="7" xfId="0" applyFont="1" applyBorder="1"/>
    <xf numFmtId="0" fontId="4" fillId="0" borderId="8" xfId="0" quotePrefix="1" applyFont="1" applyBorder="1" applyAlignment="1">
      <alignment horizontal="right"/>
    </xf>
    <xf numFmtId="0" fontId="4" fillId="0" borderId="7" xfId="0" quotePrefix="1" applyFont="1" applyBorder="1" applyAlignment="1">
      <alignment horizontal="right"/>
    </xf>
    <xf numFmtId="0" fontId="7" fillId="0" borderId="7" xfId="0" applyFont="1" applyBorder="1"/>
    <xf numFmtId="0" fontId="4" fillId="0" borderId="7" xfId="0" applyFont="1" applyBorder="1" applyAlignment="1">
      <alignment horizontal="right"/>
    </xf>
    <xf numFmtId="0" fontId="8" fillId="0" borderId="7" xfId="0" quotePrefix="1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164" fontId="5" fillId="0" borderId="7" xfId="0" applyNumberFormat="1" applyFont="1" applyBorder="1" applyProtection="1"/>
    <xf numFmtId="164" fontId="4" fillId="0" borderId="7" xfId="0" applyNumberFormat="1" applyFont="1" applyBorder="1"/>
    <xf numFmtId="0" fontId="5" fillId="0" borderId="0" xfId="0" applyFont="1" applyAlignment="1">
      <alignment horizontal="right"/>
    </xf>
    <xf numFmtId="0" fontId="4" fillId="2" borderId="0" xfId="0" applyFont="1" applyFill="1"/>
    <xf numFmtId="0" fontId="4" fillId="2" borderId="4" xfId="0" applyFont="1" applyFill="1" applyBorder="1"/>
    <xf numFmtId="0" fontId="4" fillId="2" borderId="0" xfId="0" quotePrefix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Border="1"/>
    <xf numFmtId="0" fontId="7" fillId="2" borderId="0" xfId="0" applyFont="1" applyFill="1" applyBorder="1"/>
    <xf numFmtId="0" fontId="4" fillId="2" borderId="5" xfId="0" applyFont="1" applyFill="1" applyBorder="1" applyAlignment="1">
      <alignment horizontal="right"/>
    </xf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/>
    <xf numFmtId="0" fontId="5" fillId="2" borderId="0" xfId="0" applyFont="1" applyFill="1" applyBorder="1"/>
    <xf numFmtId="0" fontId="5" fillId="2" borderId="0" xfId="0" applyFont="1" applyFill="1"/>
    <xf numFmtId="164" fontId="5" fillId="2" borderId="0" xfId="0" applyNumberFormat="1" applyFont="1" applyFill="1"/>
    <xf numFmtId="164" fontId="5" fillId="0" borderId="0" xfId="0" applyNumberFormat="1" applyFont="1" applyFill="1" applyBorder="1"/>
    <xf numFmtId="0" fontId="4" fillId="0" borderId="0" xfId="0" applyFont="1" applyBorder="1" applyAlignment="1">
      <alignment horizontal="center"/>
    </xf>
    <xf numFmtId="0" fontId="4" fillId="0" borderId="10" xfId="0" applyFont="1" applyBorder="1"/>
  </cellXfs>
  <cellStyles count="31">
    <cellStyle name="Comma 2" xfId="7"/>
    <cellStyle name="Comma 2 2" xfId="8"/>
    <cellStyle name="Normal" xfId="0" builtinId="0"/>
    <cellStyle name="Normal 10" xfId="9"/>
    <cellStyle name="Normal 11" xfId="10"/>
    <cellStyle name="Normal 11 2" xfId="25"/>
    <cellStyle name="Normal 2" xfId="1"/>
    <cellStyle name="Normal 2 2" xfId="12"/>
    <cellStyle name="Normal 2 3" xfId="13"/>
    <cellStyle name="Normal 2 4" xfId="14"/>
    <cellStyle name="Normal 2 4 2" xfId="26"/>
    <cellStyle name="Normal 2 5" xfId="11"/>
    <cellStyle name="Normal 3" xfId="2"/>
    <cellStyle name="Normal 3 2" xfId="15"/>
    <cellStyle name="Normal 4" xfId="3"/>
    <cellStyle name="Normal 4 2" xfId="16"/>
    <cellStyle name="Normal 4 3" xfId="17"/>
    <cellStyle name="Normal 4 3 2" xfId="18"/>
    <cellStyle name="Normal 4 3 2 2" xfId="28"/>
    <cellStyle name="Normal 4 3 3" xfId="27"/>
    <cellStyle name="Normal 4 3 4" xfId="19"/>
    <cellStyle name="Normal 4 3 4 2" xfId="29"/>
    <cellStyle name="Normal 5" xfId="4"/>
    <cellStyle name="Normal 5 2" xfId="20"/>
    <cellStyle name="Normal 6" xfId="5"/>
    <cellStyle name="Normal 6 2" xfId="21"/>
    <cellStyle name="Normal 6 3" xfId="30"/>
    <cellStyle name="Normal 7" xfId="6"/>
    <cellStyle name="Normal 7 2" xfId="22"/>
    <cellStyle name="Normal 8" xfId="23"/>
    <cellStyle name="Stil 1" xfId="2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185"/>
  <sheetViews>
    <sheetView showGridLines="0" tabSelected="1" view="pageBreakPreview" zoomScale="60" zoomScaleNormal="70" workbookViewId="0">
      <pane xSplit="11" ySplit="12" topLeftCell="L133" activePane="bottomRight" state="frozen"/>
      <selection pane="topRight" activeCell="L1" sqref="L1"/>
      <selection pane="bottomLeft" activeCell="A13" sqref="A13"/>
      <selection pane="bottomRight" activeCell="J157" sqref="J157:K162"/>
    </sheetView>
  </sheetViews>
  <sheetFormatPr defaultColWidth="9.77734375" defaultRowHeight="15"/>
  <cols>
    <col min="1" max="1" width="9.5546875" style="4" customWidth="1"/>
    <col min="2" max="2" width="7.88671875" style="4" customWidth="1"/>
    <col min="3" max="3" width="8.33203125" style="4" customWidth="1"/>
    <col min="4" max="4" width="11" style="4" customWidth="1"/>
    <col min="5" max="5" width="10.109375" style="4" customWidth="1"/>
    <col min="6" max="6" width="9.21875" style="4" customWidth="1"/>
    <col min="7" max="7" width="8.6640625" style="54" customWidth="1"/>
    <col min="8" max="8" width="10.44140625" style="4" customWidth="1"/>
    <col min="9" max="9" width="10.88671875" style="4" customWidth="1"/>
    <col min="10" max="10" width="9.77734375" style="4" customWidth="1"/>
    <col min="11" max="11" width="9.44140625" style="4" customWidth="1"/>
    <col min="12" max="12" width="4.21875" style="4" customWidth="1"/>
    <col min="13" max="13" width="9.77734375" style="4"/>
    <col min="14" max="14" width="6.5546875" style="4" customWidth="1"/>
    <col min="15" max="15" width="2.44140625" style="4" customWidth="1"/>
    <col min="16" max="17" width="9.77734375" style="4"/>
    <col min="18" max="18" width="6.88671875" style="4" customWidth="1"/>
    <col min="19" max="16384" width="9.77734375" style="4"/>
  </cols>
  <sheetData>
    <row r="1" spans="1:14" ht="20.25">
      <c r="A1" s="25" t="s">
        <v>26</v>
      </c>
      <c r="B1" s="3"/>
      <c r="C1" s="3"/>
      <c r="D1" s="3"/>
      <c r="E1" s="3"/>
      <c r="F1" s="3"/>
      <c r="G1" s="44"/>
      <c r="H1" s="3"/>
      <c r="I1" s="3"/>
      <c r="J1" s="3"/>
      <c r="K1" s="3"/>
    </row>
    <row r="2" spans="1:14" ht="20.25">
      <c r="A2" s="26" t="s">
        <v>27</v>
      </c>
      <c r="B2" s="3"/>
      <c r="C2" s="3"/>
      <c r="D2" s="3"/>
      <c r="E2" s="3"/>
      <c r="F2" s="3"/>
      <c r="G2" s="44"/>
      <c r="H2" s="3"/>
      <c r="I2" s="3"/>
      <c r="J2" s="3"/>
      <c r="K2" s="3"/>
    </row>
    <row r="3" spans="1:14" ht="15.75">
      <c r="A3" s="5"/>
      <c r="B3" s="18"/>
      <c r="C3" s="19" t="s">
        <v>0</v>
      </c>
      <c r="D3" s="19" t="s">
        <v>1</v>
      </c>
      <c r="E3" s="19" t="s">
        <v>2</v>
      </c>
      <c r="F3" s="20" t="s">
        <v>3</v>
      </c>
      <c r="G3" s="45"/>
      <c r="H3" s="19" t="s">
        <v>0</v>
      </c>
      <c r="I3" s="19" t="s">
        <v>1</v>
      </c>
      <c r="J3" s="19" t="s">
        <v>2</v>
      </c>
      <c r="K3" s="35" t="s">
        <v>3</v>
      </c>
      <c r="L3" s="11"/>
    </row>
    <row r="4" spans="1:14" ht="15.75">
      <c r="A4" s="6"/>
      <c r="B4" s="28" t="s">
        <v>4</v>
      </c>
      <c r="C4" s="29" t="s">
        <v>5</v>
      </c>
      <c r="D4" s="28" t="s">
        <v>6</v>
      </c>
      <c r="E4" s="29" t="s">
        <v>5</v>
      </c>
      <c r="F4" s="29" t="s">
        <v>5</v>
      </c>
      <c r="G4" s="46" t="s">
        <v>7</v>
      </c>
      <c r="H4" s="29" t="s">
        <v>5</v>
      </c>
      <c r="I4" s="28" t="s">
        <v>6</v>
      </c>
      <c r="J4" s="29" t="s">
        <v>5</v>
      </c>
      <c r="K4" s="36" t="s">
        <v>5</v>
      </c>
      <c r="L4" s="11"/>
    </row>
    <row r="5" spans="1:14" ht="15.75">
      <c r="A5" s="6"/>
      <c r="B5" s="28" t="s">
        <v>8</v>
      </c>
      <c r="C5" s="29" t="s">
        <v>9</v>
      </c>
      <c r="D5" s="29" t="s">
        <v>9</v>
      </c>
      <c r="E5" s="29" t="s">
        <v>9</v>
      </c>
      <c r="F5" s="29" t="s">
        <v>9</v>
      </c>
      <c r="G5" s="47" t="s">
        <v>4</v>
      </c>
      <c r="H5" s="29" t="s">
        <v>9</v>
      </c>
      <c r="I5" s="29" t="s">
        <v>9</v>
      </c>
      <c r="J5" s="29" t="s">
        <v>9</v>
      </c>
      <c r="K5" s="36" t="s">
        <v>9</v>
      </c>
      <c r="L5" s="11"/>
    </row>
    <row r="6" spans="1:14" ht="15.75">
      <c r="A6" s="6"/>
      <c r="B6" s="12"/>
      <c r="C6" s="12"/>
      <c r="D6" s="12"/>
      <c r="E6" s="12"/>
      <c r="F6" s="12"/>
      <c r="G6" s="48"/>
      <c r="H6" s="12"/>
      <c r="I6" s="12"/>
      <c r="J6" s="12"/>
      <c r="K6" s="34"/>
      <c r="L6" s="11"/>
    </row>
    <row r="7" spans="1:14" ht="15.75">
      <c r="A7" s="6"/>
      <c r="B7" s="12"/>
      <c r="C7" s="12"/>
      <c r="D7" s="30"/>
      <c r="E7" s="31" t="s">
        <v>10</v>
      </c>
      <c r="F7" s="30"/>
      <c r="G7" s="49"/>
      <c r="H7" s="12"/>
      <c r="I7" s="30"/>
      <c r="J7" s="31" t="s">
        <v>10</v>
      </c>
      <c r="K7" s="37"/>
      <c r="L7" s="11"/>
    </row>
    <row r="8" spans="1:14" ht="15.75">
      <c r="A8" s="6"/>
      <c r="B8" s="30"/>
      <c r="C8" s="30"/>
      <c r="D8" s="31"/>
      <c r="E8" s="29" t="s">
        <v>11</v>
      </c>
      <c r="F8" s="30"/>
      <c r="G8" s="49"/>
      <c r="H8" s="30"/>
      <c r="I8" s="10"/>
      <c r="J8" s="29" t="s">
        <v>12</v>
      </c>
      <c r="K8" s="37"/>
      <c r="L8" s="11"/>
    </row>
    <row r="9" spans="1:14" ht="15.75">
      <c r="A9" s="6"/>
      <c r="B9" s="30"/>
      <c r="C9" s="30"/>
      <c r="D9" s="29"/>
      <c r="E9" s="29" t="s">
        <v>13</v>
      </c>
      <c r="F9" s="28" t="s">
        <v>22</v>
      </c>
      <c r="G9" s="47"/>
      <c r="H9" s="30"/>
      <c r="I9" s="10"/>
      <c r="J9" s="29" t="s">
        <v>13</v>
      </c>
      <c r="K9" s="38" t="s">
        <v>22</v>
      </c>
      <c r="L9" s="11"/>
    </row>
    <row r="10" spans="1:14" ht="15.75">
      <c r="A10" s="6"/>
      <c r="B10" s="30"/>
      <c r="C10" s="28" t="s">
        <v>14</v>
      </c>
      <c r="D10" s="28" t="s">
        <v>15</v>
      </c>
      <c r="E10" s="29" t="s">
        <v>16</v>
      </c>
      <c r="F10" s="28" t="s">
        <v>17</v>
      </c>
      <c r="G10" s="47"/>
      <c r="H10" s="28" t="s">
        <v>14</v>
      </c>
      <c r="I10" s="28" t="s">
        <v>15</v>
      </c>
      <c r="J10" s="29" t="s">
        <v>16</v>
      </c>
      <c r="K10" s="38" t="s">
        <v>17</v>
      </c>
      <c r="L10" s="11"/>
    </row>
    <row r="11" spans="1:14" ht="15.75">
      <c r="A11" s="6"/>
      <c r="B11" s="30"/>
      <c r="C11" s="31" t="s">
        <v>10</v>
      </c>
      <c r="D11" s="31" t="s">
        <v>10</v>
      </c>
      <c r="E11" s="29" t="s">
        <v>18</v>
      </c>
      <c r="F11" s="31" t="s">
        <v>10</v>
      </c>
      <c r="G11" s="47" t="s">
        <v>19</v>
      </c>
      <c r="H11" s="31" t="s">
        <v>10</v>
      </c>
      <c r="I11" s="31" t="s">
        <v>10</v>
      </c>
      <c r="J11" s="29" t="s">
        <v>18</v>
      </c>
      <c r="K11" s="39" t="s">
        <v>10</v>
      </c>
      <c r="L11" s="11"/>
    </row>
    <row r="12" spans="1:14" ht="15.75">
      <c r="A12" s="2"/>
      <c r="B12" s="21" t="s">
        <v>20</v>
      </c>
      <c r="C12" s="21" t="s">
        <v>11</v>
      </c>
      <c r="D12" s="22" t="s">
        <v>12</v>
      </c>
      <c r="E12" s="22" t="s">
        <v>21</v>
      </c>
      <c r="F12" s="21" t="s">
        <v>11</v>
      </c>
      <c r="G12" s="50" t="s">
        <v>20</v>
      </c>
      <c r="H12" s="21" t="s">
        <v>11</v>
      </c>
      <c r="I12" s="22" t="s">
        <v>12</v>
      </c>
      <c r="J12" s="22" t="s">
        <v>21</v>
      </c>
      <c r="K12" s="40" t="s">
        <v>11</v>
      </c>
      <c r="L12" s="11"/>
      <c r="N12" s="14"/>
    </row>
    <row r="13" spans="1:14" ht="15.75">
      <c r="A13" s="9"/>
      <c r="B13" s="15"/>
      <c r="C13" s="16"/>
      <c r="D13" s="17"/>
      <c r="E13" s="16"/>
      <c r="F13" s="16"/>
      <c r="G13" s="51"/>
      <c r="H13" s="16"/>
      <c r="I13" s="17"/>
      <c r="J13" s="16"/>
      <c r="K13" s="42"/>
      <c r="L13" s="13"/>
    </row>
    <row r="14" spans="1:14" ht="15" customHeight="1">
      <c r="A14" s="32" t="s">
        <v>25</v>
      </c>
      <c r="B14" s="17"/>
      <c r="C14" s="17"/>
      <c r="D14" s="17"/>
      <c r="E14" s="17"/>
      <c r="F14" s="24"/>
      <c r="G14" s="52"/>
      <c r="H14" s="17"/>
      <c r="I14" s="17"/>
      <c r="J14" s="17"/>
      <c r="K14" s="41"/>
      <c r="L14" s="11"/>
    </row>
    <row r="15" spans="1:14" ht="15" customHeight="1">
      <c r="A15" s="23">
        <v>2013</v>
      </c>
      <c r="B15" s="52">
        <v>124.24</v>
      </c>
      <c r="C15" s="17"/>
      <c r="D15" s="17"/>
      <c r="E15" s="17"/>
      <c r="F15" s="24"/>
      <c r="G15" s="52">
        <v>118.97</v>
      </c>
      <c r="H15" s="17"/>
      <c r="I15" s="17"/>
      <c r="J15" s="17"/>
      <c r="K15" s="41"/>
      <c r="L15" s="11"/>
    </row>
    <row r="16" spans="1:14" ht="15" customHeight="1">
      <c r="A16" s="23">
        <v>2014</v>
      </c>
      <c r="B16" s="52">
        <v>121.17</v>
      </c>
      <c r="C16" s="17"/>
      <c r="D16" s="17"/>
      <c r="E16" s="17"/>
      <c r="F16" s="24">
        <f t="shared" ref="F16:F22" si="0">+B16/B15*100-100</f>
        <v>-2.4710238248551093</v>
      </c>
      <c r="G16" s="52">
        <v>116.79</v>
      </c>
      <c r="H16" s="17"/>
      <c r="I16" s="17"/>
      <c r="J16" s="17"/>
      <c r="K16" s="41">
        <f t="shared" ref="K16:K23" si="1">+G16/G15*100-100</f>
        <v>-1.8323947213583267</v>
      </c>
      <c r="L16" s="11"/>
    </row>
    <row r="17" spans="1:21" ht="16.5" customHeight="1">
      <c r="A17" s="23">
        <v>2015</v>
      </c>
      <c r="B17" s="52">
        <v>100</v>
      </c>
      <c r="C17" s="24"/>
      <c r="D17" s="24"/>
      <c r="E17" s="24"/>
      <c r="F17" s="24">
        <f t="shared" si="0"/>
        <v>-17.471321284146242</v>
      </c>
      <c r="G17" s="52">
        <v>100</v>
      </c>
      <c r="H17" s="24"/>
      <c r="I17" s="24"/>
      <c r="J17" s="24"/>
      <c r="K17" s="41">
        <f t="shared" si="1"/>
        <v>-14.376230841681661</v>
      </c>
      <c r="L17" s="13"/>
      <c r="M17" s="7"/>
      <c r="N17" s="17"/>
      <c r="O17" s="17"/>
      <c r="P17" s="10"/>
      <c r="Q17" s="10"/>
      <c r="R17" s="10"/>
      <c r="S17" s="10"/>
      <c r="T17" s="10"/>
      <c r="U17" s="10"/>
    </row>
    <row r="18" spans="1:21" ht="16.5" customHeight="1">
      <c r="A18" s="23">
        <v>2016</v>
      </c>
      <c r="B18" s="52">
        <v>92.32</v>
      </c>
      <c r="C18" s="24"/>
      <c r="D18" s="24"/>
      <c r="E18" s="24"/>
      <c r="F18" s="24">
        <f t="shared" si="0"/>
        <v>-7.6800000000000068</v>
      </c>
      <c r="G18" s="52">
        <v>95.98</v>
      </c>
      <c r="H18" s="24"/>
      <c r="I18" s="24"/>
      <c r="J18" s="24"/>
      <c r="K18" s="41">
        <f t="shared" si="1"/>
        <v>-4.019999999999996</v>
      </c>
      <c r="L18" s="13"/>
      <c r="M18" s="7"/>
      <c r="N18" s="17"/>
      <c r="O18" s="17"/>
      <c r="P18" s="10"/>
      <c r="Q18" s="10"/>
      <c r="R18" s="10"/>
      <c r="S18" s="10"/>
      <c r="T18" s="10"/>
      <c r="U18" s="10"/>
    </row>
    <row r="19" spans="1:21" ht="16.5" customHeight="1">
      <c r="A19" s="23">
        <v>2017</v>
      </c>
      <c r="B19" s="52">
        <v>99.06</v>
      </c>
      <c r="C19" s="24"/>
      <c r="D19" s="24"/>
      <c r="E19" s="24"/>
      <c r="F19" s="24">
        <f t="shared" si="0"/>
        <v>7.3006932409012109</v>
      </c>
      <c r="G19" s="52">
        <v>100.97</v>
      </c>
      <c r="H19" s="24"/>
      <c r="I19" s="24"/>
      <c r="J19" s="24"/>
      <c r="K19" s="41">
        <f t="shared" si="1"/>
        <v>5.1989997916232653</v>
      </c>
      <c r="L19" s="13"/>
      <c r="M19" s="7"/>
      <c r="N19" s="17"/>
      <c r="O19" s="17"/>
      <c r="P19" s="10"/>
      <c r="Q19" s="10"/>
      <c r="R19" s="10"/>
      <c r="S19" s="10"/>
      <c r="T19" s="10"/>
      <c r="U19" s="10"/>
    </row>
    <row r="20" spans="1:21" ht="16.5" customHeight="1">
      <c r="A20" s="23">
        <v>2018</v>
      </c>
      <c r="B20" s="52">
        <v>105.7</v>
      </c>
      <c r="C20" s="24"/>
      <c r="D20" s="24"/>
      <c r="E20" s="24"/>
      <c r="F20" s="24">
        <f t="shared" si="0"/>
        <v>6.7030082778114348</v>
      </c>
      <c r="G20" s="52">
        <v>105.37</v>
      </c>
      <c r="H20" s="24"/>
      <c r="I20" s="24"/>
      <c r="J20" s="24"/>
      <c r="K20" s="41">
        <f t="shared" si="1"/>
        <v>4.3577300188174775</v>
      </c>
      <c r="L20" s="13"/>
      <c r="M20" s="7"/>
      <c r="N20" s="17"/>
      <c r="O20" s="17"/>
      <c r="P20" s="10"/>
      <c r="Q20" s="10"/>
      <c r="R20" s="10"/>
      <c r="S20" s="10"/>
      <c r="T20" s="10"/>
      <c r="U20" s="10"/>
    </row>
    <row r="21" spans="1:21" ht="16.5" customHeight="1">
      <c r="A21" s="23">
        <v>2019</v>
      </c>
      <c r="B21" s="52">
        <v>101.2</v>
      </c>
      <c r="C21" s="24"/>
      <c r="D21" s="24"/>
      <c r="E21" s="24"/>
      <c r="F21" s="24">
        <f t="shared" si="0"/>
        <v>-4.2573320719016152</v>
      </c>
      <c r="G21" s="52">
        <v>100.62</v>
      </c>
      <c r="H21" s="24"/>
      <c r="I21" s="24"/>
      <c r="J21" s="24"/>
      <c r="K21" s="41">
        <f t="shared" si="1"/>
        <v>-4.5079244566764771</v>
      </c>
      <c r="L21" s="13"/>
      <c r="M21" s="7"/>
      <c r="N21" s="17"/>
      <c r="O21" s="17"/>
      <c r="P21" s="10"/>
      <c r="Q21" s="10"/>
      <c r="R21" s="10"/>
      <c r="S21" s="10"/>
      <c r="T21" s="10"/>
      <c r="U21" s="10"/>
    </row>
    <row r="22" spans="1:21" ht="16.5" customHeight="1">
      <c r="A22" s="23">
        <v>2020</v>
      </c>
      <c r="B22" s="52">
        <v>96.29</v>
      </c>
      <c r="C22" s="24"/>
      <c r="D22" s="24"/>
      <c r="E22" s="24"/>
      <c r="F22" s="24">
        <f t="shared" si="0"/>
        <v>-4.8517786561264842</v>
      </c>
      <c r="G22" s="4">
        <v>99.48</v>
      </c>
      <c r="H22" s="24"/>
      <c r="I22" s="24"/>
      <c r="J22" s="24"/>
      <c r="K22" s="41">
        <f t="shared" si="1"/>
        <v>-1.132975551580202</v>
      </c>
      <c r="L22" s="13"/>
      <c r="M22" s="7"/>
      <c r="N22" s="17"/>
      <c r="O22" s="17"/>
      <c r="P22" s="10"/>
      <c r="Q22" s="10"/>
      <c r="R22" s="10"/>
      <c r="S22" s="10"/>
      <c r="T22" s="10"/>
      <c r="U22" s="10"/>
    </row>
    <row r="23" spans="1:21" ht="16.5" customHeight="1">
      <c r="A23" s="23">
        <v>2021</v>
      </c>
      <c r="B23" s="52">
        <v>120.77</v>
      </c>
      <c r="C23" s="24"/>
      <c r="D23" s="24"/>
      <c r="E23" s="24"/>
      <c r="F23" s="24">
        <f>+B23/B22*100-100</f>
        <v>25.423200747741177</v>
      </c>
      <c r="G23" s="4">
        <v>116.07</v>
      </c>
      <c r="H23" s="24"/>
      <c r="I23" s="24"/>
      <c r="J23" s="24"/>
      <c r="K23" s="41">
        <f t="shared" si="1"/>
        <v>16.676718938480079</v>
      </c>
      <c r="L23" s="13"/>
      <c r="M23" s="7"/>
      <c r="N23" s="17"/>
      <c r="O23" s="17"/>
      <c r="P23" s="10"/>
      <c r="Q23" s="10"/>
      <c r="R23" s="10"/>
      <c r="S23" s="10"/>
      <c r="T23" s="10"/>
      <c r="U23" s="10"/>
    </row>
    <row r="24" spans="1:21" ht="16.5" customHeight="1">
      <c r="A24" s="23">
        <v>2022</v>
      </c>
      <c r="B24" s="52">
        <v>150.05000000000001</v>
      </c>
      <c r="C24" s="24"/>
      <c r="D24" s="24"/>
      <c r="E24" s="24"/>
      <c r="F24" s="24">
        <f>+B24/B23*100-100</f>
        <v>24.244431564130181</v>
      </c>
      <c r="G24" s="4">
        <v>126.78</v>
      </c>
      <c r="H24" s="24"/>
      <c r="I24" s="24"/>
      <c r="J24" s="24"/>
      <c r="K24" s="41">
        <f>+G24/G23*100-100</f>
        <v>9.2271904884983371</v>
      </c>
      <c r="L24" s="13"/>
      <c r="M24" s="7"/>
      <c r="N24" s="17"/>
      <c r="O24" s="17"/>
      <c r="P24" s="10"/>
      <c r="Q24" s="10"/>
      <c r="R24" s="10"/>
      <c r="S24" s="10"/>
      <c r="T24" s="10"/>
      <c r="U24" s="10"/>
    </row>
    <row r="25" spans="1:21" ht="16.5" customHeight="1">
      <c r="A25" s="23"/>
      <c r="B25" s="52"/>
      <c r="C25" s="24"/>
      <c r="D25" s="24"/>
      <c r="E25" s="24"/>
      <c r="F25" s="24"/>
      <c r="G25" s="4"/>
      <c r="H25" s="24"/>
      <c r="I25" s="24"/>
      <c r="J25" s="24"/>
      <c r="L25" s="13"/>
      <c r="M25" s="7"/>
      <c r="N25" s="17"/>
      <c r="O25" s="17"/>
      <c r="P25" s="10"/>
      <c r="Q25" s="10"/>
      <c r="R25" s="10"/>
      <c r="S25" s="10"/>
      <c r="T25" s="10"/>
      <c r="U25" s="10"/>
    </row>
    <row r="26" spans="1:21" ht="16.5" customHeight="1">
      <c r="A26" s="2">
        <v>2013</v>
      </c>
      <c r="B26" s="43"/>
      <c r="C26" s="24"/>
      <c r="D26" s="24"/>
      <c r="E26" s="24"/>
      <c r="F26" s="24"/>
      <c r="H26" s="24"/>
      <c r="I26" s="24"/>
      <c r="J26" s="24"/>
      <c r="K26" s="41"/>
      <c r="L26" s="13"/>
      <c r="M26" s="7"/>
      <c r="N26" s="17"/>
      <c r="O26" s="17"/>
      <c r="P26" s="10"/>
      <c r="Q26" s="10"/>
      <c r="R26" s="10"/>
      <c r="S26" s="10"/>
      <c r="T26" s="10"/>
      <c r="U26" s="10"/>
    </row>
    <row r="27" spans="1:21" ht="16.5" customHeight="1">
      <c r="A27" s="6">
        <v>1</v>
      </c>
      <c r="B27" s="52">
        <v>125.26608562101701</v>
      </c>
      <c r="C27" s="24"/>
      <c r="D27" s="24"/>
      <c r="E27" s="24"/>
      <c r="F27" s="24"/>
      <c r="G27" s="55">
        <v>119.15</v>
      </c>
      <c r="H27" s="24"/>
      <c r="I27" s="24"/>
      <c r="J27" s="24"/>
      <c r="K27" s="41"/>
      <c r="L27" s="13"/>
      <c r="M27" s="7"/>
      <c r="N27" s="17"/>
      <c r="O27" s="17"/>
      <c r="P27" s="10"/>
      <c r="Q27" s="10"/>
      <c r="R27" s="10"/>
      <c r="S27" s="10"/>
      <c r="T27" s="10"/>
      <c r="U27" s="10"/>
    </row>
    <row r="28" spans="1:21" ht="16.5" customHeight="1">
      <c r="A28" s="6">
        <v>2</v>
      </c>
      <c r="B28" s="52">
        <v>127.55174014028601</v>
      </c>
      <c r="C28" s="24">
        <f t="shared" ref="C28:C37" si="2">+B28/B27*100-100</f>
        <v>1.8246395326697353</v>
      </c>
      <c r="D28" s="24"/>
      <c r="E28" s="24"/>
      <c r="F28" s="24"/>
      <c r="G28" s="55">
        <v>121.78</v>
      </c>
      <c r="H28" s="24">
        <f>+G28/G27*100-100</f>
        <v>2.2073017205203485</v>
      </c>
      <c r="I28" s="24"/>
      <c r="J28" s="24"/>
      <c r="K28" s="41"/>
      <c r="L28" s="13"/>
      <c r="M28" s="7"/>
      <c r="N28" s="17"/>
      <c r="O28" s="17"/>
      <c r="P28" s="10"/>
      <c r="Q28" s="10"/>
      <c r="R28" s="10"/>
      <c r="S28" s="10"/>
      <c r="T28" s="10"/>
      <c r="U28" s="10"/>
    </row>
    <row r="29" spans="1:21" ht="16.5" customHeight="1">
      <c r="A29" s="6">
        <v>3</v>
      </c>
      <c r="B29" s="52">
        <v>124.94854418603401</v>
      </c>
      <c r="C29" s="24">
        <f t="shared" si="2"/>
        <v>-2.0408941119806912</v>
      </c>
      <c r="D29" s="24"/>
      <c r="E29" s="24"/>
      <c r="F29" s="24"/>
      <c r="G29" s="55">
        <v>118.66</v>
      </c>
      <c r="H29" s="24">
        <f>+G29/G28*100-100</f>
        <v>-2.5619970438495727</v>
      </c>
      <c r="I29" s="24"/>
      <c r="J29" s="24"/>
      <c r="K29" s="41"/>
      <c r="L29" s="13"/>
      <c r="M29" s="7"/>
      <c r="N29" s="17"/>
      <c r="O29" s="17"/>
      <c r="P29" s="10"/>
      <c r="Q29" s="10"/>
      <c r="R29" s="10"/>
      <c r="S29" s="10"/>
      <c r="T29" s="10"/>
      <c r="U29" s="10"/>
    </row>
    <row r="30" spans="1:21" ht="16.5" customHeight="1">
      <c r="A30" s="6">
        <v>4</v>
      </c>
      <c r="B30" s="52">
        <v>125.63895157331601</v>
      </c>
      <c r="C30" s="24">
        <f t="shared" si="2"/>
        <v>0.55255336649145192</v>
      </c>
      <c r="D30" s="24"/>
      <c r="E30" s="24"/>
      <c r="F30" s="24"/>
      <c r="G30" s="52">
        <v>120.53</v>
      </c>
      <c r="H30" s="24">
        <f t="shared" ref="H30:H37" si="3">G30/G29*100-100</f>
        <v>1.5759312320917047</v>
      </c>
      <c r="I30" s="24"/>
      <c r="J30" s="24"/>
      <c r="K30" s="41"/>
      <c r="L30" s="13"/>
      <c r="M30" s="7"/>
      <c r="N30" s="17"/>
      <c r="O30" s="17"/>
      <c r="P30" s="10"/>
      <c r="Q30" s="10"/>
      <c r="R30" s="10"/>
      <c r="S30" s="10"/>
      <c r="T30" s="10"/>
      <c r="U30" s="10"/>
    </row>
    <row r="31" spans="1:21" ht="16.5" customHeight="1">
      <c r="A31" s="6">
        <v>5</v>
      </c>
      <c r="B31" s="52">
        <v>123.653702219585</v>
      </c>
      <c r="C31" s="24">
        <f t="shared" si="2"/>
        <v>-1.5801225088801516</v>
      </c>
      <c r="D31" s="24"/>
      <c r="E31" s="24"/>
      <c r="F31" s="24"/>
      <c r="G31" s="52">
        <v>118.63</v>
      </c>
      <c r="H31" s="24">
        <f t="shared" si="3"/>
        <v>-1.5763710279598513</v>
      </c>
      <c r="I31" s="24"/>
      <c r="J31" s="24"/>
      <c r="K31" s="41"/>
      <c r="L31" s="13"/>
      <c r="M31" s="7"/>
      <c r="N31" s="17"/>
      <c r="O31" s="17"/>
      <c r="P31" s="10"/>
      <c r="Q31" s="10"/>
      <c r="R31" s="10"/>
      <c r="S31" s="10"/>
      <c r="T31" s="10"/>
      <c r="U31" s="10"/>
    </row>
    <row r="32" spans="1:21" ht="16.5" customHeight="1">
      <c r="A32" s="6">
        <v>6</v>
      </c>
      <c r="B32" s="52">
        <v>122.451796738597</v>
      </c>
      <c r="C32" s="24">
        <f t="shared" si="2"/>
        <v>-0.97199312225497181</v>
      </c>
      <c r="D32" s="24"/>
      <c r="E32" s="24"/>
      <c r="F32" s="24"/>
      <c r="G32" s="52">
        <v>117.06</v>
      </c>
      <c r="H32" s="24">
        <f t="shared" si="3"/>
        <v>-1.3234426367697836</v>
      </c>
      <c r="I32" s="24"/>
      <c r="J32" s="24"/>
      <c r="K32" s="41"/>
      <c r="L32" s="13"/>
      <c r="M32" s="7"/>
      <c r="N32" s="17"/>
      <c r="O32" s="17"/>
      <c r="P32" s="10"/>
      <c r="Q32" s="10"/>
      <c r="R32" s="10"/>
      <c r="S32" s="10"/>
      <c r="T32" s="10"/>
      <c r="U32" s="10"/>
    </row>
    <row r="33" spans="1:21" ht="16.5" customHeight="1">
      <c r="A33" s="6">
        <v>7</v>
      </c>
      <c r="B33" s="52">
        <v>120.42246329199801</v>
      </c>
      <c r="C33" s="24">
        <f t="shared" si="2"/>
        <v>-1.6572508535183772</v>
      </c>
      <c r="D33" s="24"/>
      <c r="E33" s="24"/>
      <c r="F33" s="24"/>
      <c r="G33" s="52">
        <v>115.16</v>
      </c>
      <c r="H33" s="24">
        <f t="shared" si="3"/>
        <v>-1.6230992653340337</v>
      </c>
      <c r="I33" s="24"/>
      <c r="J33" s="24"/>
      <c r="K33" s="41"/>
      <c r="L33" s="13"/>
      <c r="M33" s="7"/>
      <c r="N33" s="17"/>
      <c r="O33" s="17"/>
      <c r="P33" s="10"/>
      <c r="Q33" s="10"/>
      <c r="R33" s="10"/>
      <c r="S33" s="10"/>
      <c r="T33" s="10"/>
      <c r="U33" s="10"/>
    </row>
    <row r="34" spans="1:21" ht="16.5" customHeight="1">
      <c r="A34" s="6">
        <v>8</v>
      </c>
      <c r="B34" s="52">
        <v>121.51479220035</v>
      </c>
      <c r="C34" s="24">
        <f t="shared" si="2"/>
        <v>0.90708068784752527</v>
      </c>
      <c r="D34" s="24"/>
      <c r="E34" s="24"/>
      <c r="F34" s="24"/>
      <c r="G34" s="52">
        <v>115.87</v>
      </c>
      <c r="H34" s="24">
        <f t="shared" si="3"/>
        <v>0.61653351858284111</v>
      </c>
      <c r="I34" s="24"/>
      <c r="J34" s="24"/>
      <c r="K34" s="41"/>
      <c r="L34" s="13"/>
      <c r="M34" s="7"/>
      <c r="N34" s="17"/>
      <c r="O34" s="17"/>
      <c r="P34" s="10"/>
      <c r="Q34" s="10"/>
      <c r="R34" s="10"/>
      <c r="S34" s="10"/>
      <c r="T34" s="10"/>
      <c r="U34" s="10"/>
    </row>
    <row r="35" spans="1:21" ht="16.5" customHeight="1">
      <c r="A35" s="6">
        <v>9</v>
      </c>
      <c r="B35" s="52">
        <v>122.02302904298701</v>
      </c>
      <c r="C35" s="24">
        <f t="shared" si="2"/>
        <v>0.41825100749794331</v>
      </c>
      <c r="D35" s="24"/>
      <c r="E35" s="24"/>
      <c r="F35" s="24"/>
      <c r="G35" s="52">
        <v>116.79</v>
      </c>
      <c r="H35" s="24">
        <f t="shared" si="3"/>
        <v>0.79399326831794781</v>
      </c>
      <c r="I35" s="24"/>
      <c r="J35" s="24"/>
      <c r="K35" s="41"/>
      <c r="L35" s="13"/>
      <c r="M35" s="7"/>
      <c r="N35" s="17"/>
      <c r="O35" s="17"/>
      <c r="P35" s="10"/>
      <c r="Q35" s="10"/>
      <c r="R35" s="10"/>
      <c r="S35" s="10"/>
      <c r="T35" s="10"/>
      <c r="U35" s="10"/>
    </row>
    <row r="36" spans="1:21" ht="16.5" customHeight="1">
      <c r="A36" s="6">
        <v>10</v>
      </c>
      <c r="B36" s="52">
        <v>124.02911911792999</v>
      </c>
      <c r="C36" s="24">
        <f t="shared" si="2"/>
        <v>1.644025796340685</v>
      </c>
      <c r="D36" s="24"/>
      <c r="E36" s="24"/>
      <c r="F36" s="24"/>
      <c r="G36" s="52">
        <v>119.51</v>
      </c>
      <c r="H36" s="24">
        <f t="shared" si="3"/>
        <v>2.3289665211062527</v>
      </c>
      <c r="I36" s="24"/>
      <c r="J36" s="24"/>
      <c r="K36" s="41"/>
      <c r="L36" s="13"/>
      <c r="M36" s="7"/>
      <c r="N36" s="17"/>
      <c r="O36" s="17"/>
      <c r="P36" s="10"/>
      <c r="Q36" s="10"/>
      <c r="R36" s="10"/>
      <c r="S36" s="10"/>
      <c r="T36" s="10"/>
      <c r="U36" s="10"/>
    </row>
    <row r="37" spans="1:21" ht="16.5" customHeight="1">
      <c r="A37" s="6">
        <v>11</v>
      </c>
      <c r="B37" s="52">
        <v>123.171816870425</v>
      </c>
      <c r="C37" s="24">
        <f t="shared" si="2"/>
        <v>-0.69121046218980098</v>
      </c>
      <c r="D37" s="24"/>
      <c r="E37" s="24"/>
      <c r="F37" s="24"/>
      <c r="G37" s="52">
        <v>118.33</v>
      </c>
      <c r="H37" s="24">
        <f t="shared" si="3"/>
        <v>-0.98736507405237717</v>
      </c>
      <c r="I37" s="24"/>
      <c r="J37" s="24"/>
      <c r="K37" s="41"/>
      <c r="L37" s="13"/>
      <c r="M37" s="7"/>
      <c r="N37" s="17"/>
      <c r="O37" s="17"/>
      <c r="P37" s="10"/>
      <c r="Q37" s="10"/>
      <c r="R37" s="10"/>
      <c r="S37" s="10"/>
      <c r="T37" s="10"/>
      <c r="U37" s="10"/>
    </row>
    <row r="38" spans="1:21" ht="16.5" customHeight="1">
      <c r="A38" s="6">
        <v>12</v>
      </c>
      <c r="B38" s="52">
        <v>124.28589416755101</v>
      </c>
      <c r="C38" s="24">
        <f>+B38/B37*100-100</f>
        <v>0.90449043087348002</v>
      </c>
      <c r="D38" s="24"/>
      <c r="E38" s="24"/>
      <c r="F38" s="24"/>
      <c r="G38" s="52">
        <v>119.16</v>
      </c>
      <c r="H38" s="24">
        <f>G38/G37*100-100</f>
        <v>0.70142820924532145</v>
      </c>
      <c r="I38" s="24"/>
      <c r="J38" s="24"/>
      <c r="K38" s="41"/>
      <c r="L38" s="13"/>
      <c r="M38" s="7"/>
      <c r="N38" s="17"/>
      <c r="O38" s="17"/>
      <c r="P38" s="10"/>
      <c r="Q38" s="10"/>
      <c r="R38" s="10"/>
      <c r="S38" s="10"/>
      <c r="T38" s="10"/>
      <c r="U38" s="10"/>
    </row>
    <row r="39" spans="1:21" ht="16.5" customHeight="1">
      <c r="A39" s="2">
        <v>2014</v>
      </c>
      <c r="B39" s="52"/>
      <c r="C39" s="24"/>
      <c r="D39" s="24"/>
      <c r="E39" s="24"/>
      <c r="F39" s="24"/>
      <c r="G39" s="53"/>
      <c r="H39" s="24"/>
      <c r="I39" s="24"/>
      <c r="J39" s="24"/>
      <c r="K39" s="24"/>
      <c r="L39" s="13"/>
      <c r="M39" s="7"/>
      <c r="N39" s="17"/>
      <c r="O39" s="17"/>
      <c r="P39" s="10"/>
      <c r="Q39" s="10"/>
      <c r="R39" s="10"/>
      <c r="S39" s="10"/>
      <c r="T39" s="10"/>
      <c r="U39" s="10"/>
    </row>
    <row r="40" spans="1:21" ht="16.5" customHeight="1">
      <c r="A40" s="12">
        <v>1</v>
      </c>
      <c r="B40" s="52">
        <v>122.323784300676</v>
      </c>
      <c r="C40" s="24">
        <f>B40/B38*100-100</f>
        <v>-1.578706803388215</v>
      </c>
      <c r="D40" s="24">
        <f>+B40/B27*100-100</f>
        <v>-2.3488411135019618</v>
      </c>
      <c r="E40" s="24">
        <f>B40/B27*100-100</f>
        <v>-2.3488411135019618</v>
      </c>
      <c r="F40" s="24">
        <f>+SUM(B28:B40)/SUM(B26:B27)*100-100</f>
        <v>1083.0940725117416</v>
      </c>
      <c r="G40" s="52">
        <v>117.08</v>
      </c>
      <c r="H40" s="24">
        <f>G40/G38*100-100</f>
        <v>-1.7455521987243969</v>
      </c>
      <c r="I40" s="24">
        <f>+G40/G27*100-100</f>
        <v>-1.7373059169114526</v>
      </c>
      <c r="J40" s="24">
        <f>G40/G27*100-100</f>
        <v>-1.7373059169114526</v>
      </c>
      <c r="K40" s="24">
        <f>+SUM(G28:G40)/SUM(G26:G27)*100-100</f>
        <v>1090.5665127989928</v>
      </c>
      <c r="L40" s="13"/>
      <c r="M40" s="7"/>
      <c r="N40" s="17"/>
      <c r="O40" s="17"/>
      <c r="P40" s="10"/>
      <c r="Q40" s="10"/>
      <c r="R40" s="10"/>
      <c r="S40" s="10"/>
      <c r="T40" s="10"/>
      <c r="U40" s="10"/>
    </row>
    <row r="41" spans="1:21" ht="16.5" customHeight="1">
      <c r="A41" s="12">
        <v>2</v>
      </c>
      <c r="B41" s="52">
        <v>122.26897877127101</v>
      </c>
      <c r="C41" s="24">
        <f t="shared" ref="C41:C51" si="4">+B41/B40*100-100</f>
        <v>-4.480365753749993E-2</v>
      </c>
      <c r="D41" s="24">
        <f>SUM(B$40:B41)/SUM(B$27:B28)*100-100</f>
        <v>-3.2533555197653214</v>
      </c>
      <c r="E41" s="24">
        <f t="shared" ref="E41:E51" si="5">+B41/B28*100-100</f>
        <v>-4.1416615431548252</v>
      </c>
      <c r="F41" s="24">
        <f>+SUM(B29:B41)/SUM(B26:B28)*100-100</f>
        <v>484.10947409814821</v>
      </c>
      <c r="G41" s="52">
        <v>116.87</v>
      </c>
      <c r="H41" s="24">
        <f t="shared" ref="H41:H51" si="6">+G41/G40*100-100</f>
        <v>-0.17936453706866473</v>
      </c>
      <c r="I41" s="24">
        <f>SUM(G$40:G41)/SUM(G$27:G28)*100-100</f>
        <v>-2.89710704353962</v>
      </c>
      <c r="J41" s="24">
        <f>+G41/G28*100-100</f>
        <v>-4.0318607324683882</v>
      </c>
      <c r="K41" s="24">
        <f>+SUM(G29:G41)/SUM(G26:G28)*100-100</f>
        <v>486.74718797991113</v>
      </c>
      <c r="L41" s="13"/>
      <c r="M41" s="7"/>
      <c r="N41" s="17"/>
      <c r="O41" s="17"/>
      <c r="P41" s="10"/>
      <c r="Q41" s="10"/>
      <c r="R41" s="10"/>
      <c r="S41" s="10"/>
      <c r="T41" s="10"/>
      <c r="U41" s="10"/>
    </row>
    <row r="42" spans="1:21" ht="16.5" customHeight="1">
      <c r="A42" s="12">
        <v>3</v>
      </c>
      <c r="B42" s="52">
        <v>123.72756666551101</v>
      </c>
      <c r="C42" s="24">
        <f t="shared" si="4"/>
        <v>1.192933734212815</v>
      </c>
      <c r="D42" s="24">
        <f>SUM(B$40:B42)/SUM(B$27:B29)*100-100</f>
        <v>-2.5004979165286301</v>
      </c>
      <c r="E42" s="24">
        <f t="shared" si="5"/>
        <v>-0.97718427091484727</v>
      </c>
      <c r="F42" s="24">
        <f>+SUM(B30:B42)/SUM(B26:B29)*100-100</f>
        <v>290.58847275523561</v>
      </c>
      <c r="G42" s="52">
        <v>118.95</v>
      </c>
      <c r="H42" s="24">
        <f t="shared" si="6"/>
        <v>1.779755283648484</v>
      </c>
      <c r="I42" s="24">
        <f>SUM(G$40:G42)/SUM(G$27:G29)*100-100</f>
        <v>-1.8604521816513397</v>
      </c>
      <c r="J42" s="24">
        <f t="shared" ref="J42:J51" si="7">+G42/G29*100-100</f>
        <v>0.24439575257038371</v>
      </c>
      <c r="K42" s="24">
        <f>+SUM(G30:G42)/SUM(G26:G29)*100-100</f>
        <v>293.20893239522781</v>
      </c>
      <c r="L42" s="13"/>
      <c r="M42" s="7"/>
      <c r="N42" s="17"/>
      <c r="O42" s="17"/>
      <c r="P42" s="10"/>
      <c r="Q42" s="10"/>
      <c r="R42" s="10"/>
      <c r="S42" s="10"/>
      <c r="T42" s="10"/>
      <c r="U42" s="10"/>
    </row>
    <row r="43" spans="1:21" ht="16.5" customHeight="1">
      <c r="A43" s="12">
        <v>4</v>
      </c>
      <c r="B43" s="52">
        <v>124.11743072152301</v>
      </c>
      <c r="C43" s="24">
        <f t="shared" si="4"/>
        <v>0.31509878236431632</v>
      </c>
      <c r="D43" s="24">
        <f>SUM(B$40:B43)/SUM(B$27:B30)*100-100</f>
        <v>-2.1786740411368584</v>
      </c>
      <c r="E43" s="24">
        <f t="shared" si="5"/>
        <v>-1.2110263837287221</v>
      </c>
      <c r="F43" s="24">
        <f>+SUM(B31:B43)/SUM(B26:B30)*100-100</f>
        <v>192.80389203194613</v>
      </c>
      <c r="G43" s="52">
        <v>119.86</v>
      </c>
      <c r="H43" s="24">
        <f t="shared" si="6"/>
        <v>0.76502732240437865</v>
      </c>
      <c r="I43" s="24">
        <f>SUM(G$40:G43)/SUM(G$27:G30)*100-100</f>
        <v>-1.5329500958093831</v>
      </c>
      <c r="J43" s="24">
        <f t="shared" si="7"/>
        <v>-0.55587820459636816</v>
      </c>
      <c r="K43" s="24">
        <f>+SUM(G31:G43)/SUM(G26:G30)*100-100</f>
        <v>194.35766058485376</v>
      </c>
      <c r="L43" s="13"/>
      <c r="M43" s="7"/>
      <c r="N43" s="17"/>
      <c r="O43" s="17"/>
      <c r="P43" s="10"/>
      <c r="Q43" s="10"/>
      <c r="R43" s="10"/>
      <c r="S43" s="10"/>
      <c r="T43" s="10"/>
      <c r="U43" s="10"/>
    </row>
    <row r="44" spans="1:21" ht="16.5" customHeight="1">
      <c r="A44" s="12">
        <v>5</v>
      </c>
      <c r="B44" s="52">
        <v>122.52633441006</v>
      </c>
      <c r="C44" s="24">
        <f t="shared" si="4"/>
        <v>-1.2819281725488452</v>
      </c>
      <c r="D44" s="24">
        <f>SUM(B$40:B44)/SUM(B$27:B31)*100-100</f>
        <v>-1.9288341947547423</v>
      </c>
      <c r="E44" s="24">
        <f t="shared" si="5"/>
        <v>-0.91171375323887105</v>
      </c>
      <c r="F44" s="24">
        <f>+SUM(B32:B44)/SUM(B26:B31)*100-100</f>
        <v>134.88426934894395</v>
      </c>
      <c r="G44" s="52">
        <v>118.2</v>
      </c>
      <c r="H44" s="24">
        <f t="shared" si="6"/>
        <v>-1.3849491072918312</v>
      </c>
      <c r="I44" s="24">
        <f>SUM(G$40:G44)/SUM(G$27:G31)*100-100</f>
        <v>-1.3010438413361101</v>
      </c>
      <c r="J44" s="24">
        <f t="shared" si="7"/>
        <v>-0.36247155019808019</v>
      </c>
      <c r="K44" s="24">
        <f>+SUM(G32:G44)/SUM(G26:G31)*100-100</f>
        <v>135.9649269311065</v>
      </c>
      <c r="L44" s="13"/>
      <c r="M44" s="7"/>
      <c r="N44" s="17"/>
      <c r="O44" s="17"/>
      <c r="P44" s="10"/>
      <c r="Q44" s="10"/>
      <c r="R44" s="10"/>
      <c r="S44" s="10"/>
      <c r="T44" s="10"/>
      <c r="U44" s="10"/>
    </row>
    <row r="45" spans="1:21" ht="16.5" customHeight="1">
      <c r="A45" s="12">
        <v>6</v>
      </c>
      <c r="B45" s="52">
        <v>122.171125920115</v>
      </c>
      <c r="C45" s="24">
        <f t="shared" si="4"/>
        <v>-0.28990379223802165</v>
      </c>
      <c r="D45" s="24">
        <f>SUM(B$40:B45)/SUM(B$27:B32)*100-100</f>
        <v>-1.6511569081514637</v>
      </c>
      <c r="E45" s="24">
        <f t="shared" si="5"/>
        <v>-0.229209228412671</v>
      </c>
      <c r="F45" s="24">
        <f>+SUM(B33:B45)/SUM(B26:B32)*100-100</f>
        <v>96.472458468260413</v>
      </c>
      <c r="G45" s="52">
        <v>117.4</v>
      </c>
      <c r="H45" s="24">
        <f t="shared" si="6"/>
        <v>-0.67681895093062394</v>
      </c>
      <c r="I45" s="24">
        <f>SUM(G$40:G45)/SUM(G$27:G32)*100-100</f>
        <v>-1.0407789776616596</v>
      </c>
      <c r="J45" s="24">
        <f t="shared" si="7"/>
        <v>0.29044934221766994</v>
      </c>
      <c r="K45" s="24">
        <f>+SUM(G33:G45)/SUM(G26:G32)*100-100</f>
        <v>97.423897402942146</v>
      </c>
      <c r="L45" s="13"/>
      <c r="M45" s="7"/>
      <c r="N45" s="17"/>
      <c r="O45" s="17"/>
      <c r="P45" s="10"/>
      <c r="Q45" s="10"/>
      <c r="R45" s="10"/>
      <c r="S45" s="10"/>
      <c r="T45" s="10"/>
      <c r="U45" s="10"/>
    </row>
    <row r="46" spans="1:21" ht="16.5" customHeight="1">
      <c r="A46" s="12">
        <v>7</v>
      </c>
      <c r="B46" s="52">
        <v>122.68779866293801</v>
      </c>
      <c r="C46" s="24">
        <f t="shared" si="4"/>
        <v>0.42290904575999377</v>
      </c>
      <c r="D46" s="24">
        <f>SUM(B$40:B46)/SUM(B$27:B33)*100-100</f>
        <v>-1.1621884697772202</v>
      </c>
      <c r="E46" s="24">
        <f t="shared" si="5"/>
        <v>1.8811568116216364</v>
      </c>
      <c r="F46" s="24">
        <f>+SUM(B34:B46)/SUM(B26:B33)*100-100</f>
        <v>69.535721688728614</v>
      </c>
      <c r="G46" s="52">
        <v>118.03</v>
      </c>
      <c r="H46" s="24">
        <f t="shared" si="6"/>
        <v>0.53662691652469618</v>
      </c>
      <c r="I46" s="24">
        <f>SUM(G$40:G46)/SUM(G$27:G33)*100-100</f>
        <v>-0.55116309854746248</v>
      </c>
      <c r="J46" s="24">
        <f t="shared" si="7"/>
        <v>2.4921847863841577</v>
      </c>
      <c r="K46" s="24">
        <f>+SUM(G34:G46)/SUM(G26:G33)*100-100</f>
        <v>70.409280720122325</v>
      </c>
      <c r="L46" s="13"/>
      <c r="M46" s="7"/>
      <c r="N46" s="17"/>
      <c r="O46" s="17"/>
      <c r="P46" s="10"/>
      <c r="Q46" s="10"/>
      <c r="R46" s="10"/>
      <c r="S46" s="10"/>
      <c r="T46" s="10"/>
      <c r="U46" s="10"/>
    </row>
    <row r="47" spans="1:21" ht="16.5" customHeight="1">
      <c r="A47" s="12">
        <v>8</v>
      </c>
      <c r="B47" s="52">
        <v>120.87485202258401</v>
      </c>
      <c r="C47" s="24">
        <f t="shared" si="4"/>
        <v>-1.4776910663583891</v>
      </c>
      <c r="D47" s="24">
        <f>SUM(B$40:B47)/SUM(B$27:B34)*100-100</f>
        <v>-1.0842932430903716</v>
      </c>
      <c r="E47" s="24">
        <f t="shared" si="5"/>
        <v>-0.52663561874086895</v>
      </c>
      <c r="F47" s="24">
        <f>+SUM(B35:B47)/SUM(B26:B34)*100-100</f>
        <v>48.692378996196624</v>
      </c>
      <c r="G47" s="52">
        <v>116.42</v>
      </c>
      <c r="H47" s="24">
        <f t="shared" si="6"/>
        <v>-1.3640599847496446</v>
      </c>
      <c r="I47" s="24">
        <f>SUM(G$40:G47)/SUM(G$27:G34)*100-100</f>
        <v>-0.42562629377719929</v>
      </c>
      <c r="J47" s="24">
        <f t="shared" si="7"/>
        <v>0.47466988866833049</v>
      </c>
      <c r="K47" s="24">
        <f>+SUM(G35:G47)/SUM(G26:G34)*100-100</f>
        <v>49.61345105825697</v>
      </c>
      <c r="L47" s="13"/>
      <c r="M47" s="7"/>
      <c r="N47" s="17"/>
      <c r="O47" s="17"/>
      <c r="P47" s="10"/>
      <c r="Q47" s="10"/>
      <c r="R47" s="10"/>
      <c r="S47" s="10"/>
      <c r="T47" s="10"/>
      <c r="U47" s="10"/>
    </row>
    <row r="48" spans="1:21" ht="16.5" customHeight="1">
      <c r="A48" s="12">
        <v>9</v>
      </c>
      <c r="B48" s="52">
        <v>119.72921617534701</v>
      </c>
      <c r="C48" s="24">
        <f t="shared" si="4"/>
        <v>-0.94778676297609366</v>
      </c>
      <c r="D48" s="24">
        <f>SUM(B$40:B48)/SUM(B$27:B35)*100-100</f>
        <v>-1.1714733597850397</v>
      </c>
      <c r="E48" s="24">
        <f t="shared" si="5"/>
        <v>-1.8798196419398181</v>
      </c>
      <c r="F48" s="24">
        <f>+SUM(B36:B48)/SUM(B26:B35)*100-100</f>
        <v>32.191478627296732</v>
      </c>
      <c r="G48" s="52">
        <v>115.47</v>
      </c>
      <c r="H48" s="24">
        <f t="shared" si="6"/>
        <v>-0.81601099467445692</v>
      </c>
      <c r="I48" s="24">
        <f>SUM(G$40:G48)/SUM(G$27:G35)*100-100</f>
        <v>-0.50299446236002154</v>
      </c>
      <c r="J48" s="24">
        <f t="shared" si="7"/>
        <v>-1.1302337528898079</v>
      </c>
      <c r="K48" s="24">
        <f>+SUM(G36:G48)/SUM(G26:G35)*100-100</f>
        <v>33.061308913814059</v>
      </c>
      <c r="L48" s="13"/>
      <c r="M48" s="7"/>
      <c r="N48" s="17"/>
      <c r="O48" s="17"/>
      <c r="P48" s="10"/>
      <c r="Q48" s="10"/>
      <c r="R48" s="10"/>
      <c r="S48" s="10"/>
      <c r="T48" s="10"/>
      <c r="U48" s="10"/>
    </row>
    <row r="49" spans="1:21" ht="16.5" customHeight="1">
      <c r="A49" s="12">
        <v>10</v>
      </c>
      <c r="B49" s="52">
        <v>117.42730606451001</v>
      </c>
      <c r="C49" s="24">
        <f t="shared" si="4"/>
        <v>-1.922596826714198</v>
      </c>
      <c r="D49" s="24">
        <f>SUM(B$40:B49)/SUM(B$27:B36)*100-100</f>
        <v>-1.5875415643939164</v>
      </c>
      <c r="E49" s="24">
        <f t="shared" si="5"/>
        <v>-5.3227928250807111</v>
      </c>
      <c r="F49" s="24">
        <f>+SUM(B37:B49)/SUM(B26:B36)*100-100</f>
        <v>18.409037524028179</v>
      </c>
      <c r="G49" s="52">
        <v>113.34</v>
      </c>
      <c r="H49" s="24">
        <f t="shared" si="6"/>
        <v>-1.844634970122101</v>
      </c>
      <c r="I49" s="24">
        <f>SUM(G$40:G49)/SUM(G$27:G36)*100-100</f>
        <v>-0.97368020690704782</v>
      </c>
      <c r="J49" s="24">
        <f t="shared" si="7"/>
        <v>-5.1627478872060806</v>
      </c>
      <c r="K49" s="24">
        <f>+SUM(G37:G49)/SUM(G26:G36)*100-100</f>
        <v>19.099176766908414</v>
      </c>
      <c r="L49" s="13"/>
      <c r="M49" s="7"/>
      <c r="N49" s="17"/>
      <c r="O49" s="17"/>
      <c r="P49" s="10"/>
      <c r="Q49" s="10"/>
      <c r="R49" s="10"/>
      <c r="S49" s="10"/>
      <c r="T49" s="10"/>
      <c r="U49" s="10"/>
    </row>
    <row r="50" spans="1:21" ht="16.5" customHeight="1">
      <c r="A50" s="12">
        <v>11</v>
      </c>
      <c r="B50" s="52">
        <v>116.02070586665401</v>
      </c>
      <c r="C50" s="24">
        <f t="shared" si="4"/>
        <v>-1.1978476259033499</v>
      </c>
      <c r="D50" s="24">
        <f>SUM(B$40:B50)/SUM(B$27:B37)*100-100</f>
        <v>-1.9693901699922094</v>
      </c>
      <c r="E50" s="24">
        <f t="shared" si="5"/>
        <v>-5.8058013476360912</v>
      </c>
      <c r="F50" s="24">
        <f>+SUM(B38:B50)/SUM(B26:B37)*100-100</f>
        <v>7.1647648962042609</v>
      </c>
      <c r="G50" s="52">
        <v>112.58</v>
      </c>
      <c r="H50" s="24">
        <f t="shared" si="6"/>
        <v>-0.67054879124758315</v>
      </c>
      <c r="I50" s="24">
        <f>SUM(G$40:G50)/SUM(G$27:G37)*100-100</f>
        <v>-1.3269610517338037</v>
      </c>
      <c r="J50" s="24">
        <f t="shared" si="7"/>
        <v>-4.8592918110369254</v>
      </c>
      <c r="K50" s="24">
        <f>+SUM(G38:G50)/SUM(G26:G37)*100-100</f>
        <v>7.8288396966507179</v>
      </c>
      <c r="L50" s="13"/>
      <c r="M50" s="7"/>
      <c r="N50" s="17"/>
      <c r="O50" s="17"/>
      <c r="P50" s="10"/>
      <c r="Q50" s="10"/>
      <c r="R50" s="10"/>
      <c r="S50" s="10"/>
      <c r="T50" s="10"/>
      <c r="U50" s="10"/>
    </row>
    <row r="51" spans="1:21" ht="16.5" customHeight="1">
      <c r="A51" s="12">
        <v>12</v>
      </c>
      <c r="B51" s="52">
        <v>113.047569373467</v>
      </c>
      <c r="C51" s="24">
        <f t="shared" si="4"/>
        <v>-2.5625912814253411</v>
      </c>
      <c r="D51" s="24">
        <f>SUM(B$40:B51)/SUM(B$27:B38)*100-100</f>
        <v>-2.5613699428505186</v>
      </c>
      <c r="E51" s="24">
        <f t="shared" si="5"/>
        <v>-9.0423172069177156</v>
      </c>
      <c r="F51" s="24">
        <f>+SUM(B39:B51)/SUM(B27:B38)*100-100</f>
        <v>-2.5613699428505186</v>
      </c>
      <c r="G51" s="52">
        <v>110.3</v>
      </c>
      <c r="H51" s="24">
        <f t="shared" si="6"/>
        <v>-2.0252265055960237</v>
      </c>
      <c r="I51" s="24">
        <f>SUM(G$40:G51)/SUM(G$27:G38)*100-100</f>
        <v>-1.8393248065998904</v>
      </c>
      <c r="J51" s="24">
        <f t="shared" si="7"/>
        <v>-7.4353810003356813</v>
      </c>
      <c r="K51" s="24">
        <f>+SUM(G39:G51)/SUM(G27:G38)*100-100</f>
        <v>-1.8393248065998904</v>
      </c>
      <c r="L51" s="13"/>
      <c r="M51" s="7"/>
      <c r="N51" s="17"/>
      <c r="O51" s="17"/>
      <c r="P51" s="10"/>
      <c r="Q51" s="10"/>
      <c r="R51" s="10"/>
      <c r="S51" s="10"/>
      <c r="T51" s="10"/>
      <c r="U51" s="10"/>
    </row>
    <row r="52" spans="1:21" ht="16.5" customHeight="1">
      <c r="A52" s="2">
        <v>2015</v>
      </c>
      <c r="B52" s="17"/>
      <c r="C52" s="24"/>
      <c r="D52" s="24"/>
      <c r="E52" s="24"/>
      <c r="F52" s="24"/>
      <c r="G52" s="52"/>
      <c r="H52" s="24"/>
      <c r="I52" s="24"/>
      <c r="J52" s="24"/>
      <c r="K52" s="24"/>
      <c r="L52" s="13"/>
      <c r="M52" s="7"/>
      <c r="N52" s="17"/>
      <c r="O52" s="17"/>
      <c r="P52" s="10"/>
      <c r="Q52" s="10"/>
      <c r="R52" s="10"/>
      <c r="S52" s="10"/>
      <c r="T52" s="10"/>
      <c r="U52" s="10"/>
    </row>
    <row r="53" spans="1:21" ht="16.5" customHeight="1">
      <c r="A53" s="12">
        <v>1</v>
      </c>
      <c r="B53" s="56">
        <v>107.16471171006</v>
      </c>
      <c r="C53" s="24">
        <f>B53/B51*100-100</f>
        <v>-5.2038780630233958</v>
      </c>
      <c r="D53" s="24">
        <f>+B53/B40*100-100</f>
        <v>-12.392579805538446</v>
      </c>
      <c r="E53" s="24">
        <f t="shared" ref="E53:E63" si="8">B53/B40*100-100</f>
        <v>-12.392579805538446</v>
      </c>
      <c r="F53" s="24">
        <f t="shared" ref="F53:F63" si="9">+SUM(B41:B53)/SUM(B28:B40)*100-100</f>
        <v>-3.3907899713013734</v>
      </c>
      <c r="G53" s="52">
        <v>104.72</v>
      </c>
      <c r="H53" s="24">
        <f>G53/G51*100-100</f>
        <v>-5.0589301903898445</v>
      </c>
      <c r="I53" s="24">
        <f>+G53/G40*100-100</f>
        <v>-10.556884181756061</v>
      </c>
      <c r="J53" s="24">
        <f>G53/G40*100-100</f>
        <v>-10.556884181756061</v>
      </c>
      <c r="K53" s="24">
        <f t="shared" ref="K53:K63" si="10">+SUM(G41:G53)/SUM(G28:G40)*100-100</f>
        <v>-2.5673922851342326</v>
      </c>
      <c r="L53" s="13"/>
      <c r="M53" s="7"/>
      <c r="N53" s="17"/>
      <c r="O53" s="17"/>
      <c r="P53" s="10"/>
      <c r="Q53" s="10"/>
      <c r="R53" s="10"/>
      <c r="S53" s="10"/>
      <c r="T53" s="10"/>
      <c r="U53" s="10"/>
    </row>
    <row r="54" spans="1:21" ht="16.5" customHeight="1">
      <c r="A54" s="12">
        <v>2</v>
      </c>
      <c r="B54" s="17">
        <v>105.08817897035301</v>
      </c>
      <c r="C54" s="24">
        <f t="shared" ref="C54:C63" si="11">B54/B53*100-100</f>
        <v>-1.9377019791040624</v>
      </c>
      <c r="D54" s="24">
        <f>SUM(B$53:B54)/SUM(B$40:B41)*100-100</f>
        <v>-13.221925287307528</v>
      </c>
      <c r="E54" s="24">
        <f t="shared" si="8"/>
        <v>-14.051642512740841</v>
      </c>
      <c r="F54" s="24">
        <f t="shared" si="9"/>
        <v>-4.2086200609317785</v>
      </c>
      <c r="G54" s="52">
        <v>102.41</v>
      </c>
      <c r="H54" s="24">
        <f t="shared" ref="H54:H63" si="12">G54/G53*100-100</f>
        <v>-2.205882352941174</v>
      </c>
      <c r="I54" s="24">
        <f>SUM(G$53:G54)/SUM(G$40:G41)*100-100</f>
        <v>-11.463988031630691</v>
      </c>
      <c r="J54" s="24">
        <f>+G54/G41*100-100</f>
        <v>-12.372721827671768</v>
      </c>
      <c r="K54" s="24">
        <f t="shared" si="10"/>
        <v>-3.2518657376295437</v>
      </c>
      <c r="L54" s="13"/>
      <c r="M54" s="7"/>
      <c r="N54" s="17"/>
      <c r="O54" s="17"/>
      <c r="P54" s="10"/>
      <c r="Q54" s="10"/>
      <c r="R54" s="10"/>
      <c r="S54" s="10"/>
      <c r="T54" s="10"/>
      <c r="U54" s="10"/>
    </row>
    <row r="55" spans="1:21" ht="16.5" customHeight="1">
      <c r="A55" s="12">
        <v>3</v>
      </c>
      <c r="B55" s="17">
        <v>102.55259547791201</v>
      </c>
      <c r="C55" s="24">
        <f t="shared" si="11"/>
        <v>-2.4128151398991662</v>
      </c>
      <c r="D55" s="24">
        <f>SUM(B$53:B55)/SUM(B$40:B42)*100-100</f>
        <v>-14.529429754061852</v>
      </c>
      <c r="E55" s="24">
        <f t="shared" si="8"/>
        <v>-17.114190279716794</v>
      </c>
      <c r="F55" s="24">
        <f t="shared" si="9"/>
        <v>-5.5644464721098501</v>
      </c>
      <c r="G55" s="52">
        <v>99.86</v>
      </c>
      <c r="H55" s="24">
        <f t="shared" si="12"/>
        <v>-2.4899912117957115</v>
      </c>
      <c r="I55" s="24">
        <f>SUM(G$53:G55)/SUM(G$40:G42)*100-100</f>
        <v>-13.009351090960607</v>
      </c>
      <c r="J55" s="24">
        <f t="shared" ref="J55:J63" si="13">+G55/G42*100-100</f>
        <v>-16.048759983186216</v>
      </c>
      <c r="K55" s="24">
        <f t="shared" si="10"/>
        <v>-4.6218368530489045</v>
      </c>
      <c r="L55" s="13"/>
      <c r="M55" s="7"/>
      <c r="N55" s="17"/>
      <c r="O55" s="17"/>
      <c r="P55" s="10"/>
      <c r="Q55" s="10"/>
      <c r="R55" s="10"/>
      <c r="S55" s="10"/>
      <c r="T55" s="10"/>
      <c r="U55" s="10"/>
    </row>
    <row r="56" spans="1:21" ht="16.5" customHeight="1">
      <c r="A56" s="12">
        <v>4</v>
      </c>
      <c r="B56" s="17">
        <v>101.18913452475302</v>
      </c>
      <c r="C56" s="24">
        <f t="shared" si="11"/>
        <v>-1.3295235940202588</v>
      </c>
      <c r="D56" s="24">
        <f>SUM(B$53:B56)/SUM(B$40:B43)*100-100</f>
        <v>-15.523411467198102</v>
      </c>
      <c r="E56" s="24">
        <f t="shared" si="8"/>
        <v>-18.473067049070039</v>
      </c>
      <c r="F56" s="24">
        <f t="shared" si="9"/>
        <v>-7.0224912419976562</v>
      </c>
      <c r="G56" s="52">
        <v>100.88</v>
      </c>
      <c r="H56" s="24">
        <f t="shared" si="12"/>
        <v>1.0214300020028162</v>
      </c>
      <c r="I56" s="24">
        <f>SUM(G$53:G56)/SUM(G$40:G43)*100-100</f>
        <v>-13.725780522886879</v>
      </c>
      <c r="J56" s="24">
        <f t="shared" si="13"/>
        <v>-15.835140997830806</v>
      </c>
      <c r="K56" s="24">
        <f t="shared" si="10"/>
        <v>-5.9196048879548755</v>
      </c>
      <c r="L56" s="13"/>
      <c r="M56" s="7"/>
      <c r="N56" s="17"/>
      <c r="O56" s="17"/>
      <c r="P56" s="10"/>
      <c r="Q56" s="10"/>
      <c r="R56" s="10"/>
      <c r="S56" s="10"/>
      <c r="T56" s="10"/>
      <c r="U56" s="10"/>
    </row>
    <row r="57" spans="1:21" ht="16.5" customHeight="1">
      <c r="A57" s="12">
        <v>5</v>
      </c>
      <c r="B57" s="17">
        <v>102.89799755673101</v>
      </c>
      <c r="C57" s="24">
        <f t="shared" si="11"/>
        <v>1.6887811522490921</v>
      </c>
      <c r="D57" s="24">
        <f>SUM(B$53:B57)/SUM(B$40:B44)*100-100</f>
        <v>-15.622290379357963</v>
      </c>
      <c r="E57" s="24">
        <f t="shared" si="8"/>
        <v>-16.019688296263439</v>
      </c>
      <c r="F57" s="24">
        <f t="shared" si="9"/>
        <v>-8.28398930869038</v>
      </c>
      <c r="G57" s="52">
        <v>101.9</v>
      </c>
      <c r="H57" s="24">
        <f t="shared" si="12"/>
        <v>1.0111022997621149</v>
      </c>
      <c r="I57" s="24">
        <f>SUM(G$53:G57)/SUM(G$40:G44)*100-100</f>
        <v>-13.738662515229464</v>
      </c>
      <c r="J57" s="24">
        <f t="shared" si="13"/>
        <v>-13.790186125211505</v>
      </c>
      <c r="K57" s="24">
        <f t="shared" si="10"/>
        <v>-7.044675971801496</v>
      </c>
      <c r="L57" s="13"/>
      <c r="M57" s="7"/>
      <c r="N57" s="17"/>
      <c r="O57" s="17"/>
      <c r="P57" s="10"/>
      <c r="Q57" s="10"/>
      <c r="R57" s="10"/>
      <c r="S57" s="10"/>
      <c r="T57" s="10"/>
      <c r="U57" s="10"/>
    </row>
    <row r="58" spans="1:21" ht="16.5" customHeight="1">
      <c r="A58" s="12">
        <v>6</v>
      </c>
      <c r="B58" s="17">
        <v>103.02223401936099</v>
      </c>
      <c r="C58" s="24">
        <f t="shared" si="11"/>
        <v>0.12073749303185366</v>
      </c>
      <c r="D58" s="24">
        <f>SUM(B$53:B58)/SUM(B$40:B45)*100-100</f>
        <v>-15.630832075373391</v>
      </c>
      <c r="E58" s="24">
        <f t="shared" si="8"/>
        <v>-15.673827802221481</v>
      </c>
      <c r="F58" s="24">
        <f t="shared" si="9"/>
        <v>-9.566869821901534</v>
      </c>
      <c r="G58" s="52">
        <v>102.38</v>
      </c>
      <c r="H58" s="24">
        <f t="shared" si="12"/>
        <v>0.47105004906771342</v>
      </c>
      <c r="I58" s="24">
        <f>SUM(G$53:G58)/SUM(G$40:G45)*100-100</f>
        <v>-13.582076910045743</v>
      </c>
      <c r="J58" s="24">
        <f t="shared" si="13"/>
        <v>-12.793867120954019</v>
      </c>
      <c r="K58" s="24">
        <f t="shared" si="10"/>
        <v>-8.1298914504875626</v>
      </c>
      <c r="L58" s="13"/>
      <c r="M58" s="7"/>
      <c r="N58" s="17"/>
      <c r="O58" s="17"/>
      <c r="P58" s="10"/>
      <c r="Q58" s="10"/>
      <c r="R58" s="10"/>
      <c r="S58" s="10"/>
      <c r="T58" s="10"/>
      <c r="U58" s="10"/>
    </row>
    <row r="59" spans="1:21" ht="16.5" customHeight="1">
      <c r="A59" s="12">
        <v>7</v>
      </c>
      <c r="B59" s="17">
        <v>99.887817130944299</v>
      </c>
      <c r="C59" s="24">
        <f t="shared" si="11"/>
        <v>-3.0424664328553064</v>
      </c>
      <c r="D59" s="24">
        <f>SUM(B$53:B59)/SUM(B$40:B46)*100-100</f>
        <v>-16.052181314002326</v>
      </c>
      <c r="E59" s="24">
        <f t="shared" si="8"/>
        <v>-18.583740013652402</v>
      </c>
      <c r="F59" s="24">
        <f t="shared" si="9"/>
        <v>-11.251694343651849</v>
      </c>
      <c r="G59" s="52">
        <v>100.04</v>
      </c>
      <c r="H59" s="24">
        <f t="shared" si="12"/>
        <v>-2.2856026567688872</v>
      </c>
      <c r="I59" s="24">
        <f>SUM(G$53:G59)/SUM(G$40:G46)*100-100</f>
        <v>-13.819141083507787</v>
      </c>
      <c r="J59" s="24">
        <f t="shared" si="13"/>
        <v>-15.241887655680756</v>
      </c>
      <c r="K59" s="24">
        <f t="shared" si="10"/>
        <v>-9.5865258995091978</v>
      </c>
      <c r="L59" s="13"/>
      <c r="M59" s="7"/>
      <c r="N59" s="17"/>
      <c r="O59" s="17"/>
      <c r="P59" s="10"/>
      <c r="Q59" s="10"/>
      <c r="R59" s="10"/>
      <c r="S59" s="10"/>
      <c r="T59" s="10"/>
      <c r="U59" s="10"/>
    </row>
    <row r="60" spans="1:21" ht="16.5" customHeight="1">
      <c r="A60" s="12">
        <v>8</v>
      </c>
      <c r="B60" s="17">
        <v>98.395811968683688</v>
      </c>
      <c r="C60" s="24">
        <f t="shared" si="11"/>
        <v>-1.4936808162548232</v>
      </c>
      <c r="D60" s="24">
        <f>SUM(B$53:B60)/SUM(B$40:B47)*100-100</f>
        <v>-16.365834451596868</v>
      </c>
      <c r="E60" s="24">
        <f t="shared" si="8"/>
        <v>-18.596953524874124</v>
      </c>
      <c r="F60" s="24">
        <f t="shared" si="9"/>
        <v>-12.737991256428685</v>
      </c>
      <c r="G60" s="52">
        <v>99.11</v>
      </c>
      <c r="H60" s="24">
        <f t="shared" si="12"/>
        <v>-0.92962814874051958</v>
      </c>
      <c r="I60" s="24">
        <f>SUM(G$53:G60)/SUM(G$40:G47)*100-100</f>
        <v>-13.948727739417279</v>
      </c>
      <c r="J60" s="24">
        <f t="shared" si="13"/>
        <v>-14.868579281910314</v>
      </c>
      <c r="K60" s="24">
        <f t="shared" si="10"/>
        <v>-10.843569109134577</v>
      </c>
      <c r="L60" s="13"/>
      <c r="M60" s="7"/>
      <c r="N60" s="17"/>
      <c r="O60" s="17"/>
      <c r="P60" s="10"/>
      <c r="Q60" s="10"/>
      <c r="R60" s="10"/>
      <c r="S60" s="10"/>
      <c r="T60" s="10"/>
      <c r="U60" s="10"/>
    </row>
    <row r="61" spans="1:21" ht="16.5" customHeight="1">
      <c r="A61" s="12">
        <v>9</v>
      </c>
      <c r="B61" s="17">
        <v>96.483346586316401</v>
      </c>
      <c r="C61" s="24">
        <f t="shared" si="11"/>
        <v>-1.9436451045050234</v>
      </c>
      <c r="D61" s="24">
        <f>SUM(B$53:B61)/SUM(B$40:B48)*100-100</f>
        <v>-16.697631471186398</v>
      </c>
      <c r="E61" s="24">
        <f t="shared" si="8"/>
        <v>-19.415369390697705</v>
      </c>
      <c r="F61" s="24">
        <f t="shared" si="9"/>
        <v>-14.181298650082283</v>
      </c>
      <c r="G61" s="52">
        <v>97.89</v>
      </c>
      <c r="H61" s="24">
        <f t="shared" si="12"/>
        <v>-1.23095550398547</v>
      </c>
      <c r="I61" s="24">
        <f>SUM(G$53:G61)/SUM(G$40:G48)*100-100</f>
        <v>-14.087954038628723</v>
      </c>
      <c r="J61" s="24">
        <f t="shared" si="13"/>
        <v>-15.224733697064181</v>
      </c>
      <c r="K61" s="24">
        <f t="shared" si="10"/>
        <v>-12.002571929229561</v>
      </c>
      <c r="L61" s="13"/>
      <c r="M61" s="7"/>
      <c r="N61" s="17"/>
      <c r="O61" s="17"/>
      <c r="P61" s="10"/>
      <c r="Q61" s="10"/>
      <c r="R61" s="10"/>
      <c r="S61" s="10"/>
      <c r="T61" s="10"/>
      <c r="U61" s="10"/>
    </row>
    <row r="62" spans="1:21" ht="16.5" customHeight="1">
      <c r="A62" s="12">
        <v>10</v>
      </c>
      <c r="B62" s="17">
        <v>96.43853933481229</v>
      </c>
      <c r="C62" s="24">
        <f t="shared" si="11"/>
        <v>-4.6440399394754195E-2</v>
      </c>
      <c r="D62" s="24">
        <f>SUM(B$53:B62)/SUM(B$40:B49)*100-100</f>
        <v>-16.811043051719523</v>
      </c>
      <c r="E62" s="24">
        <f t="shared" si="8"/>
        <v>-17.87383823500754</v>
      </c>
      <c r="F62" s="24">
        <f t="shared" si="9"/>
        <v>-15.227026481853059</v>
      </c>
      <c r="G62" s="52">
        <v>98.7</v>
      </c>
      <c r="H62" s="24">
        <f t="shared" si="12"/>
        <v>0.82745939319643469</v>
      </c>
      <c r="I62" s="24">
        <f>SUM(G$53:G62)/SUM(G$40:G49)*100-100</f>
        <v>-13.974667554326487</v>
      </c>
      <c r="J62" s="24">
        <f t="shared" si="13"/>
        <v>-12.916887241926943</v>
      </c>
      <c r="K62" s="24">
        <f t="shared" si="10"/>
        <v>-12.656215625465734</v>
      </c>
      <c r="L62" s="13"/>
      <c r="M62" s="7"/>
      <c r="N62" s="17"/>
      <c r="O62" s="17"/>
      <c r="P62" s="10"/>
      <c r="Q62" s="10"/>
      <c r="R62" s="10"/>
      <c r="S62" s="10"/>
      <c r="T62" s="10"/>
      <c r="U62" s="10"/>
    </row>
    <row r="63" spans="1:21" ht="16.5" customHeight="1">
      <c r="A63" s="12">
        <v>11</v>
      </c>
      <c r="B63" s="17">
        <v>94.662793499170192</v>
      </c>
      <c r="C63" s="24">
        <f t="shared" si="11"/>
        <v>-1.8413238606581501</v>
      </c>
      <c r="D63" s="24">
        <f>SUM(B$53:B63)/SUM(B$40:B50)*100-100</f>
        <v>-16.950008203397786</v>
      </c>
      <c r="E63" s="24">
        <f t="shared" si="8"/>
        <v>-18.408707487119671</v>
      </c>
      <c r="F63" s="24">
        <f t="shared" si="9"/>
        <v>-16.275998645803242</v>
      </c>
      <c r="G63" s="52">
        <v>97.02</v>
      </c>
      <c r="H63" s="24">
        <f t="shared" si="12"/>
        <v>-1.7021276595744723</v>
      </c>
      <c r="I63" s="24">
        <f>SUM(G$53:G63)/SUM(G$40:G50)*100-100</f>
        <v>-13.961220993614688</v>
      </c>
      <c r="J63" s="24">
        <f t="shared" si="13"/>
        <v>-13.821282643453543</v>
      </c>
      <c r="K63" s="24">
        <f t="shared" si="10"/>
        <v>-13.407108653517284</v>
      </c>
      <c r="L63" s="13"/>
      <c r="M63" s="7"/>
      <c r="N63" s="17"/>
      <c r="O63" s="17"/>
      <c r="P63" s="10"/>
      <c r="Q63" s="10"/>
      <c r="R63" s="10"/>
      <c r="S63" s="10"/>
      <c r="T63" s="10"/>
      <c r="U63" s="10"/>
    </row>
    <row r="64" spans="1:21" ht="16.5" customHeight="1">
      <c r="A64" s="12">
        <v>12</v>
      </c>
      <c r="B64" s="17">
        <v>92.216839220904589</v>
      </c>
      <c r="C64" s="24">
        <f>B64/B63*100-100</f>
        <v>-2.5838602346834847</v>
      </c>
      <c r="D64" s="24">
        <f>SUM(B$53:B64)/SUM(B$40:B51)*100-100</f>
        <v>-17.06536736569663</v>
      </c>
      <c r="E64" s="24">
        <f>B64/B51*100-100</f>
        <v>-18.426517498793316</v>
      </c>
      <c r="F64" s="24">
        <f>+SUM(B52:B64)/SUM(B40:B51)*100-100</f>
        <v>-17.06536736569663</v>
      </c>
      <c r="G64" s="52">
        <v>95.09</v>
      </c>
      <c r="H64" s="24">
        <f>G64/G63*100-100</f>
        <v>-1.9892805607091333</v>
      </c>
      <c r="I64" s="24">
        <f>SUM(G$53:G64)/SUM(G$40:G51)*100-100</f>
        <v>-13.947651487988509</v>
      </c>
      <c r="J64" s="24">
        <f>+G64/G51*100-100</f>
        <v>-13.789664551223936</v>
      </c>
      <c r="K64" s="24">
        <f>+SUM(G52:G64)/SUM(G40:G51)*100-100</f>
        <v>-13.947651487988509</v>
      </c>
      <c r="L64" s="13"/>
      <c r="M64" s="7"/>
      <c r="N64" s="17"/>
      <c r="O64" s="17"/>
      <c r="P64" s="10"/>
      <c r="Q64" s="10"/>
      <c r="R64" s="10"/>
      <c r="S64" s="10"/>
      <c r="T64" s="10"/>
      <c r="U64" s="10"/>
    </row>
    <row r="65" spans="1:21" ht="16.5" customHeight="1">
      <c r="A65" s="2">
        <v>2016</v>
      </c>
      <c r="B65" s="17"/>
      <c r="C65" s="24"/>
      <c r="D65" s="24"/>
      <c r="E65" s="24"/>
      <c r="F65" s="24"/>
      <c r="G65" s="52"/>
      <c r="H65" s="24"/>
      <c r="I65" s="24"/>
      <c r="J65" s="24"/>
      <c r="K65" s="24"/>
      <c r="L65" s="13"/>
      <c r="M65" s="7"/>
      <c r="N65" s="17"/>
      <c r="O65" s="17"/>
      <c r="P65" s="10"/>
      <c r="Q65" s="10"/>
      <c r="R65" s="10"/>
      <c r="S65" s="10"/>
      <c r="T65" s="10"/>
      <c r="U65" s="10"/>
    </row>
    <row r="66" spans="1:21" ht="16.5" customHeight="1">
      <c r="A66" s="12">
        <v>1</v>
      </c>
      <c r="B66" s="17">
        <v>87.459469389630698</v>
      </c>
      <c r="C66" s="24">
        <f>B66/B64*100-100</f>
        <v>-5.1588949170960632</v>
      </c>
      <c r="D66" s="24">
        <f>+B66/B53*100-100</f>
        <v>-18.387808828099054</v>
      </c>
      <c r="E66" s="24">
        <f>B66/B53*100-100</f>
        <v>-18.387808828099054</v>
      </c>
      <c r="F66" s="24">
        <f>+SUM(B54:B66)/SUM(B41:B53)*100-100</f>
        <v>-17.563572598372559</v>
      </c>
      <c r="G66" s="52">
        <v>91.13</v>
      </c>
      <c r="H66" s="24">
        <f>G66/G64*100-100</f>
        <v>-4.164475759806507</v>
      </c>
      <c r="I66" s="24">
        <f>+G66/G53*100-100</f>
        <v>-12.977463712757825</v>
      </c>
      <c r="J66" s="24">
        <f>G66/G53*100-100</f>
        <v>-12.977463712757825</v>
      </c>
      <c r="K66" s="24">
        <f>+SUM(G54:G66)/SUM(G41:G53)*100-100</f>
        <v>-14.161372943406604</v>
      </c>
      <c r="L66" s="13"/>
      <c r="M66" s="7"/>
      <c r="N66" s="17"/>
      <c r="O66" s="17"/>
      <c r="P66" s="10"/>
      <c r="Q66" s="10"/>
      <c r="R66" s="10"/>
      <c r="S66" s="10"/>
      <c r="T66" s="10"/>
      <c r="U66" s="10"/>
    </row>
    <row r="67" spans="1:21" ht="16.5" customHeight="1">
      <c r="A67" s="12">
        <v>2</v>
      </c>
      <c r="B67" s="17">
        <v>88.666333330474899</v>
      </c>
      <c r="C67" s="24">
        <f>B67/B66*100-100</f>
        <v>1.379912260235244</v>
      </c>
      <c r="D67" s="24">
        <f>SUM(B$66:B67)/SUM(B$53:B54)*100-100</f>
        <v>-17.020775474244843</v>
      </c>
      <c r="E67" s="24">
        <f>B67/B54*100-100</f>
        <v>-15.626729667197836</v>
      </c>
      <c r="F67" s="24">
        <f>+SUM(B55:B67)/SUM(B42:B54)*100-100</f>
        <v>-17.72323862078305</v>
      </c>
      <c r="G67" s="52">
        <v>92.29</v>
      </c>
      <c r="H67" s="24">
        <f>G67/G66*100-100</f>
        <v>1.2729068363875911</v>
      </c>
      <c r="I67" s="24">
        <f>SUM(G$66:G67)/SUM(G$53:G54)*100-100</f>
        <v>-11.446917394872784</v>
      </c>
      <c r="J67" s="24">
        <f>+G67/G54*100-100</f>
        <v>-9.88184747583243</v>
      </c>
      <c r="K67" s="24">
        <f>+SUM(G55:G67)/SUM(G42:G54)*100-100</f>
        <v>-13.993770472625172</v>
      </c>
      <c r="L67" s="13"/>
      <c r="M67" s="7"/>
      <c r="N67" s="17"/>
      <c r="O67" s="17"/>
      <c r="P67" s="10"/>
      <c r="Q67" s="10"/>
      <c r="R67" s="10"/>
      <c r="S67" s="10"/>
      <c r="T67" s="10"/>
      <c r="U67" s="10"/>
    </row>
    <row r="68" spans="1:21" ht="16.5" customHeight="1">
      <c r="A68" s="12">
        <v>3</v>
      </c>
      <c r="B68" s="17">
        <v>89.516003903104007</v>
      </c>
      <c r="C68" s="24">
        <f t="shared" ref="C68:C76" si="14">B68/B67*100-100</f>
        <v>0.95827868449487141</v>
      </c>
      <c r="D68" s="24">
        <f>SUM(B$66:B68)/SUM(B$53:B55)*100-100</f>
        <v>-15.617160976155773</v>
      </c>
      <c r="E68" s="24">
        <f t="shared" ref="E68:E76" si="15">B68/B55*100-100</f>
        <v>-12.712103008271342</v>
      </c>
      <c r="F68" s="24">
        <f t="shared" ref="F68:F76" si="16">+SUM(B56:B68)/SUM(B43:B55)*100-100</f>
        <v>-17.408507437172162</v>
      </c>
      <c r="G68" s="52">
        <v>92.81</v>
      </c>
      <c r="H68" s="24">
        <f t="shared" ref="H68:H76" si="17">G68/G67*100-100</f>
        <v>0.56344132625419263</v>
      </c>
      <c r="I68" s="24">
        <f>SUM(G$66:G68)/SUM(G$53:G55)*100-100</f>
        <v>-10.019870354083196</v>
      </c>
      <c r="J68" s="24">
        <f t="shared" ref="J68:J76" si="18">+G68/G55*100-100</f>
        <v>-7.0598838373723112</v>
      </c>
      <c r="K68" s="24">
        <f t="shared" ref="K68:K76" si="19">+SUM(G56:G68)/SUM(G43:G55)*100-100</f>
        <v>-13.299075330530414</v>
      </c>
      <c r="L68" s="13"/>
      <c r="M68" s="7"/>
      <c r="N68" s="17"/>
      <c r="O68" s="17"/>
      <c r="P68" s="10"/>
      <c r="Q68" s="10"/>
      <c r="R68" s="10"/>
      <c r="S68" s="10"/>
      <c r="T68" s="10"/>
      <c r="U68" s="10"/>
    </row>
    <row r="69" spans="1:21" ht="16.5" customHeight="1">
      <c r="A69" s="12">
        <v>4</v>
      </c>
      <c r="B69" s="17">
        <v>90.813622512808195</v>
      </c>
      <c r="C69" s="24">
        <f t="shared" si="14"/>
        <v>1.449593986689564</v>
      </c>
      <c r="D69" s="24">
        <f>SUM(B$66:B69)/SUM(B$53:B56)*100-100</f>
        <v>-14.312490735888545</v>
      </c>
      <c r="E69" s="24">
        <f t="shared" si="15"/>
        <v>-10.253583115098934</v>
      </c>
      <c r="F69" s="24">
        <f t="shared" si="16"/>
        <v>-16.783812952218867</v>
      </c>
      <c r="G69" s="52">
        <v>95.17</v>
      </c>
      <c r="H69" s="24">
        <f t="shared" si="17"/>
        <v>2.5428294364831459</v>
      </c>
      <c r="I69" s="24">
        <f>SUM(G$66:G69)/SUM(G$53:G56)*100-100</f>
        <v>-8.941574521293532</v>
      </c>
      <c r="J69" s="24">
        <f t="shared" si="18"/>
        <v>-5.6601903251387711</v>
      </c>
      <c r="K69" s="24">
        <f t="shared" si="19"/>
        <v>-12.490880784590985</v>
      </c>
      <c r="L69" s="13"/>
      <c r="M69" s="7"/>
      <c r="N69" s="17"/>
      <c r="O69" s="17"/>
      <c r="P69" s="10"/>
      <c r="Q69" s="10"/>
      <c r="R69" s="10"/>
      <c r="S69" s="10"/>
      <c r="T69" s="10"/>
      <c r="U69" s="10"/>
    </row>
    <row r="70" spans="1:21" ht="16.5" customHeight="1">
      <c r="A70" s="12">
        <v>5</v>
      </c>
      <c r="B70" s="17">
        <v>92.513601249128897</v>
      </c>
      <c r="C70" s="24">
        <f t="shared" si="14"/>
        <v>1.8719424347167148</v>
      </c>
      <c r="D70" s="24">
        <f>SUM(B$66:B70)/SUM(B$53:B57)*100-100</f>
        <v>-13.475541065096976</v>
      </c>
      <c r="E70" s="24">
        <f t="shared" si="15"/>
        <v>-10.091932354540589</v>
      </c>
      <c r="F70" s="24">
        <f t="shared" si="16"/>
        <v>-16.343382708204288</v>
      </c>
      <c r="G70" s="52">
        <v>96.13</v>
      </c>
      <c r="H70" s="24">
        <f t="shared" si="17"/>
        <v>1.0087212356834954</v>
      </c>
      <c r="I70" s="24">
        <f>SUM(G$66:G70)/SUM(G$53:G57)*100-100</f>
        <v>-8.2860898052062595</v>
      </c>
      <c r="J70" s="24">
        <f t="shared" si="18"/>
        <v>-5.6624141315014782</v>
      </c>
      <c r="K70" s="24">
        <f t="shared" si="19"/>
        <v>-11.844119057952781</v>
      </c>
      <c r="L70" s="13"/>
      <c r="M70" s="7"/>
      <c r="N70" s="17"/>
      <c r="O70" s="17"/>
      <c r="P70" s="10"/>
      <c r="Q70" s="10"/>
      <c r="R70" s="10"/>
      <c r="S70" s="10"/>
      <c r="T70" s="10"/>
      <c r="U70" s="10"/>
    </row>
    <row r="71" spans="1:21" ht="16.5" customHeight="1">
      <c r="A71" s="12">
        <v>6</v>
      </c>
      <c r="B71" s="17">
        <v>93.059428800798401</v>
      </c>
      <c r="C71" s="24">
        <f t="shared" si="14"/>
        <v>0.58999708615779412</v>
      </c>
      <c r="D71" s="24">
        <f>SUM(B$66:B71)/SUM(B$53:B58)*100-100</f>
        <v>-12.845229983337632</v>
      </c>
      <c r="E71" s="24">
        <f t="shared" si="15"/>
        <v>-9.6705389020104917</v>
      </c>
      <c r="F71" s="24">
        <f t="shared" si="16"/>
        <v>-15.888588119913834</v>
      </c>
      <c r="G71" s="52">
        <v>95.88</v>
      </c>
      <c r="H71" s="24">
        <f t="shared" si="17"/>
        <v>-0.26006449599501025</v>
      </c>
      <c r="I71" s="24">
        <f>SUM(G$66:G71)/SUM(G$53:G58)*100-100</f>
        <v>-7.9621007922894478</v>
      </c>
      <c r="J71" s="24">
        <f t="shared" si="18"/>
        <v>-6.3488962688024912</v>
      </c>
      <c r="K71" s="24">
        <f t="shared" si="19"/>
        <v>-11.324896594751579</v>
      </c>
      <c r="L71" s="13"/>
      <c r="M71" s="7"/>
      <c r="N71" s="17"/>
      <c r="O71" s="17"/>
      <c r="P71" s="10"/>
      <c r="Q71" s="10"/>
      <c r="R71" s="10"/>
      <c r="S71" s="10"/>
      <c r="T71" s="10"/>
      <c r="U71" s="10"/>
    </row>
    <row r="72" spans="1:21" ht="16.5" customHeight="1">
      <c r="A72" s="12">
        <v>7</v>
      </c>
      <c r="B72" s="17">
        <v>91.988067859077901</v>
      </c>
      <c r="C72" s="24">
        <f t="shared" si="14"/>
        <v>-1.1512653317632555</v>
      </c>
      <c r="D72" s="24">
        <f>SUM(B$66:B72)/SUM(B$53:B59)*100-100</f>
        <v>-12.162069505681657</v>
      </c>
      <c r="E72" s="24">
        <f t="shared" si="15"/>
        <v>-7.9086213902447327</v>
      </c>
      <c r="F72" s="24">
        <f t="shared" si="16"/>
        <v>-15.026977827051553</v>
      </c>
      <c r="G72" s="52">
        <v>95.69</v>
      </c>
      <c r="H72" s="24">
        <f t="shared" si="17"/>
        <v>-0.1981643721318278</v>
      </c>
      <c r="I72" s="24">
        <f>SUM(G$66:G72)/SUM(G$53:G59)*100-100</f>
        <v>-7.4544714191437436</v>
      </c>
      <c r="J72" s="24">
        <f t="shared" si="18"/>
        <v>-4.34826069572172</v>
      </c>
      <c r="K72" s="24">
        <f t="shared" si="19"/>
        <v>-10.418651878466008</v>
      </c>
      <c r="L72" s="13"/>
      <c r="M72" s="7"/>
      <c r="N72" s="17"/>
      <c r="O72" s="17"/>
      <c r="P72" s="10"/>
      <c r="Q72" s="10"/>
      <c r="R72" s="10"/>
      <c r="S72" s="10"/>
      <c r="T72" s="10"/>
      <c r="U72" s="10"/>
    </row>
    <row r="73" spans="1:21" ht="16.5" customHeight="1">
      <c r="A73" s="12">
        <v>8</v>
      </c>
      <c r="B73" s="17">
        <v>92.377187724726596</v>
      </c>
      <c r="C73" s="24">
        <f t="shared" si="14"/>
        <v>0.42301123907158455</v>
      </c>
      <c r="D73" s="24">
        <f>SUM(B$66:B73)/SUM(B$53:B60)*100-100</f>
        <v>-11.436837390096713</v>
      </c>
      <c r="E73" s="24">
        <f t="shared" si="15"/>
        <v>-6.1167483895276291</v>
      </c>
      <c r="F73" s="24">
        <f t="shared" si="16"/>
        <v>-14.010011198686513</v>
      </c>
      <c r="G73" s="52">
        <v>96.38</v>
      </c>
      <c r="H73" s="24">
        <f t="shared" si="17"/>
        <v>0.72107848260006335</v>
      </c>
      <c r="I73" s="24">
        <f>SUM(G$66:G73)/SUM(G$53:G60)*100-100</f>
        <v>-6.8803155429557279</v>
      </c>
      <c r="J73" s="24">
        <f t="shared" si="18"/>
        <v>-2.7545151851478238</v>
      </c>
      <c r="K73" s="24">
        <f t="shared" si="19"/>
        <v>-9.4070420193350657</v>
      </c>
      <c r="L73" s="13"/>
      <c r="M73" s="7"/>
      <c r="N73" s="17"/>
      <c r="O73" s="17"/>
      <c r="P73" s="10"/>
      <c r="Q73" s="10"/>
      <c r="R73" s="10"/>
      <c r="S73" s="10"/>
      <c r="T73" s="10"/>
      <c r="U73" s="10"/>
    </row>
    <row r="74" spans="1:21" ht="16.5" customHeight="1">
      <c r="A74" s="12">
        <v>9</v>
      </c>
      <c r="B74" s="17">
        <v>92.596934737896291</v>
      </c>
      <c r="C74" s="24">
        <f t="shared" si="14"/>
        <v>0.23788017213135504</v>
      </c>
      <c r="D74" s="24">
        <f>SUM(B$66:B74)/SUM(B$53:B61)*100-100</f>
        <v>-10.65704320292447</v>
      </c>
      <c r="E74" s="24">
        <f t="shared" si="15"/>
        <v>-4.0280649313332333</v>
      </c>
      <c r="F74" s="24">
        <f t="shared" si="16"/>
        <v>-12.735233112089873</v>
      </c>
      <c r="G74" s="52">
        <v>96.48</v>
      </c>
      <c r="H74" s="24">
        <f t="shared" si="17"/>
        <v>0.10375596596804826</v>
      </c>
      <c r="I74" s="24">
        <f>SUM(G$66:G74)/SUM(G$53:G61)*100-100</f>
        <v>-6.2946138870862853</v>
      </c>
      <c r="J74" s="24">
        <f t="shared" si="18"/>
        <v>-1.4403922770456603</v>
      </c>
      <c r="K74" s="24">
        <f t="shared" si="19"/>
        <v>-8.241462650853947</v>
      </c>
      <c r="L74" s="13"/>
      <c r="M74" s="7"/>
      <c r="N74" s="17"/>
      <c r="O74" s="17"/>
      <c r="P74" s="10"/>
      <c r="Q74" s="10"/>
      <c r="R74" s="10"/>
      <c r="S74" s="10"/>
      <c r="T74" s="10"/>
      <c r="U74" s="10"/>
    </row>
    <row r="75" spans="1:21" ht="16.5" customHeight="1">
      <c r="A75" s="12">
        <v>10</v>
      </c>
      <c r="B75" s="17">
        <v>94.428177063253187</v>
      </c>
      <c r="C75" s="24">
        <f t="shared" si="14"/>
        <v>1.9776489692022494</v>
      </c>
      <c r="D75" s="24">
        <f>SUM(B$66:B75)/SUM(B$53:B62)*100-100</f>
        <v>-9.8410360633367873</v>
      </c>
      <c r="E75" s="24">
        <f t="shared" si="15"/>
        <v>-2.0846046460529521</v>
      </c>
      <c r="F75" s="24">
        <f t="shared" si="16"/>
        <v>-11.422595439386654</v>
      </c>
      <c r="G75" s="52">
        <v>98.7</v>
      </c>
      <c r="H75" s="24">
        <f t="shared" si="17"/>
        <v>2.3009950248756184</v>
      </c>
      <c r="I75" s="24">
        <f>SUM(G$66:G75)/SUM(G$53:G62)*100-100</f>
        <v>-5.678199009812559</v>
      </c>
      <c r="J75" s="24">
        <f t="shared" si="18"/>
        <v>0</v>
      </c>
      <c r="K75" s="24">
        <f t="shared" si="19"/>
        <v>-7.1499955312527987</v>
      </c>
      <c r="L75" s="13"/>
      <c r="M75" s="7"/>
      <c r="N75" s="17"/>
      <c r="O75" s="17"/>
      <c r="P75" s="10"/>
      <c r="Q75" s="10"/>
      <c r="R75" s="10"/>
      <c r="S75" s="10"/>
      <c r="T75" s="10"/>
      <c r="U75" s="10"/>
    </row>
    <row r="76" spans="1:21" ht="16.5" customHeight="1">
      <c r="A76" s="12">
        <v>11</v>
      </c>
      <c r="B76" s="17">
        <v>92.573422777618006</v>
      </c>
      <c r="C76" s="24">
        <f t="shared" si="14"/>
        <v>-1.9641957976089657</v>
      </c>
      <c r="D76" s="24">
        <f>SUM(B$66:B76)/SUM(B$53:B63)*100-100</f>
        <v>-9.1887036230981209</v>
      </c>
      <c r="E76" s="24">
        <f t="shared" si="15"/>
        <v>-2.207172051784525</v>
      </c>
      <c r="F76" s="24">
        <f t="shared" si="16"/>
        <v>-10.044114925565381</v>
      </c>
      <c r="G76" s="52">
        <v>97.14</v>
      </c>
      <c r="H76" s="24">
        <f t="shared" si="17"/>
        <v>-1.5805471124619999</v>
      </c>
      <c r="I76" s="24">
        <f>SUM(G$66:G76)/SUM(G$53:G63)*100-100</f>
        <v>-5.1687467757554799</v>
      </c>
      <c r="J76" s="24">
        <f t="shared" si="18"/>
        <v>0.12368583797154997</v>
      </c>
      <c r="K76" s="24">
        <f t="shared" si="19"/>
        <v>-5.9512347660075022</v>
      </c>
      <c r="L76" s="13"/>
      <c r="M76" s="7"/>
      <c r="N76" s="17"/>
      <c r="O76" s="17"/>
      <c r="P76" s="10"/>
      <c r="Q76" s="10"/>
      <c r="R76" s="10"/>
      <c r="S76" s="10"/>
      <c r="T76" s="10"/>
      <c r="U76" s="10"/>
    </row>
    <row r="77" spans="1:21" ht="16.5" customHeight="1">
      <c r="A77" s="12">
        <v>12</v>
      </c>
      <c r="B77" s="17">
        <v>92.4868588674873</v>
      </c>
      <c r="C77" s="24">
        <f>B77/B76*100-100</f>
        <v>-9.3508382355750541E-2</v>
      </c>
      <c r="D77" s="24">
        <f>SUM(B$66:B77)/SUM(B$53:B64)*100-100</f>
        <v>-8.460074315333074</v>
      </c>
      <c r="E77" s="24">
        <f>B77/B64*100-100</f>
        <v>0.29280947911898636</v>
      </c>
      <c r="F77" s="24">
        <f>+SUM(B65:B77)/SUM(B52:B64)*100-100</f>
        <v>-8.460074315333074</v>
      </c>
      <c r="G77" s="52">
        <v>95.96</v>
      </c>
      <c r="H77" s="24">
        <f>G77/G76*100-100</f>
        <v>-1.2147416100473691</v>
      </c>
      <c r="I77" s="24">
        <f>SUM(G$66:G77)/SUM(G$53:G64)*100-100</f>
        <v>-4.6866666666666532</v>
      </c>
      <c r="J77" s="24">
        <f>+G77/G64*100-100</f>
        <v>0.91492270480596005</v>
      </c>
      <c r="K77" s="24">
        <f>+SUM(G65:G77)/SUM(G52:G64)*100-100</f>
        <v>-4.6866666666666532</v>
      </c>
      <c r="L77" s="13"/>
      <c r="M77" s="7"/>
      <c r="N77" s="17"/>
      <c r="O77" s="17"/>
      <c r="P77" s="10"/>
      <c r="Q77" s="10"/>
      <c r="R77" s="10"/>
      <c r="S77" s="10"/>
      <c r="T77" s="10"/>
      <c r="U77" s="10"/>
    </row>
    <row r="78" spans="1:21" ht="16.5" customHeight="1">
      <c r="A78" s="2">
        <v>2017</v>
      </c>
      <c r="B78" s="17"/>
      <c r="C78" s="24"/>
      <c r="D78" s="24"/>
      <c r="E78" s="24"/>
      <c r="F78" s="24"/>
      <c r="G78" s="52"/>
      <c r="H78" s="24"/>
      <c r="I78" s="24"/>
      <c r="J78" s="24"/>
      <c r="K78" s="24"/>
      <c r="L78" s="13"/>
      <c r="M78" s="7"/>
      <c r="N78" s="17"/>
      <c r="O78" s="17"/>
      <c r="P78" s="10"/>
      <c r="Q78" s="10"/>
      <c r="R78" s="10"/>
      <c r="S78" s="10"/>
      <c r="T78" s="10"/>
      <c r="U78" s="10"/>
    </row>
    <row r="79" spans="1:21" ht="16.5" customHeight="1">
      <c r="A79" s="12">
        <v>1</v>
      </c>
      <c r="B79" s="17">
        <v>94.143896678865701</v>
      </c>
      <c r="C79" s="24">
        <f>B79/B77*100-100</f>
        <v>1.7916467611388498</v>
      </c>
      <c r="D79" s="24">
        <f>+B79/B66*100-100</f>
        <v>7.6428857113870237</v>
      </c>
      <c r="E79" s="24">
        <f t="shared" ref="E79:E84" si="20">B79/B66*100-100</f>
        <v>7.6428857113870237</v>
      </c>
      <c r="F79" s="24">
        <f t="shared" ref="F79:F84" si="21">+SUM(B67:B79)/SUM(B54:B66)*100-100</f>
        <v>-6.3654626681591537</v>
      </c>
      <c r="G79" s="52">
        <v>95.66</v>
      </c>
      <c r="H79" s="24">
        <f>G79/G77*100-100</f>
        <v>-0.31263026260941729</v>
      </c>
      <c r="I79" s="24">
        <f>+G79/G66*100-100</f>
        <v>4.9709206627894105</v>
      </c>
      <c r="J79" s="24">
        <f>G79/G66*100-100</f>
        <v>4.9709206627894105</v>
      </c>
      <c r="K79" s="24">
        <f t="shared" ref="K79:K84" si="22">+SUM(G67:G79)/SUM(G54:G66)*100-100</f>
        <v>-3.2130545089808464</v>
      </c>
      <c r="L79" s="13"/>
      <c r="M79" s="7"/>
      <c r="N79" s="17"/>
      <c r="O79" s="17"/>
      <c r="P79" s="10"/>
      <c r="Q79" s="10"/>
      <c r="R79" s="10"/>
      <c r="S79" s="10"/>
      <c r="T79" s="10"/>
      <c r="U79" s="10"/>
    </row>
    <row r="80" spans="1:21" ht="16.5" customHeight="1">
      <c r="A80" s="12">
        <v>2</v>
      </c>
      <c r="B80" s="17">
        <v>95.170955344127492</v>
      </c>
      <c r="C80" s="24">
        <f t="shared" ref="C80:C90" si="23">B80/B79*100-100</f>
        <v>1.0909455647084627</v>
      </c>
      <c r="D80" s="24">
        <f>SUM(B$79:B80)/SUM(B$66:B67)*100-100</f>
        <v>7.4884253750413308</v>
      </c>
      <c r="E80" s="24">
        <f t="shared" si="20"/>
        <v>7.3360674444591325</v>
      </c>
      <c r="F80" s="24">
        <f t="shared" si="21"/>
        <v>-4.4854342755785126</v>
      </c>
      <c r="G80" s="52">
        <v>96.9</v>
      </c>
      <c r="H80" s="24">
        <f t="shared" ref="H80:H90" si="24">G80/G79*100-100</f>
        <v>1.2962575789253776</v>
      </c>
      <c r="I80" s="24">
        <f>SUM(G$79:G80)/SUM(G$66:G67)*100-100</f>
        <v>4.9830988987024369</v>
      </c>
      <c r="J80" s="24">
        <f t="shared" ref="J80:J87" si="25">+G80/G67*100-100</f>
        <v>4.9951240654458644</v>
      </c>
      <c r="K80" s="24">
        <f t="shared" si="22"/>
        <v>-1.9884552278774663</v>
      </c>
      <c r="L80" s="13"/>
      <c r="M80" s="7"/>
      <c r="N80" s="17"/>
      <c r="O80" s="17"/>
      <c r="P80" s="10"/>
      <c r="Q80" s="10"/>
      <c r="R80" s="10"/>
      <c r="S80" s="10"/>
      <c r="T80" s="10"/>
      <c r="U80" s="10"/>
    </row>
    <row r="81" spans="1:21" ht="16.5" customHeight="1">
      <c r="A81" s="12">
        <v>3</v>
      </c>
      <c r="B81" s="17">
        <v>95.796975522012005</v>
      </c>
      <c r="C81" s="24">
        <f t="shared" si="23"/>
        <v>0.65778490467064898</v>
      </c>
      <c r="D81" s="24">
        <f>SUM(B$79:B81)/SUM(B$66:B68)*100-100</f>
        <v>7.3294264819589046</v>
      </c>
      <c r="E81" s="24">
        <f t="shared" si="20"/>
        <v>7.0165907156744822</v>
      </c>
      <c r="F81" s="24">
        <f t="shared" si="21"/>
        <v>-2.8576775638955496</v>
      </c>
      <c r="G81" s="52">
        <v>97.68</v>
      </c>
      <c r="H81" s="24">
        <f t="shared" si="24"/>
        <v>0.80495356037151566</v>
      </c>
      <c r="I81" s="24">
        <f>SUM(G$79:G81)/SUM(G$66:G68)*100-100</f>
        <v>5.0718604061832622</v>
      </c>
      <c r="J81" s="24">
        <f t="shared" si="25"/>
        <v>5.2472793879969828</v>
      </c>
      <c r="K81" s="24">
        <f t="shared" si="22"/>
        <v>-0.98097909753342094</v>
      </c>
      <c r="L81" s="13"/>
      <c r="M81" s="7"/>
      <c r="N81" s="17"/>
      <c r="O81" s="17"/>
      <c r="P81" s="10"/>
      <c r="Q81" s="10"/>
      <c r="R81" s="10"/>
      <c r="S81" s="10"/>
      <c r="T81" s="10"/>
      <c r="U81" s="10"/>
    </row>
    <row r="82" spans="1:21" ht="16.5" customHeight="1">
      <c r="A82" s="12">
        <v>4</v>
      </c>
      <c r="B82" s="17">
        <v>95.895218694335796</v>
      </c>
      <c r="C82" s="24">
        <f t="shared" si="23"/>
        <v>0.10255352195459011</v>
      </c>
      <c r="D82" s="24">
        <f>SUM(B$79:B82)/SUM(B$66:B69)*100-100</f>
        <v>6.8877102427172332</v>
      </c>
      <c r="E82" s="24">
        <f t="shared" si="20"/>
        <v>5.5956320658950602</v>
      </c>
      <c r="F82" s="24">
        <f t="shared" si="21"/>
        <v>-1.5283368796563792</v>
      </c>
      <c r="G82" s="52">
        <v>97.52</v>
      </c>
      <c r="H82" s="24">
        <f t="shared" si="24"/>
        <v>-0.16380016380017537</v>
      </c>
      <c r="I82" s="24">
        <f>SUM(G$79:G82)/SUM(G$66:G69)*100-100</f>
        <v>4.404954227248254</v>
      </c>
      <c r="J82" s="24">
        <f t="shared" si="25"/>
        <v>2.4692655248502717</v>
      </c>
      <c r="K82" s="24">
        <f t="shared" si="22"/>
        <v>-0.29307366376458788</v>
      </c>
      <c r="L82" s="13"/>
      <c r="M82" s="7"/>
      <c r="N82" s="17"/>
      <c r="O82" s="17"/>
      <c r="P82" s="10"/>
      <c r="Q82" s="10"/>
      <c r="R82" s="10"/>
      <c r="S82" s="10"/>
      <c r="T82" s="10"/>
      <c r="U82" s="10"/>
    </row>
    <row r="83" spans="1:21" ht="16.5" customHeight="1">
      <c r="A83" s="12">
        <v>5</v>
      </c>
      <c r="B83" s="17">
        <v>96.966224751323097</v>
      </c>
      <c r="C83" s="24">
        <f t="shared" si="23"/>
        <v>1.116850320140685</v>
      </c>
      <c r="D83" s="24">
        <f>SUM(B$79:B83)/SUM(B$66:B70)*100-100</f>
        <v>6.4601873720858265</v>
      </c>
      <c r="E83" s="24">
        <f t="shared" si="20"/>
        <v>4.8129393322434453</v>
      </c>
      <c r="F83" s="24">
        <f t="shared" si="21"/>
        <v>-0.22945911408723418</v>
      </c>
      <c r="G83" s="52">
        <v>99.01</v>
      </c>
      <c r="H83" s="24">
        <f t="shared" si="24"/>
        <v>1.5278917145201092</v>
      </c>
      <c r="I83" s="24">
        <f>SUM(G$79:G83)/SUM(G$66:G70)*100-100</f>
        <v>4.1152439415652395</v>
      </c>
      <c r="J83" s="24">
        <f t="shared" si="25"/>
        <v>2.9959429938624709</v>
      </c>
      <c r="K83" s="24">
        <f t="shared" si="22"/>
        <v>0.4525981205085543</v>
      </c>
      <c r="L83" s="13"/>
      <c r="M83" s="7"/>
      <c r="N83" s="17"/>
      <c r="O83" s="17"/>
      <c r="P83" s="10"/>
      <c r="Q83" s="10"/>
      <c r="R83" s="10"/>
      <c r="S83" s="10"/>
      <c r="T83" s="10"/>
      <c r="U83" s="10"/>
    </row>
    <row r="84" spans="1:21" ht="16.5" customHeight="1">
      <c r="A84" s="12">
        <v>6</v>
      </c>
      <c r="B84" s="17">
        <v>96.516576266382899</v>
      </c>
      <c r="C84" s="24">
        <f t="shared" si="23"/>
        <v>-0.46371660451188745</v>
      </c>
      <c r="D84" s="24">
        <f>SUM(B$79:B84)/SUM(B$66:B71)*100-100</f>
        <v>5.9888715289700087</v>
      </c>
      <c r="E84" s="24">
        <f t="shared" si="20"/>
        <v>3.7149889163674317</v>
      </c>
      <c r="F84" s="24">
        <f t="shared" si="21"/>
        <v>0.96658850436026</v>
      </c>
      <c r="G84" s="52">
        <v>98.83</v>
      </c>
      <c r="H84" s="24">
        <f t="shared" si="24"/>
        <v>-0.18179981820019009</v>
      </c>
      <c r="I84" s="24">
        <f>SUM(G$79:G84)/SUM(G$66:G71)*100-100</f>
        <v>3.938517243215415</v>
      </c>
      <c r="J84" s="24">
        <f t="shared" si="25"/>
        <v>3.0767626199415901</v>
      </c>
      <c r="K84" s="24">
        <f t="shared" si="22"/>
        <v>1.275993259559101</v>
      </c>
      <c r="L84" s="13"/>
      <c r="M84" s="7"/>
      <c r="N84" s="17"/>
      <c r="O84" s="17"/>
      <c r="P84" s="10"/>
      <c r="Q84" s="10"/>
      <c r="R84" s="10"/>
      <c r="S84" s="10"/>
      <c r="T84" s="10"/>
      <c r="U84" s="10"/>
    </row>
    <row r="85" spans="1:21" ht="16.5" customHeight="1">
      <c r="A85" s="12">
        <v>7</v>
      </c>
      <c r="B85" s="17">
        <v>97.048196227378483</v>
      </c>
      <c r="C85" s="24">
        <f t="shared" si="23"/>
        <v>0.55080689925046045</v>
      </c>
      <c r="D85" s="24">
        <f>SUM(B$79:B85)/SUM(B$66:B72)*100-100</f>
        <v>5.9180659870618797</v>
      </c>
      <c r="E85" s="24">
        <f t="shared" ref="E85:E90" si="26">B85/B72*100-100</f>
        <v>5.5008529759017222</v>
      </c>
      <c r="F85" s="24">
        <f t="shared" ref="F85:F90" si="27">+SUM(B73:B85)/SUM(B60:B72)*100-100</f>
        <v>2.1386864438688491</v>
      </c>
      <c r="G85" s="52">
        <v>99.1</v>
      </c>
      <c r="H85" s="24">
        <f t="shared" si="24"/>
        <v>0.27319639785490324</v>
      </c>
      <c r="I85" s="24">
        <f>SUM(G$79:G85)/SUM(G$66:G72)*100-100</f>
        <v>3.8840843574571267</v>
      </c>
      <c r="J85" s="24">
        <f t="shared" si="25"/>
        <v>3.5635907618350728</v>
      </c>
      <c r="K85" s="24">
        <f t="shared" ref="K85:K90" si="28">+SUM(G73:G85)/SUM(G60:G72)*100-100</f>
        <v>1.9574334516221654</v>
      </c>
      <c r="L85" s="13"/>
      <c r="M85" s="7"/>
      <c r="N85" s="17"/>
      <c r="O85" s="17"/>
      <c r="P85" s="10"/>
      <c r="Q85" s="10"/>
      <c r="R85" s="10"/>
      <c r="S85" s="10"/>
      <c r="T85" s="10"/>
      <c r="U85" s="10"/>
    </row>
    <row r="86" spans="1:21" ht="16.5" customHeight="1">
      <c r="A86" s="12">
        <v>8</v>
      </c>
      <c r="B86" s="17">
        <v>99.018201183814185</v>
      </c>
      <c r="C86" s="24">
        <f t="shared" si="23"/>
        <v>2.0299243396756168</v>
      </c>
      <c r="D86" s="24">
        <f>SUM(B$79:B86)/SUM(B$66:B73)*100-100</f>
        <v>6.0796960381862135</v>
      </c>
      <c r="E86" s="24">
        <f t="shared" si="26"/>
        <v>7.1890188721451977</v>
      </c>
      <c r="F86" s="24">
        <f t="shared" si="27"/>
        <v>3.2947533674646934</v>
      </c>
      <c r="G86" s="52">
        <v>101.18</v>
      </c>
      <c r="H86" s="24">
        <f t="shared" si="24"/>
        <v>2.0988900100908268</v>
      </c>
      <c r="I86" s="24">
        <f>SUM(G$79:G86)/SUM(G$66:G73)*100-100</f>
        <v>4.0239318049452066</v>
      </c>
      <c r="J86" s="24">
        <f t="shared" si="25"/>
        <v>4.9802863664660748</v>
      </c>
      <c r="K86" s="24">
        <f t="shared" si="28"/>
        <v>2.6202170987082809</v>
      </c>
      <c r="L86" s="13"/>
      <c r="M86" s="7"/>
      <c r="N86" s="17"/>
      <c r="O86" s="17"/>
      <c r="P86" s="10"/>
      <c r="Q86" s="10"/>
      <c r="R86" s="10"/>
      <c r="S86" s="10"/>
      <c r="T86" s="10"/>
      <c r="U86" s="10"/>
    </row>
    <row r="87" spans="1:21" ht="16.5" customHeight="1">
      <c r="A87" s="12">
        <v>9</v>
      </c>
      <c r="B87" s="17">
        <v>100.22242999299201</v>
      </c>
      <c r="C87" s="24">
        <f t="shared" si="23"/>
        <v>1.2161691434308324</v>
      </c>
      <c r="D87" s="24">
        <f>SUM(B$79:B87)/SUM(B$66:B74)*100-100</f>
        <v>6.3233963885569864</v>
      </c>
      <c r="E87" s="24">
        <f t="shared" si="26"/>
        <v>8.2351486868116552</v>
      </c>
      <c r="F87" s="24">
        <f t="shared" si="27"/>
        <v>4.3507146880196217</v>
      </c>
      <c r="G87" s="52">
        <v>102.12</v>
      </c>
      <c r="H87" s="24">
        <f t="shared" si="24"/>
        <v>0.92903735916188168</v>
      </c>
      <c r="I87" s="24">
        <f>SUM(G$79:G87)/SUM(G$66:G74)*100-100</f>
        <v>4.2302455514343364</v>
      </c>
      <c r="J87" s="24">
        <f t="shared" si="25"/>
        <v>5.8457711442786007</v>
      </c>
      <c r="K87" s="24">
        <f t="shared" si="28"/>
        <v>3.2403720783709957</v>
      </c>
      <c r="L87" s="13"/>
      <c r="M87" s="7"/>
      <c r="N87" s="17"/>
      <c r="O87" s="17"/>
      <c r="P87" s="10"/>
      <c r="Q87" s="10"/>
      <c r="R87" s="10"/>
      <c r="S87" s="10"/>
      <c r="T87" s="10"/>
      <c r="U87" s="10"/>
    </row>
    <row r="88" spans="1:21" ht="16.5" customHeight="1">
      <c r="A88" s="12">
        <v>10</v>
      </c>
      <c r="B88" s="17">
        <v>101.46120705836101</v>
      </c>
      <c r="C88" s="24">
        <f t="shared" si="23"/>
        <v>1.2360277688892864</v>
      </c>
      <c r="D88" s="24">
        <f>SUM(B$79:B88)/SUM(B$66:B75)*100-100</f>
        <v>6.439658723645536</v>
      </c>
      <c r="E88" s="24">
        <f t="shared" si="26"/>
        <v>7.4480205102304637</v>
      </c>
      <c r="F88" s="24">
        <f t="shared" si="27"/>
        <v>5.180567471707235</v>
      </c>
      <c r="G88" s="52">
        <v>103.36</v>
      </c>
      <c r="H88" s="24">
        <f t="shared" si="24"/>
        <v>1.2142577359968527</v>
      </c>
      <c r="I88" s="24">
        <f>SUM(G$79:G88)/SUM(G$66:G75)*100-100</f>
        <v>4.2812361938021866</v>
      </c>
      <c r="J88" s="24">
        <f>+G88/G75*100-100</f>
        <v>4.7213779128672684</v>
      </c>
      <c r="K88" s="24">
        <f t="shared" si="28"/>
        <v>3.6481531716793256</v>
      </c>
      <c r="L88" s="13"/>
      <c r="M88" s="7"/>
      <c r="N88" s="17"/>
      <c r="O88" s="17"/>
      <c r="P88" s="10"/>
      <c r="Q88" s="10"/>
      <c r="R88" s="10"/>
      <c r="S88" s="10"/>
      <c r="T88" s="10"/>
      <c r="U88" s="10"/>
    </row>
    <row r="89" spans="1:21" ht="16.5" customHeight="1">
      <c r="A89" s="12">
        <v>11</v>
      </c>
      <c r="B89" s="17">
        <v>103.49379518794001</v>
      </c>
      <c r="C89" s="24">
        <f t="shared" si="23"/>
        <v>2.0033155414855628</v>
      </c>
      <c r="D89" s="24">
        <f>SUM(B$79:B89)/SUM(B$66:B76)*100-100</f>
        <v>6.9326008827782033</v>
      </c>
      <c r="E89" s="24">
        <f t="shared" si="26"/>
        <v>11.796444468252162</v>
      </c>
      <c r="F89" s="24">
        <f t="shared" si="27"/>
        <v>6.3750562560721988</v>
      </c>
      <c r="G89" s="52">
        <v>105.08</v>
      </c>
      <c r="H89" s="24">
        <f t="shared" si="24"/>
        <v>1.6640866873065079</v>
      </c>
      <c r="I89" s="24">
        <f>SUM(G$79:G89)/SUM(G$66:G76)*100-100</f>
        <v>4.6421072723802155</v>
      </c>
      <c r="J89" s="24">
        <f>+G89/G76*100-100</f>
        <v>8.173769816759318</v>
      </c>
      <c r="K89" s="24">
        <f t="shared" si="28"/>
        <v>4.3320004549869111</v>
      </c>
      <c r="L89" s="13"/>
      <c r="M89" s="7"/>
      <c r="N89" s="17"/>
      <c r="O89" s="17"/>
      <c r="P89" s="10"/>
      <c r="Q89" s="10"/>
      <c r="R89" s="10"/>
      <c r="S89" s="10"/>
      <c r="T89" s="10"/>
      <c r="U89" s="10"/>
    </row>
    <row r="90" spans="1:21" ht="16.5" customHeight="1">
      <c r="A90" s="12">
        <v>12</v>
      </c>
      <c r="B90" s="17">
        <v>103.798870832874</v>
      </c>
      <c r="C90" s="24">
        <f t="shared" si="23"/>
        <v>0.29477674906016205</v>
      </c>
      <c r="D90" s="24">
        <f>SUM(B$79:B90)/SUM(B$66:B77)*100-100</f>
        <v>7.378696501204999</v>
      </c>
      <c r="E90" s="24">
        <f t="shared" si="26"/>
        <v>12.230939729063834</v>
      </c>
      <c r="F90" s="24">
        <f t="shared" si="27"/>
        <v>7.378696501204999</v>
      </c>
      <c r="G90" s="52">
        <v>105.54</v>
      </c>
      <c r="H90" s="24">
        <f t="shared" si="24"/>
        <v>0.43776170536735037</v>
      </c>
      <c r="I90" s="24">
        <f>SUM(G$79:G90)/SUM(G$66:G77)*100-100</f>
        <v>5.0902287193117246</v>
      </c>
      <c r="J90" s="24">
        <f>+G90/G77*100-100</f>
        <v>9.9833263859941752</v>
      </c>
      <c r="K90" s="24">
        <f t="shared" si="28"/>
        <v>5.0902287193117246</v>
      </c>
      <c r="L90" s="13"/>
      <c r="M90" s="7"/>
      <c r="N90" s="17"/>
      <c r="O90" s="17"/>
      <c r="P90" s="10"/>
      <c r="Q90" s="10"/>
      <c r="R90" s="10"/>
      <c r="S90" s="10"/>
      <c r="T90" s="10"/>
      <c r="U90" s="10"/>
    </row>
    <row r="91" spans="1:21" ht="16.5" customHeight="1">
      <c r="A91" s="2">
        <v>2018</v>
      </c>
      <c r="B91" s="17"/>
      <c r="C91" s="24"/>
      <c r="D91" s="24"/>
      <c r="E91" s="24"/>
      <c r="F91" s="24"/>
      <c r="G91" s="52"/>
      <c r="H91" s="24"/>
      <c r="I91" s="24"/>
      <c r="J91" s="24"/>
      <c r="K91" s="24"/>
      <c r="L91" s="13"/>
      <c r="M91" s="7"/>
      <c r="N91" s="17"/>
      <c r="O91" s="17"/>
      <c r="P91" s="10"/>
      <c r="Q91" s="10"/>
      <c r="R91" s="10"/>
      <c r="S91" s="10"/>
      <c r="T91" s="10"/>
      <c r="U91" s="10"/>
    </row>
    <row r="92" spans="1:21" ht="16.5" customHeight="1">
      <c r="A92" s="12">
        <v>1</v>
      </c>
      <c r="B92" s="17">
        <v>105.213613023232</v>
      </c>
      <c r="C92" s="24">
        <f>B92/B90*100-100</f>
        <v>1.3629649137858735</v>
      </c>
      <c r="D92" s="24">
        <f>+B92/B79*100-100</f>
        <v>11.758294201615868</v>
      </c>
      <c r="E92" s="24">
        <f t="shared" ref="E92:E100" si="29">B92/B79*100-100</f>
        <v>11.758294201615868</v>
      </c>
      <c r="F92" s="24">
        <f>+SUM(B80:B92)/SUM(B67:B79)*100-100</f>
        <v>7.7308674992135167</v>
      </c>
      <c r="G92" s="52">
        <v>105.9</v>
      </c>
      <c r="H92" s="24">
        <f>G92/G90*100-100</f>
        <v>0.34110289937463278</v>
      </c>
      <c r="I92" s="24">
        <f>+G92/G79*100-100</f>
        <v>10.704578716286846</v>
      </c>
      <c r="J92" s="24">
        <f>G92/G79*100-100</f>
        <v>10.704578716286846</v>
      </c>
      <c r="K92" s="24">
        <f t="shared" ref="K92:K100" si="30">+SUM(G80:G92)/SUM(G67:G79)*100-100</f>
        <v>5.5674089297999672</v>
      </c>
      <c r="L92" s="13"/>
      <c r="M92" s="7"/>
      <c r="N92" s="17"/>
      <c r="O92" s="17"/>
      <c r="P92" s="10"/>
      <c r="Q92" s="10"/>
      <c r="R92" s="10"/>
      <c r="S92" s="10"/>
      <c r="T92" s="10"/>
      <c r="U92" s="10"/>
    </row>
    <row r="93" spans="1:21" ht="16.5" customHeight="1">
      <c r="A93" s="12">
        <v>2</v>
      </c>
      <c r="B93" s="17">
        <v>104.60020041193999</v>
      </c>
      <c r="C93" s="24">
        <f t="shared" ref="C93:C101" si="31">B93/B92*100-100</f>
        <v>-0.58301639271390115</v>
      </c>
      <c r="D93" s="24">
        <f>SUM(B$92:B93)/SUM(B$79:B80)*100-100</f>
        <v>10.827973184950707</v>
      </c>
      <c r="E93" s="24">
        <f t="shared" si="29"/>
        <v>9.9076919357564748</v>
      </c>
      <c r="F93" s="24">
        <f t="shared" ref="F93:F100" si="32">+SUM(B81:B93)/SUM(B68:B80)*100-100</f>
        <v>7.9487166233950433</v>
      </c>
      <c r="G93" s="52">
        <v>105.24</v>
      </c>
      <c r="H93" s="24">
        <f t="shared" ref="H93:H101" si="33">G93/G92*100-100</f>
        <v>-0.62322946175638094</v>
      </c>
      <c r="I93" s="24">
        <f>SUM(G$92:G93)/SUM(G$79:G80)*100-100</f>
        <v>9.6489405899459939</v>
      </c>
      <c r="J93" s="24">
        <f>+G93/G80*100-100</f>
        <v>8.6068111455108323</v>
      </c>
      <c r="K93" s="24">
        <f t="shared" si="30"/>
        <v>5.8686789834330568</v>
      </c>
      <c r="L93" s="13"/>
      <c r="M93" s="7"/>
      <c r="N93" s="17"/>
      <c r="O93" s="17"/>
      <c r="P93" s="10"/>
      <c r="Q93" s="10"/>
      <c r="R93" s="10"/>
      <c r="S93" s="10"/>
      <c r="T93" s="10"/>
      <c r="U93" s="10"/>
    </row>
    <row r="94" spans="1:21" ht="16.5" customHeight="1">
      <c r="A94" s="12">
        <v>3</v>
      </c>
      <c r="B94" s="17">
        <v>104.52977292028001</v>
      </c>
      <c r="C94" s="24">
        <f t="shared" si="31"/>
        <v>-6.7330168950562097E-2</v>
      </c>
      <c r="D94" s="24">
        <f>SUM(B$92:B94)/SUM(B$79:B81)*100-100</f>
        <v>10.252734536532856</v>
      </c>
      <c r="E94" s="24">
        <f t="shared" si="29"/>
        <v>9.1159427014075192</v>
      </c>
      <c r="F94" s="24">
        <f t="shared" si="32"/>
        <v>8.1233729734279621</v>
      </c>
      <c r="G94" s="52">
        <v>105.13</v>
      </c>
      <c r="H94" s="24">
        <f t="shared" si="33"/>
        <v>-0.1045229950589146</v>
      </c>
      <c r="I94" s="24">
        <f>SUM(G$92:G94)/SUM(G$79:G81)*100-100</f>
        <v>8.9684399117971196</v>
      </c>
      <c r="J94" s="24">
        <f t="shared" ref="J94:J100" si="34">+G94/G81*100-100</f>
        <v>7.6269451269451025</v>
      </c>
      <c r="K94" s="24">
        <f t="shared" si="30"/>
        <v>6.0668353818115435</v>
      </c>
      <c r="L94" s="13"/>
      <c r="M94" s="7"/>
      <c r="N94" s="17"/>
      <c r="O94" s="17"/>
      <c r="P94" s="10"/>
      <c r="Q94" s="10"/>
      <c r="R94" s="10"/>
      <c r="S94" s="10"/>
      <c r="T94" s="10"/>
      <c r="U94" s="10"/>
    </row>
    <row r="95" spans="1:21" ht="16.5" customHeight="1">
      <c r="A95" s="12">
        <v>4</v>
      </c>
      <c r="B95" s="17">
        <v>106.27431522950602</v>
      </c>
      <c r="C95" s="24">
        <f t="shared" si="31"/>
        <v>1.6689429819736432</v>
      </c>
      <c r="D95" s="24">
        <f>SUM(B$92:B95)/SUM(B$79:B82)*100-100</f>
        <v>10.396357688548946</v>
      </c>
      <c r="E95" s="24">
        <f t="shared" si="29"/>
        <v>10.823372297896711</v>
      </c>
      <c r="F95" s="24">
        <f t="shared" si="32"/>
        <v>8.5583302041328295</v>
      </c>
      <c r="G95" s="52">
        <v>106.32</v>
      </c>
      <c r="H95" s="24">
        <f t="shared" si="33"/>
        <v>1.131931893845703</v>
      </c>
      <c r="I95" s="24">
        <f>SUM(G$92:G95)/SUM(G$79:G82)*100-100</f>
        <v>8.9823602228182438</v>
      </c>
      <c r="J95" s="24">
        <f t="shared" si="34"/>
        <v>9.023789991796562</v>
      </c>
      <c r="K95" s="24">
        <f t="shared" si="30"/>
        <v>6.6105230493397187</v>
      </c>
      <c r="L95" s="13"/>
      <c r="M95" s="7"/>
      <c r="N95" s="17"/>
      <c r="O95" s="17"/>
      <c r="P95" s="10"/>
      <c r="Q95" s="10"/>
      <c r="R95" s="10"/>
      <c r="S95" s="10"/>
      <c r="T95" s="10"/>
      <c r="U95" s="10"/>
    </row>
    <row r="96" spans="1:21" ht="16.5" customHeight="1">
      <c r="A96" s="12">
        <v>5</v>
      </c>
      <c r="B96" s="17">
        <v>105.447452805719</v>
      </c>
      <c r="C96" s="24">
        <f t="shared" si="31"/>
        <v>-0.77804540259926114</v>
      </c>
      <c r="D96" s="24">
        <f>SUM(B$92:B96)/SUM(B$79:B83)*100-100</f>
        <v>10.061667946480668</v>
      </c>
      <c r="E96" s="24">
        <f t="shared" si="29"/>
        <v>8.7465796220762542</v>
      </c>
      <c r="F96" s="24">
        <f t="shared" si="32"/>
        <v>8.8818413525635407</v>
      </c>
      <c r="G96" s="52">
        <v>104.97</v>
      </c>
      <c r="H96" s="24">
        <f t="shared" si="33"/>
        <v>-1.2697516930022488</v>
      </c>
      <c r="I96" s="24">
        <f>SUM(G$92:G96)/SUM(G$79:G83)*100-100</f>
        <v>8.3797275920866099</v>
      </c>
      <c r="J96" s="24">
        <f t="shared" si="34"/>
        <v>6.0195939804060146</v>
      </c>
      <c r="K96" s="24">
        <f t="shared" si="30"/>
        <v>6.8589853826311185</v>
      </c>
      <c r="L96" s="13"/>
      <c r="M96" s="7"/>
      <c r="N96" s="17"/>
      <c r="O96" s="17"/>
      <c r="P96" s="10"/>
      <c r="Q96" s="10"/>
      <c r="R96" s="10"/>
      <c r="S96" s="10"/>
      <c r="T96" s="10"/>
      <c r="U96" s="10"/>
    </row>
    <row r="97" spans="1:21" ht="16.5" customHeight="1">
      <c r="A97" s="12">
        <v>6</v>
      </c>
      <c r="B97" s="17">
        <v>105.19084033427401</v>
      </c>
      <c r="C97" s="24">
        <f t="shared" si="31"/>
        <v>-0.2433557801702193</v>
      </c>
      <c r="D97" s="24">
        <f>SUM(B$92:B97)/SUM(B$79:B84)*100-100</f>
        <v>9.881175052777678</v>
      </c>
      <c r="E97" s="24">
        <f t="shared" si="29"/>
        <v>8.9873308849563784</v>
      </c>
      <c r="F97" s="24">
        <f t="shared" si="32"/>
        <v>9.315998433790071</v>
      </c>
      <c r="G97" s="52">
        <v>104.72</v>
      </c>
      <c r="H97" s="24">
        <f t="shared" si="33"/>
        <v>-0.23816328474802617</v>
      </c>
      <c r="I97" s="24">
        <f>SUM(G$92:G97)/SUM(G$79:G84)*100-100</f>
        <v>7.9713114754098342</v>
      </c>
      <c r="J97" s="24">
        <f t="shared" si="34"/>
        <v>5.9597288272791786</v>
      </c>
      <c r="K97" s="24">
        <f t="shared" si="30"/>
        <v>7.0937861829409599</v>
      </c>
      <c r="L97" s="13"/>
      <c r="M97" s="7"/>
      <c r="N97" s="17"/>
      <c r="O97" s="17"/>
      <c r="P97" s="10"/>
      <c r="Q97" s="10"/>
      <c r="R97" s="10"/>
      <c r="S97" s="10"/>
      <c r="T97" s="10"/>
      <c r="U97" s="10"/>
    </row>
    <row r="98" spans="1:21" ht="16.5" customHeight="1">
      <c r="A98" s="12">
        <v>7</v>
      </c>
      <c r="B98" s="17">
        <v>104.15732744532501</v>
      </c>
      <c r="C98" s="24">
        <f t="shared" si="31"/>
        <v>-0.98251224694537598</v>
      </c>
      <c r="D98" s="24">
        <f>SUM(B$92:B98)/SUM(B$79:B85)*100-100</f>
        <v>9.5118183259459386</v>
      </c>
      <c r="E98" s="24">
        <f t="shared" si="29"/>
        <v>7.3253615155198162</v>
      </c>
      <c r="F98" s="24">
        <f t="shared" si="32"/>
        <v>9.4548717174721304</v>
      </c>
      <c r="G98" s="52">
        <v>103.05</v>
      </c>
      <c r="H98" s="24">
        <f t="shared" si="33"/>
        <v>-1.5947288006111506</v>
      </c>
      <c r="I98" s="24">
        <f>SUM(G$92:G98)/SUM(G$79:G85)*100-100</f>
        <v>7.3944793340148749</v>
      </c>
      <c r="J98" s="24">
        <f t="shared" si="34"/>
        <v>3.9858728557013166</v>
      </c>
      <c r="K98" s="24">
        <f t="shared" si="30"/>
        <v>7.1192789218033994</v>
      </c>
      <c r="L98" s="13"/>
      <c r="M98" s="7"/>
      <c r="N98" s="17"/>
      <c r="O98" s="17"/>
      <c r="P98" s="10"/>
      <c r="Q98" s="10"/>
      <c r="R98" s="10"/>
      <c r="S98" s="10"/>
      <c r="T98" s="10"/>
      <c r="U98" s="10"/>
    </row>
    <row r="99" spans="1:21" ht="16.5" customHeight="1">
      <c r="A99" s="12">
        <v>8</v>
      </c>
      <c r="B99" s="17">
        <v>104.24325240996801</v>
      </c>
      <c r="C99" s="24">
        <f t="shared" si="31"/>
        <v>8.2495362304783271E-2</v>
      </c>
      <c r="D99" s="24">
        <f>SUM(B$92:B99)/SUM(B$79:B86)*100-100</f>
        <v>8.9676166263184598</v>
      </c>
      <c r="E99" s="24">
        <f t="shared" si="29"/>
        <v>5.2768593689701504</v>
      </c>
      <c r="F99" s="24">
        <f t="shared" si="32"/>
        <v>9.2760001038310094</v>
      </c>
      <c r="G99" s="52">
        <v>102.86</v>
      </c>
      <c r="H99" s="24">
        <f t="shared" si="33"/>
        <v>-0.18437651625424678</v>
      </c>
      <c r="I99" s="24">
        <f>SUM(G$92:G99)/SUM(G$79:G86)*100-100</f>
        <v>6.65623250369012</v>
      </c>
      <c r="J99" s="24">
        <f>+G99/G86*100-100</f>
        <v>1.6604071950978323</v>
      </c>
      <c r="K99" s="24">
        <f t="shared" si="30"/>
        <v>6.8244532261361144</v>
      </c>
      <c r="L99" s="13"/>
      <c r="M99" s="7"/>
      <c r="N99" s="17"/>
      <c r="O99" s="17"/>
      <c r="P99" s="10"/>
      <c r="Q99" s="10"/>
      <c r="R99" s="10"/>
      <c r="S99" s="10"/>
      <c r="T99" s="10"/>
      <c r="U99" s="10"/>
    </row>
    <row r="100" spans="1:21" ht="16.5" customHeight="1">
      <c r="A100" s="12">
        <v>9</v>
      </c>
      <c r="B100" s="17">
        <v>103.82430906016101</v>
      </c>
      <c r="C100" s="24">
        <f t="shared" si="31"/>
        <v>-0.40189013688807051</v>
      </c>
      <c r="D100" s="24">
        <f>SUM(B$92:B100)/SUM(B$79:B87)*100-100</f>
        <v>8.3491260287761975</v>
      </c>
      <c r="E100" s="24">
        <f t="shared" si="29"/>
        <v>3.5938851885958627</v>
      </c>
      <c r="F100" s="24">
        <f t="shared" si="32"/>
        <v>8.8647080657938915</v>
      </c>
      <c r="G100" s="52">
        <v>102.38</v>
      </c>
      <c r="H100" s="24">
        <f t="shared" si="33"/>
        <v>-0.46665370406377349</v>
      </c>
      <c r="I100" s="24">
        <f>SUM(G$92:G100)/SUM(G$79:G87)*100-100</f>
        <v>5.9200450450450148</v>
      </c>
      <c r="J100" s="24">
        <f t="shared" si="34"/>
        <v>0.25460242851546866</v>
      </c>
      <c r="K100" s="24">
        <f t="shared" si="30"/>
        <v>6.3358196304457977</v>
      </c>
      <c r="L100" s="13"/>
      <c r="M100" s="7"/>
      <c r="N100" s="17"/>
      <c r="O100" s="17"/>
      <c r="P100" s="10"/>
      <c r="Q100" s="10"/>
      <c r="R100" s="10"/>
      <c r="S100" s="10"/>
      <c r="T100" s="10"/>
      <c r="U100" s="10"/>
    </row>
    <row r="101" spans="1:21" ht="16.5" customHeight="1">
      <c r="A101" s="12">
        <v>10</v>
      </c>
      <c r="B101" s="17">
        <v>106.03099056649999</v>
      </c>
      <c r="C101" s="24">
        <f t="shared" si="31"/>
        <v>2.1253996547767144</v>
      </c>
      <c r="D101" s="24">
        <f>SUM(B$92:B101)/SUM(B$79:B88)*100-100</f>
        <v>7.9478525763252605</v>
      </c>
      <c r="E101" s="24">
        <f>B101/B88*100-100</f>
        <v>4.5039711635900659</v>
      </c>
      <c r="F101" s="24">
        <f>+SUM(B89:B101)/SUM(B76:B88)*100-100</f>
        <v>8.597992121052215</v>
      </c>
      <c r="G101" s="52">
        <v>104.46</v>
      </c>
      <c r="H101" s="24">
        <f t="shared" si="33"/>
        <v>2.0316468060167949</v>
      </c>
      <c r="I101" s="24">
        <f>SUM(G$92:G101)/SUM(G$79:G88)*100-100</f>
        <v>5.4137750161394251</v>
      </c>
      <c r="J101" s="24">
        <f>+G101/G88*100-100</f>
        <v>1.0642414860680987</v>
      </c>
      <c r="K101" s="24">
        <f>+SUM(G89:G101)/SUM(G76:G88)*100-100</f>
        <v>6.0103338230079686</v>
      </c>
      <c r="L101" s="13"/>
      <c r="M101" s="7"/>
      <c r="N101" s="17"/>
      <c r="O101" s="17"/>
      <c r="P101" s="10"/>
      <c r="Q101" s="10"/>
      <c r="R101" s="10"/>
      <c r="S101" s="10"/>
      <c r="T101" s="10"/>
      <c r="U101" s="10"/>
    </row>
    <row r="102" spans="1:21" ht="16.5" customHeight="1">
      <c r="A102" s="12">
        <v>11</v>
      </c>
      <c r="B102" s="17">
        <v>105.32571064111902</v>
      </c>
      <c r="C102" s="24">
        <f>B102/B101*100-100</f>
        <v>-0.66516395028737918</v>
      </c>
      <c r="D102" s="24">
        <f>SUM(B$92:B102)/SUM(B$79:B89)*100-100</f>
        <v>7.3535029755595218</v>
      </c>
      <c r="E102" s="24">
        <f>B102/B89*100-100</f>
        <v>1.7700727370682898</v>
      </c>
      <c r="F102" s="24">
        <f>+SUM(B90:B102)/SUM(B77:B89)*100-100</f>
        <v>7.739644796253657</v>
      </c>
      <c r="G102" s="52">
        <v>104.89</v>
      </c>
      <c r="H102" s="24">
        <f>G102/G101*100-100</f>
        <v>0.41164081945241549</v>
      </c>
      <c r="I102" s="24">
        <f>SUM(G$92:G102)/SUM(G$79:G89)*100-100</f>
        <v>4.8776038816533429</v>
      </c>
      <c r="J102" s="24">
        <f>+G102/G89*100-100</f>
        <v>-0.18081461743433636</v>
      </c>
      <c r="K102" s="24">
        <f>+SUM(G90:G102)/SUM(G77:G89)*100-100</f>
        <v>5.2884937940288665</v>
      </c>
      <c r="L102" s="13"/>
      <c r="M102" s="7"/>
      <c r="N102" s="17"/>
      <c r="O102" s="17"/>
      <c r="P102" s="10"/>
      <c r="Q102" s="10"/>
      <c r="R102" s="10"/>
      <c r="S102" s="10"/>
      <c r="T102" s="10"/>
      <c r="U102" s="10"/>
    </row>
    <row r="103" spans="1:21" ht="16.5" customHeight="1">
      <c r="A103" s="12">
        <v>12</v>
      </c>
      <c r="B103" s="17">
        <v>103.737386181557</v>
      </c>
      <c r="C103" s="24">
        <f>B103/B102*100-100</f>
        <v>-1.5080120987495462</v>
      </c>
      <c r="D103" s="24">
        <f>SUM(B92:B103)/SUM(B79:B90)*100-100</f>
        <v>6.7011820437336667</v>
      </c>
      <c r="E103" s="24">
        <f>B103/B90*100-100</f>
        <v>-5.9234412497616518E-2</v>
      </c>
      <c r="F103" s="24">
        <f>+SUM(B92:B104)/SUM(B79:B91)*100-100</f>
        <v>6.7011820437336667</v>
      </c>
      <c r="G103" s="52">
        <v>102.81</v>
      </c>
      <c r="H103" s="24">
        <f>G103/G102*100-100</f>
        <v>-1.9830298407855906</v>
      </c>
      <c r="I103" s="24">
        <f>SUM(G$92:G103)/SUM(G$79:G90)*100-100</f>
        <v>4.2222000366062673</v>
      </c>
      <c r="J103" s="24">
        <f>+G103/G90*100-100</f>
        <v>-2.5866969869243945</v>
      </c>
      <c r="K103" s="24">
        <f>+SUM(G91:G103)/SUM(G78:G90)*100-100</f>
        <v>4.2222000366062673</v>
      </c>
      <c r="L103" s="13"/>
      <c r="M103" s="7"/>
      <c r="N103" s="17"/>
      <c r="O103" s="17"/>
      <c r="P103" s="10"/>
      <c r="Q103" s="10"/>
      <c r="R103" s="10"/>
      <c r="S103" s="10"/>
      <c r="T103" s="10"/>
      <c r="U103" s="10"/>
    </row>
    <row r="104" spans="1:21" ht="16.5" customHeight="1">
      <c r="A104" s="2">
        <v>2019</v>
      </c>
      <c r="B104" s="17"/>
      <c r="C104" s="24"/>
      <c r="D104" s="24"/>
      <c r="E104" s="24"/>
      <c r="F104" s="24"/>
      <c r="H104" s="24"/>
      <c r="I104" s="24"/>
      <c r="J104" s="24"/>
      <c r="K104" s="24"/>
      <c r="L104" s="13"/>
      <c r="M104" s="7"/>
      <c r="N104" s="17"/>
      <c r="O104" s="17"/>
      <c r="P104" s="10"/>
      <c r="Q104" s="10"/>
      <c r="R104" s="10"/>
      <c r="S104" s="10"/>
      <c r="T104" s="10"/>
      <c r="U104" s="10"/>
    </row>
    <row r="105" spans="1:21" ht="16.5" customHeight="1">
      <c r="A105" s="12">
        <v>1</v>
      </c>
      <c r="B105" s="17">
        <v>103.20243718221501</v>
      </c>
      <c r="C105" s="24">
        <f>B105/B103*100-100</f>
        <v>-0.51567618872307719</v>
      </c>
      <c r="D105" s="24">
        <f>+B105/B92*100-100</f>
        <v>-1.9115167545599974</v>
      </c>
      <c r="E105" s="24">
        <f t="shared" ref="E105:E110" si="35">B105/B92*100-100</f>
        <v>-1.9115167545599974</v>
      </c>
      <c r="F105" s="24">
        <f>+SUM(B93:B105)/SUM(B80:B92)*100-100</f>
        <v>5.5401986955313021</v>
      </c>
      <c r="G105" s="52">
        <v>101.49</v>
      </c>
      <c r="H105" s="24">
        <f>G105/G103*100-100</f>
        <v>-1.2839217974905353</v>
      </c>
      <c r="I105" s="24">
        <f>+G105/G92*100-100</f>
        <v>-4.1643059490085079</v>
      </c>
      <c r="J105" s="24">
        <f>G105/G92*100-100</f>
        <v>-4.1643059490085079</v>
      </c>
      <c r="K105" s="24">
        <f t="shared" ref="K105:K113" si="36">+SUM(G93:G105)/SUM(G80:G92)*100-100</f>
        <v>2.9780072924056498</v>
      </c>
      <c r="L105" s="13"/>
      <c r="M105" s="7"/>
      <c r="N105" s="17"/>
      <c r="O105" s="17"/>
      <c r="P105" s="10"/>
      <c r="Q105" s="10"/>
      <c r="R105" s="10"/>
      <c r="S105" s="10"/>
      <c r="T105" s="10"/>
      <c r="U105" s="10"/>
    </row>
    <row r="106" spans="1:21" ht="16.5" customHeight="1">
      <c r="A106" s="12">
        <v>2</v>
      </c>
      <c r="B106" s="17">
        <v>102.5292689035</v>
      </c>
      <c r="C106" s="24">
        <f>B106/B105*100-100</f>
        <v>-0.65227943941523847</v>
      </c>
      <c r="D106" s="24">
        <f>SUM(B105:B106)/SUM(B92:B93)*100-100</f>
        <v>-1.9455856040280537</v>
      </c>
      <c r="E106" s="24">
        <f t="shared" si="35"/>
        <v>-1.979854245292259</v>
      </c>
      <c r="F106" s="24">
        <f>+SUM(B94:B106)/SUM(B81:B93)*100-100</f>
        <v>4.5383437111578218</v>
      </c>
      <c r="G106" s="52">
        <v>101.25</v>
      </c>
      <c r="H106" s="24">
        <f t="shared" ref="H106:H114" si="37">G106/G105*100-100</f>
        <v>-0.23647650014780197</v>
      </c>
      <c r="I106" s="24">
        <f>SUM(G$92:G106)/SUM(G$79:G93)*100-100</f>
        <v>2.9969146286231734</v>
      </c>
      <c r="J106" s="24">
        <f t="shared" ref="J106:J116" si="38">+G106/G93*100-100</f>
        <v>-3.7913340935005664</v>
      </c>
      <c r="K106" s="24">
        <f t="shared" si="36"/>
        <v>1.9474667365799263</v>
      </c>
      <c r="L106" s="13"/>
      <c r="M106" s="7"/>
      <c r="N106" s="17"/>
      <c r="O106" s="17"/>
      <c r="P106" s="10"/>
      <c r="Q106" s="10"/>
      <c r="R106" s="10"/>
      <c r="S106" s="10"/>
      <c r="T106" s="10"/>
      <c r="U106" s="10"/>
    </row>
    <row r="107" spans="1:21" ht="16.5" customHeight="1">
      <c r="A107" s="12">
        <v>3</v>
      </c>
      <c r="B107" s="17">
        <v>103.80216875186501</v>
      </c>
      <c r="C107" s="24">
        <f>B107/B106*100-100</f>
        <v>1.2414990002153132</v>
      </c>
      <c r="D107" s="24">
        <f>SUM(B105:B107)/SUM(B92:B94)*100-100</f>
        <v>-1.5300810090119796</v>
      </c>
      <c r="E107" s="24">
        <f t="shared" si="35"/>
        <v>-0.69607361432795756</v>
      </c>
      <c r="F107" s="24">
        <f>+SUM(B95:B107)/SUM(B82:B94)*100-100</f>
        <v>3.7229055091198262</v>
      </c>
      <c r="G107" s="52">
        <v>103.02</v>
      </c>
      <c r="H107" s="24">
        <f t="shared" si="37"/>
        <v>1.7481481481481467</v>
      </c>
      <c r="I107" s="24">
        <f>SUM(G$92:G107)/SUM(G$79:G94)*100-100</f>
        <v>2.6504198913222439</v>
      </c>
      <c r="J107" s="24">
        <f t="shared" si="38"/>
        <v>-2.0070389042138288</v>
      </c>
      <c r="K107" s="24">
        <f t="shared" si="36"/>
        <v>1.1571567006783567</v>
      </c>
      <c r="L107" s="13"/>
      <c r="M107" s="7"/>
      <c r="N107" s="17"/>
      <c r="O107" s="17"/>
      <c r="P107" s="10"/>
      <c r="Q107" s="10"/>
      <c r="R107" s="10"/>
      <c r="S107" s="10"/>
      <c r="T107" s="10"/>
      <c r="U107" s="10"/>
    </row>
    <row r="108" spans="1:21" ht="16.5" customHeight="1">
      <c r="A108" s="12">
        <v>4</v>
      </c>
      <c r="B108" s="17">
        <v>103.278674474525</v>
      </c>
      <c r="C108" s="24">
        <f>B108/B107*100-100</f>
        <v>-0.50431920993038659</v>
      </c>
      <c r="D108" s="24">
        <f>SUM(B105:B108)/SUM(B92:B95)*100-100</f>
        <v>-1.8556871315845314</v>
      </c>
      <c r="E108" s="24">
        <f t="shared" si="35"/>
        <v>-2.8187815169749513</v>
      </c>
      <c r="F108" s="24">
        <f>+SUM(B96:B108)/SUM(B83:B95)*100-100</f>
        <v>2.5941505806985674</v>
      </c>
      <c r="G108" s="52">
        <v>101.98</v>
      </c>
      <c r="H108" s="24">
        <f t="shared" si="37"/>
        <v>-1.0095127159774648</v>
      </c>
      <c r="I108" s="24">
        <f>SUM(G$92:G108)/SUM(G$79:G95)*100-100</f>
        <v>2.2098155204146366</v>
      </c>
      <c r="J108" s="24">
        <f t="shared" si="38"/>
        <v>-4.0820165537998321</v>
      </c>
      <c r="K108" s="24">
        <f t="shared" si="36"/>
        <v>8.6512883951499475E-2</v>
      </c>
      <c r="L108" s="13"/>
      <c r="M108" s="7"/>
      <c r="N108" s="17"/>
      <c r="O108" s="17"/>
      <c r="P108" s="10"/>
      <c r="Q108" s="10"/>
      <c r="R108" s="10"/>
      <c r="S108" s="10"/>
      <c r="T108" s="10"/>
      <c r="U108" s="10"/>
    </row>
    <row r="109" spans="1:21" ht="16.5" customHeight="1">
      <c r="A109" s="12">
        <v>5</v>
      </c>
      <c r="B109" s="17">
        <v>101.32232047674999</v>
      </c>
      <c r="C109" s="24">
        <f>B109/B108*100-100</f>
        <v>-1.8942477793492287</v>
      </c>
      <c r="D109" s="24">
        <f>SUM(B105:B109)/SUM(B92:B96)*100-100</f>
        <v>-2.2678711879136415</v>
      </c>
      <c r="E109" s="24">
        <f t="shared" si="35"/>
        <v>-3.9120265300000483</v>
      </c>
      <c r="F109" s="24">
        <f>+SUM(B97:B109)/SUM(B84:B96)*100-100</f>
        <v>1.5493380309313523</v>
      </c>
      <c r="G109" s="52">
        <v>99.54</v>
      </c>
      <c r="H109" s="24">
        <f t="shared" si="37"/>
        <v>-2.3926260050990464</v>
      </c>
      <c r="I109" s="24">
        <f>SUM(G$92:G109)/SUM(G$79:G96)*100-100</f>
        <v>1.7617401158689603</v>
      </c>
      <c r="J109" s="24">
        <f t="shared" si="38"/>
        <v>-5.1729065447270557</v>
      </c>
      <c r="K109" s="24">
        <f t="shared" si="36"/>
        <v>-0.83040305124842462</v>
      </c>
      <c r="L109" s="13"/>
      <c r="M109" s="7"/>
      <c r="N109" s="17"/>
      <c r="O109" s="17"/>
      <c r="P109" s="10"/>
      <c r="Q109" s="10"/>
      <c r="R109" s="10"/>
      <c r="S109" s="10"/>
      <c r="T109" s="10"/>
      <c r="U109" s="10"/>
    </row>
    <row r="110" spans="1:21" ht="16.5" customHeight="1">
      <c r="A110" s="12">
        <v>6</v>
      </c>
      <c r="B110" s="17">
        <v>100.704742327754</v>
      </c>
      <c r="C110" s="24">
        <f>B110/B108*100-100</f>
        <v>-2.4922203541699162</v>
      </c>
      <c r="D110" s="24">
        <f>SUM(B105:B110)/SUM(B92:B97)*100-100</f>
        <v>-2.6006212288332478</v>
      </c>
      <c r="E110" s="24">
        <f t="shared" si="35"/>
        <v>-4.2647230426757261</v>
      </c>
      <c r="F110" s="24">
        <f t="shared" ref="F110:F116" si="39">+SUM(B98:B110)/SUM(B85:B97)*100-100</f>
        <v>0.4739705936516998</v>
      </c>
      <c r="G110" s="52">
        <v>99.12</v>
      </c>
      <c r="H110" s="24">
        <f t="shared" si="37"/>
        <v>-0.42194092827004681</v>
      </c>
      <c r="I110" s="24">
        <f>SUM(G$92:G110)/SUM(G$79:G97)*100-100</f>
        <v>1.3558601288803089</v>
      </c>
      <c r="J110" s="24">
        <f t="shared" si="38"/>
        <v>-5.347593582887697</v>
      </c>
      <c r="K110" s="24">
        <f t="shared" si="36"/>
        <v>-1.7466724328480296</v>
      </c>
      <c r="L110" s="13"/>
      <c r="M110" s="7"/>
      <c r="N110" s="17"/>
      <c r="O110" s="17"/>
      <c r="P110" s="10"/>
      <c r="Q110" s="10"/>
      <c r="R110" s="10"/>
      <c r="S110" s="10"/>
      <c r="T110" s="10"/>
      <c r="U110" s="10"/>
    </row>
    <row r="111" spans="1:21" ht="16.5" customHeight="1">
      <c r="A111" s="12">
        <v>7</v>
      </c>
      <c r="B111" s="17">
        <v>100.669125025482</v>
      </c>
      <c r="C111" s="24">
        <f>B111/B110*100-100</f>
        <v>-3.5368048662576257E-2</v>
      </c>
      <c r="D111" s="24">
        <f>SUM(B105:B111)/SUM(B92:B98)*100-100</f>
        <v>-2.7066112368241591</v>
      </c>
      <c r="E111" s="24">
        <f t="shared" ref="E111:E116" si="40">B111/B98*100-100</f>
        <v>-3.3489745804720883</v>
      </c>
      <c r="F111" s="24">
        <f t="shared" si="39"/>
        <v>-0.38102057604355366</v>
      </c>
      <c r="G111" s="52">
        <v>99.79</v>
      </c>
      <c r="H111" s="24">
        <f t="shared" si="37"/>
        <v>0.67594834543986337</v>
      </c>
      <c r="I111" s="24">
        <f>SUM(G$92:G111)/SUM(G$79:G98)*100-100</f>
        <v>1.11546422616928</v>
      </c>
      <c r="J111" s="24">
        <f t="shared" si="38"/>
        <v>-3.1635128578359968</v>
      </c>
      <c r="K111" s="24">
        <f t="shared" si="36"/>
        <v>-2.3167625996918275</v>
      </c>
      <c r="L111" s="13"/>
      <c r="M111" s="7"/>
      <c r="N111" s="17"/>
      <c r="O111" s="17"/>
      <c r="P111" s="10"/>
      <c r="Q111" s="10"/>
      <c r="R111" s="10"/>
      <c r="S111" s="10"/>
      <c r="T111" s="10"/>
      <c r="U111" s="10"/>
    </row>
    <row r="112" spans="1:21" ht="16.5" customHeight="1">
      <c r="A112" s="12">
        <v>8</v>
      </c>
      <c r="B112" s="17">
        <v>99.029626449799295</v>
      </c>
      <c r="C112" s="24">
        <f>B112/B111*100-100</f>
        <v>-1.6286011975049064</v>
      </c>
      <c r="D112" s="24">
        <f>SUM(B105:B112)/SUM(B92:B99)*100-100</f>
        <v>-2.9915093582030323</v>
      </c>
      <c r="E112" s="24">
        <f t="shared" si="40"/>
        <v>-5.0014037739963868</v>
      </c>
      <c r="F112" s="24">
        <f t="shared" si="39"/>
        <v>-1.2154345325944007</v>
      </c>
      <c r="G112" s="52">
        <v>98.59</v>
      </c>
      <c r="H112" s="24">
        <f t="shared" si="37"/>
        <v>-1.2025253031365963</v>
      </c>
      <c r="I112" s="24">
        <f>SUM(G$92:G112)/SUM(G$79:G99)*100-100</f>
        <v>0.84992917256896305</v>
      </c>
      <c r="J112" s="24">
        <f t="shared" si="38"/>
        <v>-4.1512735757340096</v>
      </c>
      <c r="K112" s="24">
        <f t="shared" si="36"/>
        <v>-2.7880314759744635</v>
      </c>
      <c r="L112" s="13"/>
      <c r="M112" s="7"/>
      <c r="N112" s="17"/>
      <c r="O112" s="17"/>
      <c r="P112" s="10"/>
      <c r="Q112" s="10"/>
      <c r="R112" s="10"/>
      <c r="S112" s="10"/>
      <c r="T112" s="10"/>
      <c r="U112" s="10"/>
    </row>
    <row r="113" spans="1:21" ht="16.5" customHeight="1">
      <c r="A113" s="12">
        <v>9</v>
      </c>
      <c r="B113" s="17">
        <v>98.363367965957394</v>
      </c>
      <c r="C113" s="24">
        <f>B113/B112*100-100</f>
        <v>-0.67278703124226524</v>
      </c>
      <c r="D113" s="24">
        <f>SUM(B105:B113)/SUM(B92:B100)*100-100</f>
        <v>-3.2411197863731758</v>
      </c>
      <c r="E113" s="24">
        <f t="shared" si="40"/>
        <v>-5.2597904514243226</v>
      </c>
      <c r="F113" s="24">
        <f t="shared" si="39"/>
        <v>-1.9356701106679282</v>
      </c>
      <c r="G113" s="52">
        <v>97.8</v>
      </c>
      <c r="H113" s="24">
        <f t="shared" si="37"/>
        <v>-0.80129830611625152</v>
      </c>
      <c r="I113" s="24">
        <f>SUM(G$92:G113)/SUM(G$79:G100)*100-100</f>
        <v>0.59555202912420668</v>
      </c>
      <c r="J113" s="24">
        <f t="shared" si="38"/>
        <v>-4.4735299863254596</v>
      </c>
      <c r="K113" s="24">
        <f t="shared" si="36"/>
        <v>-3.1732493722848858</v>
      </c>
      <c r="L113" s="13"/>
      <c r="M113" s="7"/>
      <c r="N113" s="17"/>
      <c r="O113" s="17"/>
      <c r="P113" s="10"/>
      <c r="Q113" s="10"/>
      <c r="R113" s="10"/>
      <c r="S113" s="10"/>
      <c r="T113" s="10"/>
      <c r="U113" s="10"/>
    </row>
    <row r="114" spans="1:21" ht="16.5" customHeight="1">
      <c r="A114" s="12">
        <v>10</v>
      </c>
      <c r="B114" s="17">
        <v>98.34073275837379</v>
      </c>
      <c r="C114" s="24">
        <f>B114/B113*100-100</f>
        <v>-2.3011826507840283E-2</v>
      </c>
      <c r="D114" s="24">
        <f>SUM(B105:B114)/SUM(B92:B101)*100-100</f>
        <v>-3.6464192105272559</v>
      </c>
      <c r="E114" s="24">
        <f t="shared" si="40"/>
        <v>-7.2528397283085582</v>
      </c>
      <c r="F114" s="24">
        <f t="shared" si="39"/>
        <v>-2.9041248748161479</v>
      </c>
      <c r="G114" s="52">
        <v>99.29</v>
      </c>
      <c r="H114" s="24">
        <f t="shared" si="37"/>
        <v>1.5235173824131039</v>
      </c>
      <c r="I114" s="24">
        <f>SUM(G$92:G114)/SUM(G$79:G101)*100-100</f>
        <v>0.33778220835691286</v>
      </c>
      <c r="J114" s="24">
        <f t="shared" si="38"/>
        <v>-4.9492628757418942</v>
      </c>
      <c r="K114" s="24">
        <f>+SUM(G102:G114)/SUM(G89:G101)*100-100</f>
        <v>-3.6698124477362484</v>
      </c>
      <c r="L114" s="13"/>
      <c r="M114" s="7"/>
      <c r="N114" s="17"/>
      <c r="O114" s="17"/>
      <c r="P114" s="10"/>
      <c r="Q114" s="10"/>
      <c r="R114" s="10"/>
      <c r="S114" s="10"/>
      <c r="T114" s="10"/>
      <c r="U114" s="10"/>
    </row>
    <row r="115" spans="1:21" ht="16.5" customHeight="1">
      <c r="A115" s="12">
        <v>11</v>
      </c>
      <c r="B115" s="17">
        <v>98.215589968969695</v>
      </c>
      <c r="C115" s="24">
        <f>B115/B113*100-100</f>
        <v>-0.15023682092589752</v>
      </c>
      <c r="D115" s="24">
        <f>SUM(B105:B115)/SUM(B92:B102)*100-100</f>
        <v>-3.9295328883618907</v>
      </c>
      <c r="E115" s="24">
        <f t="shared" si="40"/>
        <v>-6.7506030852960066</v>
      </c>
      <c r="F115" s="24">
        <f t="shared" si="39"/>
        <v>-3.6103521225962538</v>
      </c>
      <c r="G115" s="52">
        <v>99.68</v>
      </c>
      <c r="H115" s="24">
        <f>G115/G114*100-100</f>
        <v>0.39278880048343012</v>
      </c>
      <c r="I115" s="24">
        <f>SUM(G$92:G115)/SUM(G$79:G102)*100-100</f>
        <v>0.10119477868958882</v>
      </c>
      <c r="J115" s="24">
        <f t="shared" si="38"/>
        <v>-4.9671083992754177</v>
      </c>
      <c r="K115" s="24">
        <f>+SUM(G103:G115)/SUM(G90:G102)*100-100</f>
        <v>-4.0702212734774577</v>
      </c>
      <c r="L115" s="13"/>
      <c r="M115" s="7"/>
      <c r="N115" s="17"/>
      <c r="O115" s="17"/>
      <c r="P115" s="10"/>
      <c r="Q115" s="10"/>
      <c r="R115" s="10"/>
      <c r="S115" s="10"/>
      <c r="T115" s="10"/>
      <c r="U115" s="10"/>
    </row>
    <row r="116" spans="1:21" ht="16.5" customHeight="1">
      <c r="A116" s="12">
        <v>12</v>
      </c>
      <c r="B116" s="17">
        <v>97.955091042862591</v>
      </c>
      <c r="C116" s="24">
        <f>B116/B115*100-100</f>
        <v>-0.26523174802433402</v>
      </c>
      <c r="D116" s="24">
        <f>SUM(B105:B116)/SUM(B92:B103)*100-100</f>
        <v>-4.0650750848416948</v>
      </c>
      <c r="E116" s="24">
        <f t="shared" si="40"/>
        <v>-5.5739741972816432</v>
      </c>
      <c r="F116" s="24">
        <f t="shared" si="39"/>
        <v>-4.0650750848416948</v>
      </c>
      <c r="G116" s="52">
        <v>98.78</v>
      </c>
      <c r="H116" s="24">
        <f>G116/G115*100-100</f>
        <v>-0.90288924558588235</v>
      </c>
      <c r="I116" s="24">
        <f>SUM(G$92:G116)/SUM(G$79:G103)*100-100</f>
        <v>-6.7217716145663076E-2</v>
      </c>
      <c r="J116" s="24">
        <f t="shared" si="38"/>
        <v>-3.9198521544596758</v>
      </c>
      <c r="K116" s="24">
        <f>+SUM(G104:G116)/SUM(G91:G103)*100-100</f>
        <v>-4.1828646236619278</v>
      </c>
      <c r="L116" s="13"/>
      <c r="M116" s="7"/>
      <c r="N116" s="17"/>
      <c r="O116" s="17"/>
      <c r="P116" s="10"/>
      <c r="Q116" s="10"/>
      <c r="R116" s="10"/>
      <c r="S116" s="10"/>
      <c r="T116" s="10"/>
      <c r="U116" s="10"/>
    </row>
    <row r="117" spans="1:21" ht="16.5" customHeight="1">
      <c r="A117" s="2">
        <v>2020</v>
      </c>
      <c r="B117" s="17"/>
      <c r="C117" s="24"/>
      <c r="D117" s="24"/>
      <c r="E117" s="24"/>
      <c r="F117" s="24"/>
      <c r="G117" s="52"/>
      <c r="H117" s="24"/>
      <c r="I117" s="24"/>
      <c r="J117" s="24"/>
      <c r="K117" s="24"/>
      <c r="L117" s="13"/>
      <c r="M117" s="7"/>
      <c r="N117" s="17"/>
      <c r="O117" s="17"/>
      <c r="P117" s="10"/>
      <c r="Q117" s="10"/>
      <c r="R117" s="10"/>
      <c r="S117" s="10"/>
      <c r="T117" s="10"/>
      <c r="U117" s="10"/>
    </row>
    <row r="118" spans="1:21" ht="16.5" customHeight="1">
      <c r="A118" s="12">
        <v>1</v>
      </c>
      <c r="B118" s="17">
        <v>98.207975119197087</v>
      </c>
      <c r="C118" s="24">
        <f>B118/B116*100-100</f>
        <v>0.25816328037899439</v>
      </c>
      <c r="D118" s="24">
        <f>+B118/B105*100-100</f>
        <v>-4.8394807326106672</v>
      </c>
      <c r="E118" s="24">
        <f t="shared" ref="E118:E129" si="41">B118/B105*100-100</f>
        <v>-4.8394807326106672</v>
      </c>
      <c r="F118" s="24">
        <f t="shared" ref="F118:F129" si="42">+SUM(B106:B118)/SUM(B93:B105)*100-100</f>
        <v>-4.3089975624681927</v>
      </c>
      <c r="G118" s="52">
        <v>98.06</v>
      </c>
      <c r="H118" s="24">
        <f>G118/G116*100-100</f>
        <v>-0.72889248835797105</v>
      </c>
      <c r="I118" s="24">
        <f>+G118/G105*100-100</f>
        <v>-3.3796433146122666</v>
      </c>
      <c r="J118" s="24">
        <f>G118/G105*100-100</f>
        <v>-3.3796433146122666</v>
      </c>
      <c r="K118" s="24">
        <f t="shared" ref="K118:K124" si="43">+SUM(G106:G118)/SUM(G93:G105)*100-100</f>
        <v>-4.1191361189438709</v>
      </c>
      <c r="L118" s="13"/>
      <c r="M118" s="7"/>
      <c r="N118" s="17"/>
      <c r="O118" s="17"/>
      <c r="P118" s="10"/>
      <c r="Q118" s="10"/>
      <c r="R118" s="10"/>
      <c r="S118" s="10"/>
      <c r="T118" s="10"/>
      <c r="U118" s="10"/>
    </row>
    <row r="119" spans="1:21" ht="16.5" customHeight="1">
      <c r="A119" s="12">
        <v>2</v>
      </c>
      <c r="B119" s="17">
        <v>95.717771104542493</v>
      </c>
      <c r="C119" s="24">
        <f t="shared" ref="C119:C129" si="44">B119/B118*100-100</f>
        <v>-2.5356433748197986</v>
      </c>
      <c r="D119" s="24">
        <f>SUM(B118:B119)/SUM(B105:B106)*100-100</f>
        <v>-5.7385223146191606</v>
      </c>
      <c r="E119" s="24">
        <f t="shared" si="41"/>
        <v>-6.6434666625472971</v>
      </c>
      <c r="F119" s="24">
        <f t="shared" si="42"/>
        <v>-4.693997911897668</v>
      </c>
      <c r="G119" s="52">
        <v>96.02</v>
      </c>
      <c r="H119" s="24">
        <f t="shared" ref="H119:H129" si="45">G119/G118*100-100</f>
        <v>-2.0803589638996698</v>
      </c>
      <c r="I119" s="24">
        <f>+G119/G106*100-100</f>
        <v>-5.1654320987654359</v>
      </c>
      <c r="J119" s="24">
        <f t="shared" ref="J119:J126" si="46">+G119/G106*100-100</f>
        <v>-5.1654320987654359</v>
      </c>
      <c r="K119" s="24">
        <f t="shared" si="43"/>
        <v>-4.2319963353772749</v>
      </c>
      <c r="L119" s="13"/>
      <c r="M119" s="7"/>
      <c r="N119" s="17"/>
      <c r="O119" s="17"/>
      <c r="P119" s="10"/>
      <c r="Q119" s="10"/>
      <c r="R119" s="10"/>
      <c r="S119" s="10"/>
      <c r="T119" s="10"/>
      <c r="U119" s="10"/>
    </row>
    <row r="120" spans="1:21" ht="16.5" customHeight="1">
      <c r="A120" s="12">
        <v>3</v>
      </c>
      <c r="B120" s="17">
        <v>96.163838780599292</v>
      </c>
      <c r="C120" s="24">
        <f t="shared" si="44"/>
        <v>0.46602388554326524</v>
      </c>
      <c r="D120" s="24">
        <f>SUM(B118:B120)/SUM(B105:B107)*100-100</f>
        <v>-6.2817970548276918</v>
      </c>
      <c r="E120" s="24">
        <f t="shared" si="41"/>
        <v>-7.3585456480440712</v>
      </c>
      <c r="F120" s="24">
        <f t="shared" si="42"/>
        <v>-5.2479196581569454</v>
      </c>
      <c r="G120" s="52">
        <v>98.5</v>
      </c>
      <c r="H120" s="24">
        <f t="shared" si="45"/>
        <v>2.5827952509893919</v>
      </c>
      <c r="I120" s="24">
        <f>+G120/G107*100-100</f>
        <v>-4.387497573286737</v>
      </c>
      <c r="J120" s="24">
        <f t="shared" si="46"/>
        <v>-4.387497573286737</v>
      </c>
      <c r="K120" s="24">
        <f t="shared" si="43"/>
        <v>-4.433192188179234</v>
      </c>
      <c r="L120" s="13"/>
      <c r="M120" s="7"/>
      <c r="N120" s="17"/>
      <c r="O120" s="17"/>
      <c r="P120" s="10"/>
      <c r="Q120" s="10"/>
      <c r="R120" s="10"/>
      <c r="S120" s="10"/>
      <c r="T120" s="10"/>
      <c r="U120" s="10"/>
    </row>
    <row r="121" spans="1:21" ht="16.5" customHeight="1">
      <c r="A121" s="12">
        <v>4</v>
      </c>
      <c r="B121" s="17">
        <v>89.100160829604803</v>
      </c>
      <c r="C121" s="24">
        <f t="shared" si="44"/>
        <v>-7.3454617042800123</v>
      </c>
      <c r="D121" s="24">
        <f>SUM(B118:B121)/SUM(B105:B108)*100-100</f>
        <v>-8.1448113760565519</v>
      </c>
      <c r="E121" s="24">
        <f t="shared" si="41"/>
        <v>-13.728403968253403</v>
      </c>
      <c r="F121" s="24">
        <f t="shared" si="42"/>
        <v>-6.1545678311420886</v>
      </c>
      <c r="G121" s="52">
        <v>94.07</v>
      </c>
      <c r="H121" s="24">
        <f t="shared" si="45"/>
        <v>-4.4974619289340154</v>
      </c>
      <c r="I121" s="24">
        <f t="shared" ref="I121:I126" si="47">+G121/G108*100-100</f>
        <v>-7.7564228280054976</v>
      </c>
      <c r="J121" s="24">
        <f t="shared" si="46"/>
        <v>-7.7564228280054976</v>
      </c>
      <c r="K121" s="24">
        <f t="shared" si="43"/>
        <v>-4.737131224351316</v>
      </c>
      <c r="L121" s="13"/>
      <c r="M121" s="7"/>
      <c r="N121" s="17"/>
      <c r="O121" s="17"/>
      <c r="P121" s="10"/>
      <c r="R121" s="10"/>
      <c r="T121" s="10"/>
      <c r="U121" s="10"/>
    </row>
    <row r="122" spans="1:21" ht="16.5" customHeight="1">
      <c r="A122" s="12">
        <v>5</v>
      </c>
      <c r="B122" s="17">
        <v>86.546105609215701</v>
      </c>
      <c r="C122" s="24">
        <f t="shared" si="44"/>
        <v>-2.8664990013581217</v>
      </c>
      <c r="D122" s="24">
        <f>SUM(B118:B122)/SUM(B105:B109)*100-100</f>
        <v>-9.4136813489371178</v>
      </c>
      <c r="E122" s="24">
        <f t="shared" si="41"/>
        <v>-14.583375901783583</v>
      </c>
      <c r="F122" s="24">
        <f t="shared" si="42"/>
        <v>-7.0293131956070738</v>
      </c>
      <c r="G122" s="52">
        <v>92.08</v>
      </c>
      <c r="H122" s="24">
        <f t="shared" si="45"/>
        <v>-2.1154459445094034</v>
      </c>
      <c r="I122" s="24">
        <f t="shared" si="47"/>
        <v>-7.4944745830821944</v>
      </c>
      <c r="J122" s="24">
        <f t="shared" si="46"/>
        <v>-7.4944745830821944</v>
      </c>
      <c r="K122" s="24">
        <f t="shared" si="43"/>
        <v>-4.9227149174408993</v>
      </c>
      <c r="L122" s="13"/>
      <c r="M122" s="7"/>
      <c r="N122" s="17"/>
      <c r="O122" s="17"/>
      <c r="P122" s="10"/>
      <c r="R122" s="10"/>
      <c r="T122" s="10"/>
      <c r="U122" s="10"/>
    </row>
    <row r="123" spans="1:21" ht="16.5" customHeight="1">
      <c r="A123" s="12">
        <v>6</v>
      </c>
      <c r="B123" s="17">
        <v>90.859738377643097</v>
      </c>
      <c r="C123" s="24">
        <f t="shared" si="44"/>
        <v>4.9842020482179521</v>
      </c>
      <c r="D123" s="24">
        <f>SUM(B118:B123)/SUM(B105:B110)*100-100</f>
        <v>-9.4730432372922735</v>
      </c>
      <c r="E123" s="24">
        <f t="shared" si="41"/>
        <v>-9.7761075819739744</v>
      </c>
      <c r="F123" s="24">
        <f t="shared" si="42"/>
        <v>-7.4861186209065096</v>
      </c>
      <c r="G123" s="52">
        <v>93.76</v>
      </c>
      <c r="H123" s="24">
        <f t="shared" si="45"/>
        <v>1.8245004344048681</v>
      </c>
      <c r="I123" s="24">
        <f>+G123/G110*100-100</f>
        <v>-5.4075867635189638</v>
      </c>
      <c r="J123" s="24">
        <f t="shared" si="46"/>
        <v>-5.4075867635189638</v>
      </c>
      <c r="K123" s="24">
        <f t="shared" si="43"/>
        <v>-4.925622529241565</v>
      </c>
      <c r="L123" s="13"/>
      <c r="M123" s="7"/>
      <c r="N123" s="17"/>
      <c r="O123" s="17"/>
      <c r="P123" s="10"/>
      <c r="R123" s="10"/>
      <c r="T123" s="10"/>
      <c r="U123" s="10"/>
    </row>
    <row r="124" spans="1:21" ht="16.5" customHeight="1">
      <c r="A124" s="12">
        <v>7</v>
      </c>
      <c r="B124" s="17">
        <v>90.280962317286608</v>
      </c>
      <c r="C124" s="24">
        <f t="shared" si="44"/>
        <v>-0.63699947929731593</v>
      </c>
      <c r="D124" s="24">
        <f>SUM(B118:B124)/SUM(B105:B111)*100-100</f>
        <v>-9.5920820307708397</v>
      </c>
      <c r="E124" s="24">
        <f t="shared" si="41"/>
        <v>-10.319114927805202</v>
      </c>
      <c r="F124" s="24">
        <f t="shared" si="42"/>
        <v>-8.0642458886743782</v>
      </c>
      <c r="G124" s="52">
        <v>94.36</v>
      </c>
      <c r="H124" s="24">
        <f t="shared" si="45"/>
        <v>0.63993174061431546</v>
      </c>
      <c r="I124" s="24">
        <f t="shared" si="47"/>
        <v>-5.4414269966930675</v>
      </c>
      <c r="J124" s="24">
        <f t="shared" si="46"/>
        <v>-5.4414269966930675</v>
      </c>
      <c r="K124" s="24">
        <f t="shared" si="43"/>
        <v>-5.11609280886573</v>
      </c>
      <c r="L124" s="13"/>
      <c r="M124" s="7"/>
      <c r="N124" s="17"/>
      <c r="O124" s="17"/>
      <c r="P124" s="10"/>
      <c r="R124" s="10"/>
      <c r="T124" s="10"/>
      <c r="U124" s="10"/>
    </row>
    <row r="125" spans="1:21" ht="16.5" customHeight="1">
      <c r="A125" s="12">
        <v>8</v>
      </c>
      <c r="B125" s="17">
        <v>94.733030664875102</v>
      </c>
      <c r="C125" s="24">
        <f t="shared" si="44"/>
        <v>4.931347909143895</v>
      </c>
      <c r="D125" s="24">
        <f>SUM(B118:B125)/SUM(B105:B112)*100-100</f>
        <v>-8.9533880844273881</v>
      </c>
      <c r="E125" s="24">
        <f t="shared" si="41"/>
        <v>-4.3386973564948761</v>
      </c>
      <c r="F125" s="24">
        <f t="shared" si="42"/>
        <v>-8.0239858184239665</v>
      </c>
      <c r="G125" s="52">
        <v>99.06</v>
      </c>
      <c r="H125" s="24">
        <f t="shared" si="45"/>
        <v>4.9809241203900001</v>
      </c>
      <c r="I125" s="24">
        <f t="shared" si="47"/>
        <v>0.47672177705648267</v>
      </c>
      <c r="J125" s="24">
        <f t="shared" si="46"/>
        <v>0.47672177705648267</v>
      </c>
      <c r="K125" s="24">
        <f>+SUM(G113:G125)/SUM(G100:G112)*100-100</f>
        <v>-4.7452678542138216</v>
      </c>
      <c r="L125" s="13"/>
      <c r="M125" s="7"/>
      <c r="N125" s="17"/>
      <c r="O125" s="17"/>
      <c r="P125" s="10"/>
      <c r="R125" s="10"/>
      <c r="T125" s="10"/>
      <c r="U125" s="10"/>
    </row>
    <row r="126" spans="1:21" ht="16.5" customHeight="1">
      <c r="A126" s="12">
        <v>9</v>
      </c>
      <c r="B126" s="17">
        <v>96.53833562783079</v>
      </c>
      <c r="C126" s="24">
        <f t="shared" si="44"/>
        <v>1.9056763520445941</v>
      </c>
      <c r="D126" s="24">
        <f>SUM(B118:B126)/SUM(B105:B113)*100-100</f>
        <v>-8.1885936396995191</v>
      </c>
      <c r="E126" s="24">
        <f t="shared" si="41"/>
        <v>-1.8553983824122753</v>
      </c>
      <c r="F126" s="24">
        <f t="shared" si="42"/>
        <v>-7.7635839857965863</v>
      </c>
      <c r="G126" s="52">
        <v>101.44</v>
      </c>
      <c r="H126" s="24">
        <f t="shared" si="45"/>
        <v>2.4025842923480809</v>
      </c>
      <c r="I126" s="24">
        <f t="shared" si="47"/>
        <v>3.7218813905930404</v>
      </c>
      <c r="J126" s="24">
        <f t="shared" si="46"/>
        <v>3.7218813905930404</v>
      </c>
      <c r="K126" s="24">
        <f>+SUM(G114:G126)/SUM(G101:G113)*100-100</f>
        <v>-4.0864711790177211</v>
      </c>
      <c r="L126" s="13"/>
      <c r="M126" s="7"/>
      <c r="N126" s="17"/>
      <c r="O126" s="17"/>
      <c r="P126" s="10"/>
      <c r="R126" s="10"/>
      <c r="T126" s="10"/>
      <c r="U126" s="10"/>
    </row>
    <row r="127" spans="1:21" ht="16.5" customHeight="1">
      <c r="A127" s="12">
        <v>10</v>
      </c>
      <c r="B127" s="17">
        <v>95.589606395226596</v>
      </c>
      <c r="C127" s="24">
        <f t="shared" si="44"/>
        <v>-0.9827486940127983</v>
      </c>
      <c r="D127" s="24">
        <f>SUM(B118:B127)/SUM(B105:B114)*100-100</f>
        <v>-7.6643280148057187</v>
      </c>
      <c r="E127" s="24">
        <f t="shared" si="41"/>
        <v>-2.7975451127731645</v>
      </c>
      <c r="F127" s="24">
        <f t="shared" si="42"/>
        <v>-7.4077639387856777</v>
      </c>
      <c r="G127" s="52">
        <v>100.24</v>
      </c>
      <c r="H127" s="24">
        <f t="shared" si="45"/>
        <v>-1.1829652996845397</v>
      </c>
      <c r="I127" s="24">
        <f>SUM(G118:G127)/SUM(G105:G114)*100-100</f>
        <v>-3.4216016049986422</v>
      </c>
      <c r="J127" s="24">
        <f>+G127/G114*100-100</f>
        <v>0.95679323194681842</v>
      </c>
      <c r="K127" s="24">
        <f>+SUM(G115:G127)/SUM(G102:G114)*100-100</f>
        <v>-3.5979728333209238</v>
      </c>
      <c r="L127" s="13"/>
      <c r="M127" s="7"/>
      <c r="N127" s="17"/>
      <c r="O127" s="17"/>
      <c r="P127" s="10"/>
      <c r="R127" s="10"/>
      <c r="T127" s="10"/>
      <c r="U127" s="10"/>
    </row>
    <row r="128" spans="1:21" ht="16.5" customHeight="1">
      <c r="A128" s="12">
        <v>11</v>
      </c>
      <c r="B128" s="17">
        <v>98.269569723445002</v>
      </c>
      <c r="C128" s="24">
        <f t="shared" si="44"/>
        <v>2.8036137288166856</v>
      </c>
      <c r="D128" s="24">
        <f>SUM(B118:B128)/SUM(B105:B115)*100-100</f>
        <v>-6.9809723257744309</v>
      </c>
      <c r="E128" s="24">
        <f t="shared" si="41"/>
        <v>5.4960474698930284E-2</v>
      </c>
      <c r="F128" s="24">
        <f t="shared" si="42"/>
        <v>-6.8606633439371336</v>
      </c>
      <c r="G128" s="52">
        <v>103.35</v>
      </c>
      <c r="H128" s="24">
        <f t="shared" si="45"/>
        <v>3.1025538707102953</v>
      </c>
      <c r="I128" s="24">
        <f>SUM(G118:G128)/SUM(G105:G115)*100-100</f>
        <v>-2.7788116744587086</v>
      </c>
      <c r="J128" s="24">
        <f>+G128/G115*100-100</f>
        <v>3.6817817014446206</v>
      </c>
      <c r="K128" s="24">
        <f>+SUM(G116:G128)/SUM(G103:G115)*100-100</f>
        <v>-2.8762164136969091</v>
      </c>
      <c r="L128" s="13"/>
      <c r="M128" s="7"/>
      <c r="N128" s="17"/>
      <c r="O128" s="17"/>
      <c r="P128" s="10"/>
      <c r="R128" s="10"/>
      <c r="T128" s="10"/>
      <c r="U128" s="10"/>
    </row>
    <row r="129" spans="1:21" ht="16.5" customHeight="1">
      <c r="A129" s="12">
        <v>12</v>
      </c>
      <c r="B129" s="17">
        <v>100.14765929498802</v>
      </c>
      <c r="C129" s="24">
        <f t="shared" si="44"/>
        <v>1.9111608780097811</v>
      </c>
      <c r="D129" s="24">
        <f>SUM(B118:B129)/SUM(B105:B116)*100-100</f>
        <v>-6.2330273423643661</v>
      </c>
      <c r="E129" s="24">
        <f t="shared" si="41"/>
        <v>2.2383402728562771</v>
      </c>
      <c r="F129" s="24">
        <f t="shared" si="42"/>
        <v>-6.2330273423643661</v>
      </c>
      <c r="G129" s="52">
        <v>104.2</v>
      </c>
      <c r="H129" s="24">
        <f t="shared" si="45"/>
        <v>0.82244799225932752</v>
      </c>
      <c r="I129" s="24">
        <f>SUM(G118:G129)/SUM(G105:G116)*100-100</f>
        <v>-2.09858955453916</v>
      </c>
      <c r="J129" s="24">
        <f>+G129/G116*100-100</f>
        <v>5.4869406762502564</v>
      </c>
      <c r="K129" s="24">
        <f>+SUM(G117:G129)/SUM(G104:G116)*100-100</f>
        <v>-2.09858955453916</v>
      </c>
      <c r="L129" s="13"/>
      <c r="M129" s="7"/>
      <c r="N129" s="17"/>
      <c r="O129" s="17"/>
      <c r="P129" s="10"/>
      <c r="R129" s="10"/>
      <c r="T129" s="10"/>
      <c r="U129" s="10"/>
    </row>
    <row r="130" spans="1:21" ht="16.5" customHeight="1">
      <c r="A130" s="2">
        <v>2021</v>
      </c>
      <c r="B130" s="17"/>
      <c r="C130" s="24"/>
      <c r="D130" s="24"/>
      <c r="E130" s="24"/>
      <c r="F130" s="24"/>
      <c r="G130" s="52"/>
      <c r="H130" s="24"/>
      <c r="I130" s="24"/>
      <c r="J130" s="24"/>
      <c r="K130" s="24"/>
      <c r="L130" s="13"/>
      <c r="M130" s="7"/>
      <c r="N130" s="17"/>
      <c r="O130" s="17"/>
      <c r="P130" s="10"/>
      <c r="R130" s="10"/>
      <c r="T130" s="10"/>
      <c r="U130" s="10"/>
    </row>
    <row r="131" spans="1:21" ht="16.5" customHeight="1">
      <c r="A131" s="12">
        <v>1</v>
      </c>
      <c r="B131" s="17">
        <v>101.99893255898201</v>
      </c>
      <c r="C131" s="24">
        <f>B131/B129*100-100</f>
        <v>1.8485437173733743</v>
      </c>
      <c r="D131" s="24">
        <f>+B131/B118*100-100</f>
        <v>3.860131965030078</v>
      </c>
      <c r="E131" s="24">
        <f>B131/B118*100-100</f>
        <v>3.860131965030078</v>
      </c>
      <c r="F131" s="24">
        <f t="shared" ref="F131:F135" si="48">+SUM(B119:B131)/SUM(B106:B118)*100-100</f>
        <v>-5.528271716495297</v>
      </c>
      <c r="G131" s="52">
        <v>104.76</v>
      </c>
      <c r="H131" s="24">
        <f>G131/G129*100-100</f>
        <v>0.53742802303263204</v>
      </c>
      <c r="I131" s="24">
        <f>+G131/G118*100-100</f>
        <v>6.8325514990822001</v>
      </c>
      <c r="J131" s="24">
        <f>G131/G118*100-100</f>
        <v>6.8325514990822001</v>
      </c>
      <c r="K131" s="24">
        <f>+SUM(G119:G131)/SUM(G106:G118)*100-100</f>
        <v>-1.2582504804077246</v>
      </c>
      <c r="L131" s="13"/>
      <c r="M131" s="7"/>
      <c r="N131" s="17"/>
      <c r="O131" s="17"/>
      <c r="P131" s="10"/>
      <c r="R131" s="10"/>
      <c r="T131" s="10"/>
      <c r="U131" s="10"/>
    </row>
    <row r="132" spans="1:21" ht="16.5" customHeight="1">
      <c r="A132" s="12">
        <v>2</v>
      </c>
      <c r="B132" s="17">
        <v>105.529268447067</v>
      </c>
      <c r="C132" s="24">
        <f t="shared" ref="C132:C141" si="49">B132/B131*100-100</f>
        <v>3.4611498370765332</v>
      </c>
      <c r="D132" s="24">
        <f>SUM(B131:B132)/SUM(B118:B119)*100-100</f>
        <v>7.0142593478102526</v>
      </c>
      <c r="E132" s="24">
        <f>B132/B119*100-100</f>
        <v>10.250444853974329</v>
      </c>
      <c r="F132" s="24">
        <f t="shared" si="48"/>
        <v>-4.1694276720059804</v>
      </c>
      <c r="G132" s="52">
        <v>107.27</v>
      </c>
      <c r="H132" s="24">
        <f t="shared" ref="H132:H135" si="50">G132/G131*100-100</f>
        <v>2.3959526536846028</v>
      </c>
      <c r="I132" s="24">
        <f>SUM(G131:G132)/SUM(G118:G119)*100-100</f>
        <v>9.2487633965375267</v>
      </c>
      <c r="J132" s="24">
        <f>+G132/G119*100-100</f>
        <v>11.716309102270344</v>
      </c>
      <c r="K132" s="24">
        <f t="shared" ref="K132" si="51">+SUM(G120:G132)/SUM(G107:G119)*100-100</f>
        <v>0.11916050584477489</v>
      </c>
      <c r="L132" s="13"/>
      <c r="M132" s="7"/>
      <c r="N132" s="17"/>
      <c r="O132" s="17"/>
      <c r="P132" s="10"/>
      <c r="Q132" s="10"/>
      <c r="R132" s="10"/>
      <c r="S132" s="10"/>
      <c r="T132" s="10"/>
      <c r="U132" s="10"/>
    </row>
    <row r="133" spans="1:21" ht="16.5" customHeight="1">
      <c r="A133" s="12">
        <v>3</v>
      </c>
      <c r="B133" s="17">
        <v>109.881752352589</v>
      </c>
      <c r="C133" s="24">
        <f t="shared" si="49"/>
        <v>4.1244329365413819</v>
      </c>
      <c r="D133" s="24">
        <f>SUM(B131:B133)/SUM(B118:B120)*100-100</f>
        <v>9.4179073522720529</v>
      </c>
      <c r="E133" s="24">
        <f t="shared" ref="E133:E135" si="52">B133/B120*100-100</f>
        <v>14.265147633392147</v>
      </c>
      <c r="F133" s="24">
        <f>+SUM(B121:B133)/SUM(B108:B120)*100-100</f>
        <v>-2.3985252781892541</v>
      </c>
      <c r="G133" s="52">
        <v>111.58</v>
      </c>
      <c r="H133" s="24">
        <f>G133/G132*100-100</f>
        <v>4.0178987601379674</v>
      </c>
      <c r="I133" s="24">
        <f>SUM(G131:G133)/SUM(G118:G120)*100-100</f>
        <v>10.605646318955507</v>
      </c>
      <c r="J133" s="24">
        <f t="shared" ref="J133:J142" si="53">+G133/G120*100-100</f>
        <v>13.279187817258872</v>
      </c>
      <c r="K133" s="24">
        <f t="shared" ref="K133:K142" si="54">+SUM(G121:G133)/SUM(G108:G120)*100-100</f>
        <v>1.6021564250516178</v>
      </c>
      <c r="L133" s="13"/>
      <c r="M133" s="7"/>
      <c r="N133" s="17"/>
      <c r="O133" s="17"/>
      <c r="P133" s="10"/>
    </row>
    <row r="134" spans="1:21" ht="16.5" customHeight="1">
      <c r="A134" s="12">
        <v>4</v>
      </c>
      <c r="B134" s="17">
        <v>110.429810487238</v>
      </c>
      <c r="C134" s="24">
        <f t="shared" si="49"/>
        <v>0.49877083584395621</v>
      </c>
      <c r="D134" s="24">
        <f>SUM(B131:B134)/SUM(B118:B121)*100-100</f>
        <v>12.829993043439885</v>
      </c>
      <c r="E134" s="24">
        <f t="shared" si="52"/>
        <v>23.938957527163197</v>
      </c>
      <c r="F134" s="24">
        <f t="shared" si="48"/>
        <v>0.59758798112443401</v>
      </c>
      <c r="G134" s="52">
        <v>110.95</v>
      </c>
      <c r="H134" s="24">
        <f t="shared" ref="H134" si="55">G134/G132*100-100</f>
        <v>3.4305956931108312</v>
      </c>
      <c r="I134" s="24">
        <f>SUM(G131:G134)/SUM(G118:G121)*100-100</f>
        <v>12.391051338419757</v>
      </c>
      <c r="J134" s="24">
        <f t="shared" si="53"/>
        <v>17.944084192622526</v>
      </c>
      <c r="K134" s="24">
        <f t="shared" si="54"/>
        <v>3.7151046436687949</v>
      </c>
      <c r="L134" s="13"/>
      <c r="M134" s="7"/>
      <c r="N134" s="17"/>
      <c r="O134" s="17"/>
      <c r="P134" s="10"/>
    </row>
    <row r="135" spans="1:21" ht="16.5" customHeight="1">
      <c r="A135" s="12">
        <v>5</v>
      </c>
      <c r="B135" s="17">
        <v>111.76362127159702</v>
      </c>
      <c r="C135" s="24">
        <f t="shared" si="49"/>
        <v>1.2078357994765838</v>
      </c>
      <c r="D135" s="24">
        <f>SUM(B131:B135)/SUM(B118:B122)*100-100</f>
        <v>15.860392418883578</v>
      </c>
      <c r="E135" s="24">
        <f t="shared" si="52"/>
        <v>29.13766654763964</v>
      </c>
      <c r="F135" s="24">
        <f t="shared" si="48"/>
        <v>4.0558746819421287</v>
      </c>
      <c r="G135" s="52">
        <v>111.75</v>
      </c>
      <c r="H135" s="24">
        <f t="shared" si="50"/>
        <v>0.72104551599818478</v>
      </c>
      <c r="I135" s="24">
        <f>SUM(G131:G135)/SUM(G118:G122)*100-100</f>
        <v>14.116516616882151</v>
      </c>
      <c r="J135" s="24">
        <f t="shared" si="53"/>
        <v>21.361859252823635</v>
      </c>
      <c r="K135" s="24">
        <f t="shared" si="54"/>
        <v>6.0540374473024201</v>
      </c>
      <c r="L135" s="13"/>
      <c r="M135" s="7"/>
      <c r="N135" s="17"/>
      <c r="O135" s="17"/>
      <c r="P135" s="10"/>
    </row>
    <row r="136" spans="1:21" ht="16.5" customHeight="1">
      <c r="A136" s="12">
        <v>6</v>
      </c>
      <c r="B136" s="17">
        <v>112.884806756487</v>
      </c>
      <c r="C136" s="24">
        <f>B136/B135*100-100</f>
        <v>1.0031756953950151</v>
      </c>
      <c r="D136" s="24">
        <f>SUM(B131:B136)/SUM(B118:B123)*100-100</f>
        <v>17.228415712749438</v>
      </c>
      <c r="E136" s="24">
        <f>B136/B123*100-100</f>
        <v>24.240734974715011</v>
      </c>
      <c r="F136" s="24">
        <f>+SUM(B124:B136)/SUM(B111:B123)*100-100</f>
        <v>6.8639359763890582</v>
      </c>
      <c r="G136" s="52">
        <v>112.75</v>
      </c>
      <c r="H136" s="24">
        <f>G136/G135*100-100</f>
        <v>0.894854586129739</v>
      </c>
      <c r="I136" s="24">
        <f>SUM(G131:G136)/SUM(G118:G123)*100-100</f>
        <v>15.121661513738218</v>
      </c>
      <c r="J136" s="24">
        <f t="shared" si="53"/>
        <v>20.25383959044369</v>
      </c>
      <c r="K136" s="24">
        <f t="shared" si="54"/>
        <v>8.1694415390682735</v>
      </c>
      <c r="L136" s="13"/>
      <c r="M136" s="7"/>
      <c r="N136" s="17"/>
      <c r="O136" s="17"/>
      <c r="P136" s="10"/>
    </row>
    <row r="137" spans="1:21" ht="16.5" customHeight="1">
      <c r="A137" s="12">
        <v>7</v>
      </c>
      <c r="B137" s="17">
        <v>117.59715370561001</v>
      </c>
      <c r="C137" s="24">
        <f t="shared" si="49"/>
        <v>4.1744740364293591</v>
      </c>
      <c r="D137" s="24">
        <f>SUM(B131:B137)/SUM(B118:B124)*100-100</f>
        <v>19.046724299133274</v>
      </c>
      <c r="E137" s="24">
        <f t="shared" ref="E137:E141" si="56">B137/B124*100-100</f>
        <v>30.256867768336832</v>
      </c>
      <c r="F137" s="24">
        <f t="shared" ref="F137:F138" si="57">+SUM(B125:B137)/SUM(B112:B124)*100-100</f>
        <v>10.237490002353852</v>
      </c>
      <c r="G137" s="52">
        <v>115.84</v>
      </c>
      <c r="H137" s="24">
        <f>G137/G136*100-100</f>
        <v>2.740576496674052</v>
      </c>
      <c r="I137" s="24">
        <f>SUM(G131:G137)/SUM(G118:G124)*100-100</f>
        <v>16.203044162855207</v>
      </c>
      <c r="J137" s="24">
        <f t="shared" si="53"/>
        <v>22.763883001271722</v>
      </c>
      <c r="K137" s="24">
        <f t="shared" si="54"/>
        <v>10.525499788973207</v>
      </c>
      <c r="L137" s="13"/>
      <c r="M137" s="7"/>
      <c r="N137" s="17"/>
      <c r="O137" s="17"/>
      <c r="P137" s="10"/>
    </row>
    <row r="138" spans="1:21" ht="16.5" customHeight="1">
      <c r="A138" s="12">
        <v>8</v>
      </c>
      <c r="B138" s="17">
        <v>120.40279122365502</v>
      </c>
      <c r="C138" s="24">
        <f t="shared" si="49"/>
        <v>2.3858039328643628</v>
      </c>
      <c r="D138" s="24">
        <f>SUM(B131:B138)/SUM(B118:B125)*100-100</f>
        <v>20.075058016047251</v>
      </c>
      <c r="E138" s="24">
        <f t="shared" si="56"/>
        <v>27.09694852853228</v>
      </c>
      <c r="F138" s="24">
        <f t="shared" si="57"/>
        <v>12.917669726115761</v>
      </c>
      <c r="G138" s="52">
        <v>119.19</v>
      </c>
      <c r="H138" s="24">
        <f t="shared" ref="H138" si="58">G138/G136*100-100</f>
        <v>5.7117516629711815</v>
      </c>
      <c r="I138" s="24">
        <f>SUM(G131:G138)/SUM(G118:G125)*100-100</f>
        <v>16.735647791515945</v>
      </c>
      <c r="J138" s="24">
        <f t="shared" si="53"/>
        <v>20.321017565112044</v>
      </c>
      <c r="K138" s="24">
        <f t="shared" si="54"/>
        <v>12.213937630224024</v>
      </c>
      <c r="L138" s="13"/>
      <c r="M138" s="7"/>
      <c r="N138" s="17"/>
      <c r="O138" s="17"/>
      <c r="P138" s="10"/>
    </row>
    <row r="139" spans="1:21" ht="16.5" customHeight="1">
      <c r="A139" s="12">
        <v>9</v>
      </c>
      <c r="B139" s="17">
        <v>119.09455472757001</v>
      </c>
      <c r="C139" s="24">
        <f t="shared" si="49"/>
        <v>-1.0865499734593982</v>
      </c>
      <c r="D139" s="24">
        <f>SUM(B131:B139)/SUM(B118:B126)*100-100</f>
        <v>20.453999745172126</v>
      </c>
      <c r="E139" s="24">
        <f t="shared" si="56"/>
        <v>23.365038306333247</v>
      </c>
      <c r="F139" s="24">
        <f>+SUM(B127:B139)/SUM(B114:B126)*100-100</f>
        <v>15.091050758510022</v>
      </c>
      <c r="G139" s="52">
        <v>117.45</v>
      </c>
      <c r="H139" s="24">
        <f t="shared" ref="H139:H142" si="59">G139/G138*100-100</f>
        <v>-1.4598540145985339</v>
      </c>
      <c r="I139" s="24">
        <f>SUM(G131:G139)/SUM(G118:G126)*100-100</f>
        <v>16.624200149881801</v>
      </c>
      <c r="J139" s="24">
        <f t="shared" si="53"/>
        <v>15.78272870662461</v>
      </c>
      <c r="K139" s="24">
        <f t="shared" si="54"/>
        <v>13.237490344176493</v>
      </c>
      <c r="L139" s="13"/>
      <c r="M139" s="7"/>
      <c r="N139" s="17"/>
      <c r="O139" s="17"/>
      <c r="P139" s="10"/>
    </row>
    <row r="140" spans="1:21" ht="16.5" customHeight="1">
      <c r="A140" s="12">
        <v>10</v>
      </c>
      <c r="B140" s="17">
        <v>132.87</v>
      </c>
      <c r="C140" s="24">
        <f>B140/B139*100-100</f>
        <v>11.56681370020776</v>
      </c>
      <c r="D140" s="24">
        <f>SUM(B131:B140)/SUM(B118:B127)*100-100</f>
        <v>22.352659195490986</v>
      </c>
      <c r="E140" s="24">
        <f t="shared" si="56"/>
        <v>39.000467739801337</v>
      </c>
      <c r="F140" s="24">
        <f t="shared" ref="F140:F141" si="60">+SUM(B128:B140)/SUM(B115:B127)*100-100</f>
        <v>18.670694984017828</v>
      </c>
      <c r="G140" s="52">
        <v>119.01</v>
      </c>
      <c r="H140" s="24">
        <f t="shared" si="59"/>
        <v>1.3282247765006332</v>
      </c>
      <c r="I140" s="24">
        <f>SUM(G131:G140)/SUM(G118:G127)*100-100</f>
        <v>16.841844169534596</v>
      </c>
      <c r="J140" s="24">
        <f t="shared" si="53"/>
        <v>18.725059856344785</v>
      </c>
      <c r="K140" s="24">
        <f>+SUM(G128:G140)/SUM(G115:G127)*100-100</f>
        <v>14.754941897860306</v>
      </c>
      <c r="L140" s="13"/>
      <c r="M140" s="7"/>
      <c r="N140" s="17"/>
      <c r="O140" s="17"/>
      <c r="P140" s="10"/>
    </row>
    <row r="141" spans="1:21" ht="16.5" customHeight="1">
      <c r="A141" s="12">
        <v>11</v>
      </c>
      <c r="B141" s="17">
        <v>127.05</v>
      </c>
      <c r="C141" s="24">
        <f t="shared" si="49"/>
        <v>-4.3802212689094659</v>
      </c>
      <c r="D141" s="24">
        <f>SUM(B131:B141)/SUM(B118:B128)*100-100</f>
        <v>23.012981038178793</v>
      </c>
      <c r="E141" s="24">
        <f t="shared" si="56"/>
        <v>29.287225290138423</v>
      </c>
      <c r="F141" s="24">
        <f t="shared" si="60"/>
        <v>21.212051897808308</v>
      </c>
      <c r="G141" s="52">
        <v>117.67</v>
      </c>
      <c r="H141" s="24">
        <f t="shared" si="59"/>
        <v>-1.1259558020334453</v>
      </c>
      <c r="I141" s="24">
        <f>SUM(G131:G141)/SUM(G118:G128)*100-100</f>
        <v>16.553681812239702</v>
      </c>
      <c r="J141" s="24">
        <f>+G141/G128*100-100</f>
        <v>13.855829704886318</v>
      </c>
      <c r="K141" s="24">
        <f t="shared" si="54"/>
        <v>15.619122525048738</v>
      </c>
      <c r="L141" s="13"/>
      <c r="M141" s="7"/>
      <c r="N141" s="17"/>
      <c r="O141" s="17"/>
      <c r="P141" s="10"/>
    </row>
    <row r="142" spans="1:21" ht="16.5" customHeight="1">
      <c r="A142" s="12">
        <v>12</v>
      </c>
      <c r="B142" s="17">
        <v>125.89</v>
      </c>
      <c r="C142" s="24">
        <f>B142/B141*100-100</f>
        <v>-0.91302636757181688</v>
      </c>
      <c r="D142" s="24">
        <f>SUM(B131:B142)/SUM(B118:B129)*100-100</f>
        <v>23.251056164580362</v>
      </c>
      <c r="E142" s="24">
        <f>B142/B129*100-100</f>
        <v>25.70438579017322</v>
      </c>
      <c r="F142" s="24">
        <f>+SUM(B130:B142)/SUM(B117:B129)*100-100</f>
        <v>23.251056164580362</v>
      </c>
      <c r="G142" s="52">
        <v>115.99</v>
      </c>
      <c r="H142" s="24">
        <f t="shared" si="59"/>
        <v>-1.4277215942891246</v>
      </c>
      <c r="I142" s="24">
        <f>SUM(G131:G142)/SUM(G118:G129)*100-100</f>
        <v>16.089146825059132</v>
      </c>
      <c r="J142" s="24">
        <f t="shared" si="53"/>
        <v>11.31477927063338</v>
      </c>
      <c r="K142" s="24">
        <f t="shared" si="54"/>
        <v>16.089146825059132</v>
      </c>
      <c r="L142" s="13"/>
      <c r="M142" s="7"/>
      <c r="N142" s="17"/>
      <c r="O142" s="17"/>
      <c r="P142" s="10"/>
      <c r="Q142" s="10"/>
      <c r="R142" s="10"/>
      <c r="S142" s="10"/>
      <c r="T142" s="10"/>
      <c r="U142" s="10"/>
    </row>
    <row r="143" spans="1:21" ht="16.5" customHeight="1">
      <c r="A143" s="2">
        <v>2022</v>
      </c>
      <c r="B143" s="17"/>
      <c r="C143" s="24"/>
      <c r="D143" s="24"/>
      <c r="E143" s="24"/>
      <c r="F143" s="24"/>
      <c r="G143" s="52"/>
      <c r="H143" s="24"/>
      <c r="I143" s="24"/>
      <c r="J143" s="24"/>
      <c r="K143" s="24"/>
      <c r="L143" s="13"/>
      <c r="M143" s="7"/>
      <c r="N143" s="17"/>
      <c r="O143" s="17"/>
      <c r="P143" s="10"/>
      <c r="Q143" s="10"/>
      <c r="R143" s="10"/>
      <c r="S143" s="10"/>
      <c r="T143" s="10"/>
      <c r="U143" s="10"/>
    </row>
    <row r="144" spans="1:21" ht="16.5" customHeight="1">
      <c r="A144" s="12">
        <v>1</v>
      </c>
      <c r="B144" s="17">
        <v>143.44753196999901</v>
      </c>
      <c r="C144" s="24">
        <f>B144/B142*100-100</f>
        <v>13.946724894748598</v>
      </c>
      <c r="D144" s="24">
        <f>+B144/B131*100-100</f>
        <v>40.636307038849537</v>
      </c>
      <c r="E144" s="24">
        <f>B144/B131*100-100</f>
        <v>40.636307038849537</v>
      </c>
      <c r="F144" s="24">
        <f t="shared" ref="F144:F145" si="61">+SUM(B132:B144)/SUM(B119:B131)*100-100</f>
        <v>26.488552812739272</v>
      </c>
      <c r="G144" s="52">
        <v>118.43</v>
      </c>
      <c r="H144" s="24">
        <f>G144/G142*100-100</f>
        <v>2.1036296232433926</v>
      </c>
      <c r="I144" s="24">
        <f>+G144/G131*100-100</f>
        <v>13.04887361588392</v>
      </c>
      <c r="J144" s="24">
        <f>G144/G131*100-100</f>
        <v>13.04887361588392</v>
      </c>
      <c r="K144" s="24">
        <f>+SUM(G132:G144)/SUM(G119:G131)*100-100</f>
        <v>16.587693765653569</v>
      </c>
      <c r="L144" s="13"/>
      <c r="M144" s="7"/>
      <c r="N144" s="17"/>
      <c r="O144" s="17"/>
      <c r="P144" s="10"/>
      <c r="Q144" s="10"/>
      <c r="R144" s="10"/>
      <c r="S144" s="10"/>
      <c r="T144" s="10"/>
      <c r="U144" s="10"/>
    </row>
    <row r="145" spans="1:21" ht="16.5" customHeight="1">
      <c r="A145" s="12">
        <v>2</v>
      </c>
      <c r="B145" s="17">
        <v>148.99115524842603</v>
      </c>
      <c r="C145" s="24">
        <f t="shared" ref="C145:C148" si="62">B145/B144*100-100</f>
        <v>3.864565114711354</v>
      </c>
      <c r="D145" s="24">
        <f>SUM(B144:B145)/SUM(B131:B132)*100-100</f>
        <v>40.915155531031189</v>
      </c>
      <c r="E145" s="24">
        <f>B145/B132*100-100</f>
        <v>41.184675532133838</v>
      </c>
      <c r="F145" s="24">
        <f t="shared" si="61"/>
        <v>29.198678969462833</v>
      </c>
      <c r="G145" s="52">
        <v>129.32</v>
      </c>
      <c r="H145" s="24">
        <f t="shared" ref="H145:H148" si="63">G145/G144*100-100</f>
        <v>9.1953052436038121</v>
      </c>
      <c r="I145" s="24">
        <f>SUM(G144:G145)/SUM(G131:G132)*100-100</f>
        <v>16.846672640664067</v>
      </c>
      <c r="J145" s="24">
        <f>+G145/G132*100-100</f>
        <v>20.555607345949483</v>
      </c>
      <c r="K145" s="24">
        <f t="shared" ref="K145:K152" si="64">+SUM(G133:G145)/SUM(G120:G132)*100-100</f>
        <v>17.336495989405648</v>
      </c>
      <c r="L145" s="13"/>
      <c r="M145" s="7"/>
      <c r="N145" s="17"/>
      <c r="O145" s="17"/>
      <c r="P145" s="10"/>
      <c r="Q145" s="10"/>
      <c r="R145" s="10"/>
      <c r="S145" s="10"/>
      <c r="T145" s="10"/>
      <c r="U145" s="10"/>
    </row>
    <row r="146" spans="1:21" ht="16.5" customHeight="1">
      <c r="A146" s="12">
        <v>3</v>
      </c>
      <c r="B146" s="17">
        <v>147.945119915888</v>
      </c>
      <c r="C146" s="24">
        <f t="shared" si="62"/>
        <v>-0.70207881185557142</v>
      </c>
      <c r="D146" s="24">
        <f>SUM(B144:B146)/SUM(B131:B133)*100-100</f>
        <v>38.742910382752939</v>
      </c>
      <c r="E146" s="24">
        <f t="shared" ref="E146:E148" si="65">B146/B133*100-100</f>
        <v>34.640299001749725</v>
      </c>
      <c r="F146" s="24">
        <f>+SUM(B134:B146)/SUM(B121:B133)*100-100</f>
        <v>30.952921389735167</v>
      </c>
      <c r="G146" s="52">
        <v>126.28</v>
      </c>
      <c r="H146" s="24">
        <f>G146/G145*100-100</f>
        <v>-2.3507578100835076</v>
      </c>
      <c r="I146" s="24">
        <f>SUM(G144:G146)/SUM(G131:G133)*100-100</f>
        <v>15.580482679768835</v>
      </c>
      <c r="J146" s="24">
        <f t="shared" ref="J146:J153" si="66">+G146/G133*100-100</f>
        <v>13.174404015056467</v>
      </c>
      <c r="K146" s="24">
        <f t="shared" si="64"/>
        <v>17.282804248157376</v>
      </c>
      <c r="L146" s="13"/>
      <c r="M146" s="7"/>
      <c r="N146" s="17"/>
      <c r="O146" s="17"/>
      <c r="P146" s="10"/>
      <c r="Q146" s="10"/>
      <c r="R146" s="10"/>
      <c r="S146" s="10"/>
      <c r="T146" s="10"/>
      <c r="U146" s="10"/>
    </row>
    <row r="147" spans="1:21" ht="16.5" customHeight="1">
      <c r="A147" s="12">
        <v>4</v>
      </c>
      <c r="B147" s="17">
        <v>157.90121383500801</v>
      </c>
      <c r="C147" s="24">
        <f t="shared" si="62"/>
        <v>6.7295858929178536</v>
      </c>
      <c r="D147" s="24">
        <f>SUM(B144:B147)/SUM(B131:B134)*100-100</f>
        <v>39.838573112350019</v>
      </c>
      <c r="E147" s="24">
        <f t="shared" si="65"/>
        <v>42.987851865648281</v>
      </c>
      <c r="F147" s="24">
        <f t="shared" ref="F147:F148" si="67">+SUM(B135:B147)/SUM(B122:B134)*100-100</f>
        <v>32.607691463892763</v>
      </c>
      <c r="G147" s="52">
        <v>133.57</v>
      </c>
      <c r="H147" s="24">
        <f t="shared" ref="H147" si="68">G147/G145*100-100</f>
        <v>3.2864212805443884</v>
      </c>
      <c r="I147" s="24">
        <f>SUM(G144:G147)/SUM(G131:G134)*100-100</f>
        <v>16.807805596465371</v>
      </c>
      <c r="J147" s="24">
        <f t="shared" si="66"/>
        <v>20.387561964849027</v>
      </c>
      <c r="K147" s="24">
        <f t="shared" si="64"/>
        <v>17.513593066514034</v>
      </c>
      <c r="L147" s="13"/>
      <c r="M147" s="7"/>
      <c r="N147" s="17"/>
      <c r="O147" s="17"/>
      <c r="P147" s="10"/>
      <c r="Q147" s="10"/>
      <c r="R147" s="10"/>
      <c r="S147" s="10"/>
      <c r="T147" s="10"/>
      <c r="U147" s="10"/>
    </row>
    <row r="148" spans="1:21" ht="16.5" customHeight="1">
      <c r="A148" s="12">
        <v>5</v>
      </c>
      <c r="B148" s="17">
        <v>150.882800840746</v>
      </c>
      <c r="C148" s="24">
        <f t="shared" si="62"/>
        <v>-4.4448125659094586</v>
      </c>
      <c r="D148" s="24">
        <f>SUM(B144:B148)/SUM(B131:B135)*100-100</f>
        <v>38.836753525364031</v>
      </c>
      <c r="E148" s="24">
        <f t="shared" si="65"/>
        <v>35.001710864472955</v>
      </c>
      <c r="F148" s="24">
        <f t="shared" si="67"/>
        <v>33.078562878417159</v>
      </c>
      <c r="G148" s="52">
        <v>131.03</v>
      </c>
      <c r="H148" s="24">
        <f t="shared" si="63"/>
        <v>-1.9016246163060515</v>
      </c>
      <c r="I148" s="24">
        <f>SUM(G144:G148)/SUM(G131:G135)*100-100</f>
        <v>16.898830334425526</v>
      </c>
      <c r="J148" s="24">
        <f t="shared" si="66"/>
        <v>17.25279642058166</v>
      </c>
      <c r="K148" s="24">
        <f t="shared" si="64"/>
        <v>17.205001931247565</v>
      </c>
      <c r="L148" s="13"/>
      <c r="M148" s="7"/>
      <c r="N148" s="17"/>
      <c r="O148" s="17"/>
      <c r="P148" s="10"/>
      <c r="Q148" s="10"/>
      <c r="R148" s="10"/>
      <c r="S148" s="10"/>
      <c r="T148" s="10"/>
      <c r="U148" s="10"/>
    </row>
    <row r="149" spans="1:21" ht="16.5" customHeight="1">
      <c r="A149" s="12">
        <v>6</v>
      </c>
      <c r="B149" s="17">
        <v>152.612565607801</v>
      </c>
      <c r="C149" s="24">
        <f>B149/B148*100-100</f>
        <v>1.1464293858653605</v>
      </c>
      <c r="D149" s="24">
        <f>SUM(B144:B149)/SUM(B131:B136)*100-100</f>
        <v>38.206391877826206</v>
      </c>
      <c r="E149" s="24">
        <f>B149/B136*100-100</f>
        <v>35.193184975737239</v>
      </c>
      <c r="F149" s="24">
        <f>+SUM(B137:B149)/SUM(B124:B136)*100-100</f>
        <v>33.926829382940156</v>
      </c>
      <c r="G149" s="52">
        <v>131.30000000000001</v>
      </c>
      <c r="H149" s="24">
        <f>G149/G148*100-100</f>
        <v>0.20605968098909955</v>
      </c>
      <c r="I149" s="24">
        <f>SUM(G144:G149)/SUM(G131:G136)*100-100</f>
        <v>16.822444087033062</v>
      </c>
      <c r="J149" s="24">
        <f t="shared" si="66"/>
        <v>16.452328159645234</v>
      </c>
      <c r="K149" s="24">
        <f t="shared" si="64"/>
        <v>16.911176102273856</v>
      </c>
      <c r="L149" s="13"/>
      <c r="M149" s="7"/>
      <c r="N149" s="17"/>
      <c r="O149" s="17"/>
      <c r="P149" s="10"/>
      <c r="Q149" s="10"/>
      <c r="R149" s="10"/>
      <c r="S149" s="10"/>
      <c r="T149" s="10"/>
      <c r="U149" s="10"/>
    </row>
    <row r="150" spans="1:21" ht="16.5" customHeight="1">
      <c r="A150" s="12">
        <v>7</v>
      </c>
      <c r="B150" s="17">
        <v>150.41367818527101</v>
      </c>
      <c r="C150" s="24">
        <f t="shared" ref="C150:C152" si="69">B150/B149*100-100</f>
        <v>-1.4408298646789746</v>
      </c>
      <c r="D150" s="24">
        <f>SUM(B144:B150)/SUM(B131:B137)*100-100</f>
        <v>36.633435715005362</v>
      </c>
      <c r="E150" s="24">
        <f t="shared" ref="E150:E154" si="70">B150/B137*100-100</f>
        <v>27.905883302084945</v>
      </c>
      <c r="F150" s="24">
        <f t="shared" ref="F150:F151" si="71">+SUM(B138:B150)/SUM(B125:B137)*100-100</f>
        <v>33.626742243797025</v>
      </c>
      <c r="G150" s="52">
        <v>129.04</v>
      </c>
      <c r="H150" s="24">
        <f>G150/G149*100-100</f>
        <v>-1.7212490479817291</v>
      </c>
      <c r="I150" s="24">
        <f>SUM(G144:G150)/SUM(G131:G137)*100-100</f>
        <v>16.011098206220154</v>
      </c>
      <c r="J150" s="24">
        <f t="shared" si="66"/>
        <v>11.395027624309378</v>
      </c>
      <c r="K150" s="24">
        <f t="shared" si="64"/>
        <v>15.982824055673731</v>
      </c>
      <c r="L150" s="13"/>
      <c r="M150" s="7"/>
      <c r="N150" s="17"/>
      <c r="O150" s="17"/>
      <c r="P150" s="10"/>
      <c r="Q150" s="10"/>
      <c r="R150" s="10"/>
      <c r="S150" s="10"/>
      <c r="T150" s="10"/>
      <c r="U150" s="10"/>
    </row>
    <row r="151" spans="1:21" ht="16.5" customHeight="1">
      <c r="A151" s="12">
        <v>8</v>
      </c>
      <c r="B151" s="17">
        <v>151.60599253202602</v>
      </c>
      <c r="C151" s="24">
        <f t="shared" si="69"/>
        <v>0.79269010713665011</v>
      </c>
      <c r="D151" s="24">
        <f>SUM(B144:B151)/SUM(B131:B138)*100-100</f>
        <v>35.184289198585191</v>
      </c>
      <c r="E151" s="24">
        <f t="shared" si="70"/>
        <v>25.915679355314353</v>
      </c>
      <c r="F151" s="24">
        <f t="shared" si="71"/>
        <v>33.384870041947522</v>
      </c>
      <c r="G151" s="52">
        <v>124.24</v>
      </c>
      <c r="H151" s="24">
        <f t="shared" ref="H151" si="72">G151/G149*100-100</f>
        <v>-5.3769992383853946</v>
      </c>
      <c r="I151" s="24">
        <f>SUM(G144:G151)/SUM(G131:G138)*100-100</f>
        <v>14.441499177935114</v>
      </c>
      <c r="J151" s="24">
        <f t="shared" si="66"/>
        <v>4.236932628576227</v>
      </c>
      <c r="K151" s="24">
        <f t="shared" si="64"/>
        <v>14.578921523493833</v>
      </c>
      <c r="L151" s="13"/>
      <c r="M151" s="7"/>
      <c r="N151" s="17"/>
      <c r="O151" s="17"/>
      <c r="P151" s="10"/>
      <c r="Q151" s="10"/>
      <c r="R151" s="10"/>
      <c r="S151" s="10"/>
      <c r="T151" s="10"/>
      <c r="U151" s="10"/>
    </row>
    <row r="152" spans="1:21" ht="16.5" customHeight="1">
      <c r="A152" s="12">
        <v>9</v>
      </c>
      <c r="B152" s="17">
        <v>152.11697665246101</v>
      </c>
      <c r="C152" s="24">
        <f t="shared" si="69"/>
        <v>0.33704744245319773</v>
      </c>
      <c r="D152" s="24">
        <f>SUM(B144:B152)/SUM(B131:B139)*100-100</f>
        <v>34.304702939359629</v>
      </c>
      <c r="E152" s="24">
        <f t="shared" si="70"/>
        <v>27.727902422096548</v>
      </c>
      <c r="F152" s="24">
        <f>+SUM(B140:B152)/SUM(B127:B139)*100-100</f>
        <v>33.610081915136476</v>
      </c>
      <c r="G152" s="52">
        <v>123.63</v>
      </c>
      <c r="H152" s="24">
        <f t="shared" ref="H152:H155" si="73">G152/G151*100-100</f>
        <v>-0.49098518995492668</v>
      </c>
      <c r="I152" s="24">
        <f>SUM(G144:G152)/SUM(G131:G139)*100-100</f>
        <v>13.375645056053173</v>
      </c>
      <c r="J152" s="24">
        <f t="shared" si="66"/>
        <v>5.2618135376756072</v>
      </c>
      <c r="K152" s="24">
        <f t="shared" si="64"/>
        <v>13.656931927569275</v>
      </c>
      <c r="L152" s="13"/>
      <c r="M152" s="7"/>
      <c r="N152" s="17"/>
      <c r="O152" s="17"/>
      <c r="P152" s="10"/>
      <c r="Q152" s="10"/>
      <c r="R152" s="10"/>
      <c r="S152" s="10"/>
      <c r="T152" s="10"/>
      <c r="U152" s="10"/>
    </row>
    <row r="153" spans="1:21" ht="16.5" customHeight="1">
      <c r="A153" s="12">
        <v>10</v>
      </c>
      <c r="B153" s="17">
        <v>145.52672084747101</v>
      </c>
      <c r="C153" s="24">
        <f>B153/B152*100-100</f>
        <v>-4.3323604965188309</v>
      </c>
      <c r="D153" s="24">
        <f>SUM(B144:B153)/SUM(B131:B140)*100-100</f>
        <v>31.422838491743818</v>
      </c>
      <c r="E153" s="24">
        <f t="shared" si="70"/>
        <v>9.5256422423955769</v>
      </c>
      <c r="F153" s="24">
        <f t="shared" ref="F153:F154" si="74">+SUM(B141:B153)/SUM(B128:B140)*100-100</f>
        <v>30.839220773666966</v>
      </c>
      <c r="G153" s="52">
        <v>123.67</v>
      </c>
      <c r="H153" s="24">
        <f t="shared" si="73"/>
        <v>3.2354606487089654E-2</v>
      </c>
      <c r="I153" s="24">
        <f>SUM(G144:G153)/SUM(G131:G140)*100-100</f>
        <v>12.379815134226718</v>
      </c>
      <c r="J153" s="24">
        <f t="shared" si="66"/>
        <v>3.9156373413998864</v>
      </c>
      <c r="K153" s="24">
        <f>+SUM(G141:G153)/SUM(G128:G140)*100-100</f>
        <v>12.410881100067257</v>
      </c>
      <c r="L153" s="13"/>
      <c r="M153" s="7"/>
      <c r="N153" s="17"/>
      <c r="O153" s="17"/>
      <c r="P153" s="10"/>
      <c r="Q153" s="10"/>
      <c r="R153" s="10"/>
      <c r="S153" s="10"/>
      <c r="T153" s="10"/>
      <c r="U153" s="10"/>
    </row>
    <row r="154" spans="1:21" ht="16.5" customHeight="1">
      <c r="A154" s="12">
        <v>11</v>
      </c>
      <c r="B154" s="17">
        <v>139.69779657759199</v>
      </c>
      <c r="C154" s="24">
        <f t="shared" ref="C154" si="75">B154/B153*100-100</f>
        <v>-4.0053979337502028</v>
      </c>
      <c r="D154" s="24">
        <f>SUM(B144:B154)/SUM(B131:B141)*100-100</f>
        <v>29.274365715110321</v>
      </c>
      <c r="E154" s="24">
        <f t="shared" si="70"/>
        <v>9.954975661229426</v>
      </c>
      <c r="F154" s="24">
        <f t="shared" si="74"/>
        <v>29.013331843949715</v>
      </c>
      <c r="G154" s="52">
        <v>122.72</v>
      </c>
      <c r="H154" s="24">
        <f t="shared" si="73"/>
        <v>-0.76817336459933472</v>
      </c>
      <c r="I154" s="24">
        <f>SUM(G144:G154)/SUM(G131:G141)*100-100</f>
        <v>11.617343096569527</v>
      </c>
      <c r="J154" s="24">
        <f>+G154/G141*100-100</f>
        <v>4.2916631256904907</v>
      </c>
      <c r="K154" s="24">
        <f t="shared" ref="K154:K155" si="76">+SUM(G142:G154)/SUM(G129:G141)*100-100</f>
        <v>11.594031439937297</v>
      </c>
      <c r="L154" s="13"/>
      <c r="M154" s="7"/>
      <c r="N154" s="17"/>
      <c r="O154" s="17"/>
      <c r="P154" s="10"/>
      <c r="Q154" s="10"/>
      <c r="R154" s="10"/>
      <c r="S154" s="10"/>
      <c r="T154" s="10"/>
      <c r="U154" s="10"/>
    </row>
    <row r="155" spans="1:21" ht="16.5" customHeight="1">
      <c r="A155" s="12">
        <v>12</v>
      </c>
      <c r="B155" s="17">
        <v>136.806843203862</v>
      </c>
      <c r="C155" s="24">
        <f>B155/B154*100-100</f>
        <v>-2.0694337667124643</v>
      </c>
      <c r="D155" s="24">
        <f>SUM(B144:B155)/SUM(B131:B142)*100-100</f>
        <v>27.415630467870571</v>
      </c>
      <c r="E155" s="24">
        <f>B155/B142*100-100</f>
        <v>8.6717318324426031</v>
      </c>
      <c r="F155" s="24">
        <f>+SUM(B143:B155)/SUM(B130:B142)*100-100</f>
        <v>27.415630467870571</v>
      </c>
      <c r="G155" s="52">
        <v>122.08</v>
      </c>
      <c r="H155" s="24">
        <f t="shared" si="73"/>
        <v>-0.52151238591916638</v>
      </c>
      <c r="I155" s="24">
        <f>SUM(G144:G155)/SUM(G131:G142)*100-100</f>
        <v>11.076007359570752</v>
      </c>
      <c r="J155" s="24">
        <f t="shared" ref="J155" si="77">+G155/G142*100-100</f>
        <v>5.2504526252263162</v>
      </c>
      <c r="K155" s="24">
        <f t="shared" si="76"/>
        <v>11.076007359570752</v>
      </c>
      <c r="L155" s="13"/>
      <c r="M155" s="7"/>
      <c r="N155" s="17"/>
      <c r="O155" s="17"/>
      <c r="P155" s="10"/>
      <c r="Q155" s="10"/>
      <c r="R155" s="10"/>
      <c r="S155" s="10"/>
      <c r="T155" s="10"/>
      <c r="U155" s="10"/>
    </row>
    <row r="156" spans="1:21" ht="16.5" customHeight="1">
      <c r="A156" s="58">
        <v>2023</v>
      </c>
      <c r="B156" s="17"/>
      <c r="C156" s="24"/>
      <c r="D156" s="24"/>
      <c r="E156" s="24"/>
      <c r="F156" s="24"/>
      <c r="G156" s="52"/>
      <c r="H156" s="24"/>
      <c r="I156" s="24"/>
      <c r="J156" s="24"/>
      <c r="K156" s="24"/>
      <c r="L156" s="13"/>
      <c r="M156" s="7"/>
      <c r="N156" s="17"/>
      <c r="O156" s="17"/>
      <c r="P156" s="10"/>
      <c r="Q156" s="10"/>
      <c r="R156" s="10"/>
      <c r="S156" s="10"/>
      <c r="T156" s="10"/>
      <c r="U156" s="10"/>
    </row>
    <row r="157" spans="1:21" ht="16.5" customHeight="1">
      <c r="A157" s="12">
        <v>1</v>
      </c>
      <c r="B157" s="17">
        <v>143.62760333942299</v>
      </c>
      <c r="C157" s="24">
        <f>B157/B155*100-100</f>
        <v>4.9856863705253858</v>
      </c>
      <c r="D157" s="24">
        <f>+B157/B144*100-100</f>
        <v>0.12553117293204252</v>
      </c>
      <c r="E157" s="24">
        <f>B157/B144*100-100</f>
        <v>0.12553117293204252</v>
      </c>
      <c r="F157" s="24">
        <f t="shared" ref="F157:F158" si="78">+SUM(B145:B157)/SUM(B132:B144)*100-100</f>
        <v>23.752600791452622</v>
      </c>
      <c r="G157" s="52">
        <v>123.1</v>
      </c>
      <c r="H157" s="24">
        <f>G157/G155*100-100</f>
        <v>0.83551769331585035</v>
      </c>
      <c r="I157" s="24">
        <f>+G157/G144*100-100</f>
        <v>3.9432576205353342</v>
      </c>
      <c r="J157" s="24">
        <f>G157/G144*100-100</f>
        <v>3.9432576205353342</v>
      </c>
      <c r="K157" s="24">
        <f>+SUM(G145:G157)/SUM(G132:G144)*100-100</f>
        <v>10.312944523470819</v>
      </c>
      <c r="L157" s="13"/>
      <c r="M157" s="7"/>
      <c r="N157" s="17"/>
      <c r="O157" s="17"/>
      <c r="P157" s="10"/>
      <c r="Q157" s="10"/>
      <c r="R157" s="10"/>
      <c r="S157" s="10"/>
      <c r="T157" s="10"/>
      <c r="U157" s="10"/>
    </row>
    <row r="158" spans="1:21" ht="16.5" customHeight="1">
      <c r="A158" s="12">
        <v>2</v>
      </c>
      <c r="B158" s="17">
        <v>136.78765883582599</v>
      </c>
      <c r="C158" s="24">
        <f t="shared" ref="C158:C162" si="79">B158/B157*100-100</f>
        <v>-4.7622771281873497</v>
      </c>
      <c r="D158" s="24">
        <f>SUM($B$157:B158)/SUM($B$144:B145)*100-100</f>
        <v>-4.1114344882131206</v>
      </c>
      <c r="E158" s="24">
        <f t="shared" ref="E158:E162" si="80">B158/B145*100-100</f>
        <v>-8.1907522579122656</v>
      </c>
      <c r="F158" s="24">
        <f t="shared" si="78"/>
        <v>19.294817232349317</v>
      </c>
      <c r="G158" s="52">
        <v>122.4</v>
      </c>
      <c r="H158" s="24">
        <f t="shared" ref="H158" si="81">G158/G157*100-100</f>
        <v>-0.56864337936636389</v>
      </c>
      <c r="I158" s="24">
        <f>SUM($G$157:G158)/SUM($G$144:G145)*100-100</f>
        <v>-0.90817356205852207</v>
      </c>
      <c r="J158" s="24">
        <f>+G158/G145*100-100</f>
        <v>-5.3510671203216731</v>
      </c>
      <c r="K158" s="24">
        <f t="shared" ref="K158:K159" si="82">+SUM(G146:G158)/SUM(G133:G145)*100-100</f>
        <v>8.0811183416313668</v>
      </c>
      <c r="L158" s="13"/>
      <c r="M158" s="7"/>
      <c r="N158" s="17"/>
      <c r="O158" s="17"/>
      <c r="P158" s="10"/>
      <c r="Q158" s="10"/>
      <c r="R158" s="10"/>
      <c r="S158" s="10"/>
      <c r="T158" s="10"/>
      <c r="U158" s="10"/>
    </row>
    <row r="159" spans="1:21" ht="18" customHeight="1">
      <c r="A159" s="10">
        <v>3</v>
      </c>
      <c r="B159" s="17">
        <v>132.94284460378901</v>
      </c>
      <c r="C159" s="24">
        <f t="shared" si="79"/>
        <v>-2.8107902896792609</v>
      </c>
      <c r="D159" s="24">
        <f>SUM($B$157:B159)/SUM($B$144:B146)*100-100</f>
        <v>-6.1368515184829278</v>
      </c>
      <c r="E159" s="24">
        <f t="shared" si="80"/>
        <v>-10.140432696008034</v>
      </c>
      <c r="F159" s="24">
        <f>+SUM(B147:B159)/SUM(B134:B146)*100-100</f>
        <v>15.316206121221313</v>
      </c>
      <c r="G159" s="52">
        <v>120.9</v>
      </c>
      <c r="H159" s="24">
        <f>G159/G158*100-100</f>
        <v>-1.2254901960784252</v>
      </c>
      <c r="I159" s="24">
        <f>SUM($G$157:G159)/SUM($G$144:G146)*100-100</f>
        <v>-2.0399433200545332</v>
      </c>
      <c r="J159" s="24">
        <f t="shared" ref="J159" si="83">+G159/G146*100-100</f>
        <v>-4.2603737725688973</v>
      </c>
      <c r="K159" s="24">
        <f t="shared" si="82"/>
        <v>6.5776916932342715</v>
      </c>
      <c r="L159" s="1"/>
      <c r="M159" s="7"/>
      <c r="N159" s="10"/>
      <c r="O159" s="10"/>
      <c r="P159" s="10"/>
      <c r="Q159" s="10"/>
      <c r="R159" s="10"/>
      <c r="S159" s="10"/>
      <c r="T159" s="10"/>
      <c r="U159" s="10"/>
    </row>
    <row r="160" spans="1:21" ht="18" customHeight="1">
      <c r="A160" s="12">
        <v>4</v>
      </c>
      <c r="B160" s="17">
        <v>131.57597450422003</v>
      </c>
      <c r="C160" s="24">
        <f>B160/B159*100-100</f>
        <v>-1.0281637222692837</v>
      </c>
      <c r="D160" s="24">
        <f>SUM($B$157:B160)/SUM($B$144:B147)*100-100</f>
        <v>-8.9173116184031471</v>
      </c>
      <c r="E160" s="24">
        <f t="shared" si="80"/>
        <v>-16.671967676129071</v>
      </c>
      <c r="F160" s="24">
        <f t="shared" ref="F160:F162" si="84">+SUM(B148:B160)/SUM(B135:B147)*100-100</f>
        <v>10.138948747071396</v>
      </c>
      <c r="G160" s="52">
        <v>120.2</v>
      </c>
      <c r="H160" s="24">
        <f t="shared" ref="H160:H162" si="85">G160/G159*100-100</f>
        <v>-0.57899090157155797</v>
      </c>
      <c r="I160" s="24">
        <f>SUM($G$157:G160)/SUM($G$144:G147)*100-100</f>
        <v>-4.1371158392435063</v>
      </c>
      <c r="J160" s="24">
        <f>G160/G147*100-100</f>
        <v>-10.00973272441415</v>
      </c>
      <c r="K160" s="24">
        <f>+SUM(G148:G160)/SUM(G135:G147)*100-100</f>
        <v>3.9700817533484383</v>
      </c>
      <c r="L160" s="1"/>
      <c r="M160" s="7"/>
      <c r="N160" s="10"/>
      <c r="O160" s="10"/>
      <c r="P160" s="10"/>
      <c r="Q160" s="10"/>
      <c r="R160" s="10"/>
      <c r="S160" s="10"/>
      <c r="T160" s="10"/>
      <c r="U160" s="10"/>
    </row>
    <row r="161" spans="1:21" ht="18" customHeight="1">
      <c r="A161" s="12">
        <v>5</v>
      </c>
      <c r="B161" s="17">
        <v>131.32325748122503</v>
      </c>
      <c r="C161" s="24">
        <f t="shared" si="79"/>
        <v>-0.19206927704486532</v>
      </c>
      <c r="D161" s="24">
        <f>SUM($B$157:B161)/SUM($B$144:B148)*100-100</f>
        <v>-9.732196301414092</v>
      </c>
      <c r="E161" s="24">
        <f t="shared" si="80"/>
        <v>-12.963401561033933</v>
      </c>
      <c r="F161" s="24">
        <f t="shared" si="84"/>
        <v>6.2357294402226415</v>
      </c>
      <c r="G161" s="52">
        <v>119.1</v>
      </c>
      <c r="H161" s="24">
        <f t="shared" si="85"/>
        <v>-0.91514143094842382</v>
      </c>
      <c r="I161" s="24">
        <f>SUM($G$157:G161)/SUM($G$144:G148)*100-100</f>
        <v>-5.1563503123874739</v>
      </c>
      <c r="J161" s="24">
        <f>+G161/G148*100-100</f>
        <v>-9.1047851637029709</v>
      </c>
      <c r="K161" s="24">
        <f t="shared" ref="K161:K162" si="86">+SUM(G149:G161)/SUM(G136:G148)*100-100</f>
        <v>1.7747660535656991</v>
      </c>
      <c r="L161" s="1"/>
      <c r="M161" s="7"/>
      <c r="N161" s="10"/>
      <c r="O161" s="10"/>
      <c r="P161" s="10"/>
      <c r="Q161" s="10"/>
      <c r="R161" s="10"/>
      <c r="S161" s="10"/>
      <c r="T161" s="10"/>
      <c r="U161" s="10"/>
    </row>
    <row r="162" spans="1:21" ht="18" customHeight="1">
      <c r="A162" s="10">
        <v>6</v>
      </c>
      <c r="B162" s="17">
        <v>128.74438784597001</v>
      </c>
      <c r="C162" s="24">
        <f t="shared" si="79"/>
        <v>-1.9637569800792534</v>
      </c>
      <c r="D162" s="24">
        <f>SUM($B$157:B162)/SUM($B$144:B149)*100-100</f>
        <v>-10.731954493324935</v>
      </c>
      <c r="E162" s="24">
        <f t="shared" si="80"/>
        <v>-15.639719879403529</v>
      </c>
      <c r="F162" s="24">
        <f t="shared" si="84"/>
        <v>2.2183488047565305</v>
      </c>
      <c r="G162" s="52">
        <v>117.4</v>
      </c>
      <c r="H162" s="24">
        <f t="shared" si="85"/>
        <v>-1.4273719563392007</v>
      </c>
      <c r="I162" s="24">
        <f>SUM($G$157:G162)/SUM($G$144:G149)*100-100</f>
        <v>-6.0823711246477075</v>
      </c>
      <c r="J162" s="24">
        <f t="shared" ref="J162" si="87">+G162/G149*100-100</f>
        <v>-10.586443259710592</v>
      </c>
      <c r="K162" s="24">
        <f t="shared" si="86"/>
        <v>-0.44743335954657937</v>
      </c>
      <c r="L162" s="1"/>
      <c r="M162" s="7"/>
      <c r="N162" s="10"/>
      <c r="O162" s="10"/>
      <c r="P162" s="10"/>
      <c r="Q162" s="10"/>
      <c r="R162" s="10"/>
      <c r="S162" s="10"/>
      <c r="T162" s="10"/>
      <c r="U162" s="10"/>
    </row>
    <row r="163" spans="1:21" ht="15.75">
      <c r="A163" s="27" t="s">
        <v>23</v>
      </c>
      <c r="C163" s="7"/>
      <c r="D163" s="7"/>
      <c r="E163" s="8"/>
      <c r="I163" s="57" t="s">
        <v>24</v>
      </c>
      <c r="J163" s="57"/>
      <c r="K163" s="57"/>
      <c r="M163" s="10"/>
      <c r="N163" s="10"/>
      <c r="O163" s="10"/>
      <c r="P163" s="10"/>
      <c r="Q163" s="10"/>
      <c r="R163" s="10"/>
      <c r="S163" s="10"/>
      <c r="T163" s="10"/>
      <c r="U163" s="10"/>
    </row>
    <row r="164" spans="1:21">
      <c r="C164" s="7"/>
      <c r="D164" s="7"/>
      <c r="E164" s="8"/>
      <c r="M164" s="10"/>
      <c r="N164" s="10"/>
      <c r="O164" s="10"/>
      <c r="P164" s="10"/>
      <c r="Q164" s="10"/>
      <c r="R164" s="10"/>
      <c r="S164" s="10"/>
      <c r="T164" s="10"/>
      <c r="U164" s="10"/>
    </row>
    <row r="165" spans="1:21">
      <c r="C165" s="7"/>
      <c r="D165" s="7"/>
      <c r="E165" s="8"/>
      <c r="M165" s="10"/>
      <c r="N165" s="10"/>
      <c r="O165" s="10"/>
      <c r="P165" s="10"/>
      <c r="Q165" s="10"/>
      <c r="R165" s="10"/>
      <c r="S165" s="10"/>
      <c r="T165" s="10"/>
      <c r="U165" s="10"/>
    </row>
    <row r="166" spans="1:21">
      <c r="B166" s="33"/>
      <c r="C166" s="7"/>
      <c r="D166" s="7"/>
      <c r="E166" s="8"/>
      <c r="M166" s="10"/>
      <c r="N166" s="10"/>
      <c r="O166" s="10"/>
      <c r="P166" s="10"/>
      <c r="Q166" s="10"/>
      <c r="R166" s="10"/>
      <c r="S166" s="10"/>
      <c r="T166" s="10"/>
      <c r="U166" s="10"/>
    </row>
    <row r="167" spans="1:21">
      <c r="C167" s="7"/>
      <c r="D167" s="7"/>
      <c r="E167" s="8"/>
      <c r="M167" s="10"/>
      <c r="N167" s="10"/>
      <c r="O167" s="10"/>
      <c r="P167" s="10"/>
      <c r="Q167" s="10"/>
      <c r="R167" s="10"/>
      <c r="S167" s="10"/>
      <c r="T167" s="10"/>
      <c r="U167" s="10"/>
    </row>
    <row r="168" spans="1:21">
      <c r="C168" s="7"/>
      <c r="D168" s="7"/>
      <c r="E168" s="8"/>
      <c r="M168" s="10"/>
      <c r="N168" s="10"/>
      <c r="O168" s="10"/>
      <c r="P168" s="10"/>
      <c r="Q168" s="10"/>
      <c r="R168" s="10"/>
      <c r="S168" s="10"/>
      <c r="T168" s="10"/>
      <c r="U168" s="10"/>
    </row>
    <row r="169" spans="1:21">
      <c r="C169" s="7"/>
      <c r="D169" s="7"/>
      <c r="E169" s="8"/>
      <c r="M169" s="10"/>
      <c r="N169" s="10"/>
      <c r="O169" s="10"/>
      <c r="P169" s="10"/>
      <c r="Q169" s="10"/>
      <c r="R169" s="10"/>
      <c r="S169" s="10"/>
      <c r="T169" s="10"/>
      <c r="U169" s="10"/>
    </row>
    <row r="170" spans="1:21">
      <c r="C170" s="7"/>
      <c r="D170" s="7"/>
      <c r="E170" s="8"/>
      <c r="M170" s="10"/>
      <c r="N170" s="10"/>
      <c r="O170" s="10"/>
      <c r="P170" s="10"/>
      <c r="Q170" s="10"/>
      <c r="R170" s="10"/>
      <c r="S170" s="10"/>
      <c r="T170" s="10"/>
      <c r="U170" s="10"/>
    </row>
    <row r="171" spans="1:21">
      <c r="C171" s="7"/>
      <c r="D171" s="7"/>
      <c r="E171" s="8"/>
      <c r="M171" s="10"/>
      <c r="N171" s="10"/>
      <c r="O171" s="10"/>
      <c r="P171" s="10"/>
      <c r="Q171" s="10"/>
      <c r="R171" s="10"/>
      <c r="S171" s="10"/>
      <c r="T171" s="10"/>
      <c r="U171" s="10"/>
    </row>
    <row r="172" spans="1:21">
      <c r="C172" s="7"/>
      <c r="D172" s="7"/>
      <c r="M172" s="10"/>
      <c r="N172" s="10"/>
      <c r="O172" s="10"/>
      <c r="P172" s="10"/>
      <c r="Q172" s="10"/>
      <c r="R172" s="10"/>
      <c r="S172" s="10"/>
      <c r="T172" s="10"/>
      <c r="U172" s="10"/>
    </row>
    <row r="173" spans="1:21">
      <c r="M173" s="10"/>
      <c r="N173" s="10"/>
      <c r="O173" s="10"/>
      <c r="P173" s="10"/>
      <c r="Q173" s="10"/>
      <c r="R173" s="10"/>
      <c r="S173" s="10"/>
      <c r="T173" s="10"/>
      <c r="U173" s="10"/>
    </row>
    <row r="174" spans="1:21">
      <c r="M174" s="10"/>
      <c r="N174" s="10"/>
      <c r="O174" s="10"/>
      <c r="P174" s="10"/>
      <c r="Q174" s="10"/>
      <c r="R174" s="10"/>
      <c r="S174" s="10"/>
      <c r="T174" s="10"/>
      <c r="U174" s="10"/>
    </row>
    <row r="175" spans="1:21">
      <c r="M175" s="10"/>
      <c r="N175" s="10"/>
      <c r="O175" s="10"/>
      <c r="P175" s="10"/>
      <c r="Q175" s="10"/>
      <c r="R175" s="10"/>
      <c r="S175" s="10"/>
      <c r="T175" s="10"/>
      <c r="U175" s="10"/>
    </row>
    <row r="176" spans="1:21">
      <c r="M176" s="10"/>
      <c r="N176" s="10"/>
      <c r="O176" s="10"/>
      <c r="P176" s="10"/>
      <c r="Q176" s="10"/>
      <c r="R176" s="10"/>
      <c r="S176" s="10"/>
      <c r="T176" s="10"/>
      <c r="U176" s="10"/>
    </row>
    <row r="177" spans="13:21">
      <c r="M177" s="10"/>
      <c r="N177" s="10"/>
      <c r="O177" s="10"/>
      <c r="P177" s="10"/>
      <c r="Q177" s="10"/>
      <c r="R177" s="10"/>
      <c r="S177" s="10"/>
      <c r="T177" s="10"/>
      <c r="U177" s="10"/>
    </row>
    <row r="178" spans="13:21">
      <c r="M178" s="10"/>
      <c r="N178" s="10"/>
      <c r="O178" s="10"/>
      <c r="P178" s="10"/>
      <c r="Q178" s="10"/>
      <c r="R178" s="10"/>
      <c r="S178" s="10"/>
      <c r="T178" s="10"/>
      <c r="U178" s="10"/>
    </row>
    <row r="179" spans="13:21">
      <c r="M179" s="10"/>
      <c r="N179" s="10"/>
      <c r="O179" s="10"/>
      <c r="P179" s="10"/>
      <c r="Q179" s="10"/>
      <c r="R179" s="10"/>
      <c r="S179" s="10"/>
      <c r="T179" s="10"/>
      <c r="U179" s="10"/>
    </row>
    <row r="180" spans="13:21">
      <c r="M180" s="10"/>
      <c r="N180" s="10"/>
      <c r="O180" s="10"/>
      <c r="P180" s="10"/>
      <c r="Q180" s="10"/>
      <c r="R180" s="10"/>
      <c r="S180" s="10"/>
      <c r="T180" s="10"/>
      <c r="U180" s="10"/>
    </row>
    <row r="181" spans="13:21">
      <c r="M181" s="10"/>
      <c r="N181" s="10"/>
      <c r="O181" s="10"/>
      <c r="P181" s="10"/>
      <c r="Q181" s="10"/>
      <c r="R181" s="10"/>
      <c r="S181" s="10"/>
      <c r="T181" s="10"/>
      <c r="U181" s="10"/>
    </row>
    <row r="182" spans="13:21">
      <c r="M182" s="10"/>
      <c r="N182" s="10"/>
      <c r="O182" s="10"/>
      <c r="P182" s="10"/>
      <c r="Q182" s="10"/>
      <c r="R182" s="10"/>
      <c r="S182" s="10"/>
      <c r="T182" s="10"/>
      <c r="U182" s="10"/>
    </row>
    <row r="183" spans="13:21">
      <c r="M183" s="10"/>
      <c r="N183" s="10"/>
      <c r="O183" s="10"/>
      <c r="P183" s="10"/>
      <c r="Q183" s="10"/>
      <c r="R183" s="10"/>
      <c r="S183" s="10"/>
      <c r="T183" s="10"/>
      <c r="U183" s="10"/>
    </row>
    <row r="184" spans="13:21">
      <c r="M184" s="10"/>
      <c r="N184" s="10"/>
      <c r="O184" s="10"/>
      <c r="P184" s="10"/>
      <c r="Q184" s="10"/>
      <c r="R184" s="10"/>
      <c r="S184" s="10"/>
      <c r="T184" s="10"/>
      <c r="U184" s="10"/>
    </row>
    <row r="185" spans="13:21">
      <c r="M185" s="10"/>
      <c r="N185" s="10"/>
      <c r="O185" s="10"/>
      <c r="P185" s="10"/>
      <c r="Q185" s="10"/>
      <c r="R185" s="10"/>
      <c r="S185" s="10"/>
      <c r="T185" s="10"/>
      <c r="U185" s="10"/>
    </row>
  </sheetData>
  <mergeCells count="1">
    <mergeCell ref="I163:K163"/>
  </mergeCells>
  <phoneticPr fontId="0" type="noConversion"/>
  <printOptions horizontalCentered="1" verticalCentered="1"/>
  <pageMargins left="0.59055118110236227" right="0.59055118110236227" top="0.59055118110236227" bottom="0.56999999999999995" header="0" footer="0"/>
  <pageSetup paperSize="9" scale="28" orientation="portrait" horizontalDpi="4294967292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5.3</vt:lpstr>
      <vt:lpstr>'T 5.3'!Yazdırma_Alanı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Yazar</cp:lastModifiedBy>
  <cp:lastPrinted>2020-02-20T13:33:46Z</cp:lastPrinted>
  <dcterms:created xsi:type="dcterms:W3CDTF">1996-10-06T12:23:54Z</dcterms:created>
  <dcterms:modified xsi:type="dcterms:W3CDTF">2023-12-06T12:37:28Z</dcterms:modified>
</cp:coreProperties>
</file>