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070" tabRatio="760"/>
  </bookViews>
  <sheets>
    <sheet name="İCMAL" sheetId="12" r:id="rId1"/>
    <sheet name="GENEL BÜTÇELİ KURUMLAR" sheetId="1" r:id="rId2"/>
    <sheet name="YÜKSEKÖĞRETİM KURUMLARI" sheetId="11" r:id="rId3"/>
    <sheet name="ÖZEL BÜTÇELİ  DİĞER KURUMLAR" sheetId="3" r:id="rId4"/>
  </sheets>
  <definedNames>
    <definedName name="_xlnm._FilterDatabase" localSheetId="1" hidden="1">'GENEL BÜTÇELİ KURUMLAR'!$B$1:$D$3</definedName>
    <definedName name="_xlnm._FilterDatabase" localSheetId="3" hidden="1">'ÖZEL BÜTÇELİ  DİĞER KURUMLAR'!#REF!</definedName>
    <definedName name="_xlnm.Print_Area" localSheetId="1">'GENEL BÜTÇELİ KURUMLAR'!$B$1:$D$373</definedName>
    <definedName name="_xlnm.Print_Area" localSheetId="0">İCMAL!$B$1:$D$89</definedName>
    <definedName name="_xlnm.Print_Area" localSheetId="3">'ÖZEL BÜTÇELİ  DİĞER KURUMLAR'!$B$1:$D$71</definedName>
    <definedName name="_xlnm.Print_Area" localSheetId="2">'YÜKSEKÖĞRETİM KURUMLARI'!$B$1:$D$143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4" i="1"/>
  <c r="D45" i="3" l="1"/>
  <c r="D7" i="3" l="1"/>
  <c r="D7" i="1" l="1"/>
  <c r="D136" i="11" l="1"/>
  <c r="D130" i="11"/>
  <c r="D126" i="11"/>
  <c r="D121" i="11"/>
  <c r="D118" i="11"/>
  <c r="D114" i="11"/>
  <c r="D110" i="11"/>
  <c r="D107" i="11"/>
  <c r="D104" i="11"/>
  <c r="D101" i="11"/>
  <c r="D97" i="11"/>
  <c r="D92" i="11"/>
  <c r="D89" i="11"/>
  <c r="D84" i="11"/>
  <c r="D77" i="11"/>
  <c r="D74" i="11"/>
  <c r="D71" i="11"/>
  <c r="D67" i="11"/>
  <c r="D63" i="11"/>
  <c r="D60" i="11"/>
  <c r="D53" i="11"/>
  <c r="D49" i="11"/>
  <c r="D44" i="11"/>
  <c r="D40" i="11"/>
  <c r="D36" i="11"/>
  <c r="D30" i="11"/>
  <c r="D26" i="11"/>
  <c r="D21" i="11"/>
  <c r="D13" i="11"/>
  <c r="D7" i="11"/>
  <c r="D4" i="11"/>
  <c r="D141" i="11" l="1"/>
  <c r="D70" i="3" s="1"/>
  <c r="D73" i="12"/>
  <c r="D88" i="12" s="1"/>
  <c r="D67" i="1" l="1"/>
  <c r="D58" i="1"/>
  <c r="D38" i="1"/>
  <c r="D26" i="1"/>
  <c r="D16" i="1"/>
  <c r="D41" i="3"/>
  <c r="D231" i="1"/>
  <c r="D62" i="3" l="1"/>
  <c r="D33" i="3"/>
  <c r="D27" i="3" s="1"/>
  <c r="D206" i="1"/>
  <c r="D151" i="1"/>
  <c r="D188" i="1" l="1"/>
  <c r="D349" i="1" l="1"/>
  <c r="D332" i="1"/>
  <c r="D300" i="1"/>
  <c r="D293" i="1"/>
  <c r="D275" i="1"/>
  <c r="D132" i="1" l="1"/>
  <c r="D210" i="1" l="1"/>
  <c r="D361" i="1" l="1"/>
  <c r="D34" i="12" l="1"/>
  <c r="D371" i="1"/>
  <c r="D327" i="1"/>
  <c r="D339" i="1" l="1"/>
  <c r="D157" i="1" l="1"/>
  <c r="D91" i="1"/>
  <c r="D358" i="1" l="1"/>
  <c r="D4" i="3" l="1"/>
  <c r="D87" i="12" s="1"/>
  <c r="D224" i="1"/>
  <c r="D89" i="12" l="1"/>
  <c r="D35" i="12" s="1"/>
  <c r="D36" i="12" s="1"/>
  <c r="D74" i="12"/>
  <c r="D75" i="12" s="1"/>
  <c r="D69" i="3"/>
  <c r="D142" i="11" s="1"/>
  <c r="D143" i="11" s="1"/>
  <c r="D203" i="1"/>
  <c r="D71" i="3" l="1"/>
  <c r="D366" i="1"/>
  <c r="D184" i="1"/>
  <c r="D372" i="1" l="1"/>
  <c r="D373" i="1" l="1"/>
</calcChain>
</file>

<file path=xl/sharedStrings.xml><?xml version="1.0" encoding="utf-8"?>
<sst xmlns="http://schemas.openxmlformats.org/spreadsheetml/2006/main" count="1233" uniqueCount="775">
  <si>
    <t xml:space="preserve">TERTİP </t>
  </si>
  <si>
    <t xml:space="preserve">AÇIKLAMA </t>
  </si>
  <si>
    <t>TUTAR 
(TL)</t>
  </si>
  <si>
    <t xml:space="preserve">Tüketime Yönelik Mal ve Malzeme Alım Giderleri </t>
  </si>
  <si>
    <t>Hizmet Alım Giderleri</t>
  </si>
  <si>
    <t xml:space="preserve"> (A) CETVELİ </t>
  </si>
  <si>
    <t xml:space="preserve">(A) CETVELİ </t>
  </si>
  <si>
    <t xml:space="preserve">GENEL BÜTÇELİ KURUMLAR </t>
  </si>
  <si>
    <t>YÜKSEKÖĞRETİM KURUMLARI</t>
  </si>
  <si>
    <t>ÖZEL BÜTÇELİ DİĞER KURUMLAR</t>
  </si>
  <si>
    <t>ULAŞTIRMA VE ALTYAPI BAKANLIĞI</t>
  </si>
  <si>
    <t>42-15.38-01-05.04</t>
  </si>
  <si>
    <t>Avrasya Tüneli Garanti ve Katkı Ödemeleri</t>
  </si>
  <si>
    <t>64-15.38-01-06.05</t>
  </si>
  <si>
    <t>ENERJİ VE TABİİ KAYNAKLAR BAKANLIĞI</t>
  </si>
  <si>
    <t>22-17.31-01-03.02</t>
  </si>
  <si>
    <t>18-17.31-01-05.04</t>
  </si>
  <si>
    <t>KARAYOLLARI GENEL MÜDÜRLÜĞÜ</t>
  </si>
  <si>
    <t>98-51.65-02-03.03</t>
  </si>
  <si>
    <t>Deprem Bölgesinde Görevlendirilen Personel İçin Yolluk Giderleri</t>
  </si>
  <si>
    <t>30-51.38-02-06.05</t>
  </si>
  <si>
    <t>42-51.33-02-06.05</t>
  </si>
  <si>
    <t>42-51.35-02-06.05</t>
  </si>
  <si>
    <t>42-51.35-02-06.07</t>
  </si>
  <si>
    <t>42-51.36-02-06.05</t>
  </si>
  <si>
    <t>DEVLET SU İŞLERİ GENEL MÜDÜRLÜĞÜ</t>
  </si>
  <si>
    <t>24-76.65-02-03.02</t>
  </si>
  <si>
    <t>24-76.65-02-03.03</t>
  </si>
  <si>
    <t>98-76.65-02-05.02</t>
  </si>
  <si>
    <t>18-76.65-02-06.05</t>
  </si>
  <si>
    <t>24-76.31-02-06.05</t>
  </si>
  <si>
    <t>24-76.32-02-06.05</t>
  </si>
  <si>
    <t>24-76.33-02-06.05</t>
  </si>
  <si>
    <t>24-76.41-02-06.05</t>
  </si>
  <si>
    <t>24-76.65-02-06.05</t>
  </si>
  <si>
    <t>SAĞLIK BAKANLIĞI</t>
  </si>
  <si>
    <t>53-14.67-01-03.05</t>
  </si>
  <si>
    <t>Aile Hekimliği Giderleri ile Laboratuvar Hizmeti Alım Giderleri</t>
  </si>
  <si>
    <t>54-14.67-01-03.02</t>
  </si>
  <si>
    <t>54-14.67-01-03.03</t>
  </si>
  <si>
    <t>Yolluk Giderleri</t>
  </si>
  <si>
    <t>54-14.67-01-03.09</t>
  </si>
  <si>
    <t>Tedavi ve Cenaze Giderleri</t>
  </si>
  <si>
    <t>AİLE VE SOSYAL HİZMETLER BAKANLIĞI</t>
  </si>
  <si>
    <t>3-16.67-01-03.02</t>
  </si>
  <si>
    <t>4-16.67-01-03.02</t>
  </si>
  <si>
    <t>4-16.67-01-05.04</t>
  </si>
  <si>
    <t>Koruma Altında Bulunan Yaşlılara Yapılan Harçlık Ödemeleri</t>
  </si>
  <si>
    <t>5-16.31-01-05.04</t>
  </si>
  <si>
    <t xml:space="preserve">Bakıma ve Korumaya Muhtaç Çocuklara Yapılan Sosyal ve Ekonomik Destek Ödemeleri ile Koruyucu Ailelere Yapılan Ödemeler </t>
  </si>
  <si>
    <t>5-16.67-01-03.02</t>
  </si>
  <si>
    <t>5-16.67-01-05.04</t>
  </si>
  <si>
    <t>Bakıma ve Korumaya Muhtaç Çocuklara Yapılan Harçlık Ödemeleri</t>
  </si>
  <si>
    <t>6-16.67-01-03.02</t>
  </si>
  <si>
    <t>Tüketime Yönelik Mal ve Malzeme Alım Giderleri</t>
  </si>
  <si>
    <t>6-16.67-01-03.05</t>
  </si>
  <si>
    <t xml:space="preserve">Engellilerin Özel Kuruluşlarda Bakım Hizmeti Giderleri </t>
  </si>
  <si>
    <t>6-16.33-01-05.04</t>
  </si>
  <si>
    <t>Bakıma İhtiyacı Olan Engellilere Evde Bakım Desteği</t>
  </si>
  <si>
    <t>6-16.67-01-05.04</t>
  </si>
  <si>
    <t>Engelli Özel Bakım Merkezlerine Teşvik Ödemeleri ile Engellilere Ödenen Harçlıklar</t>
  </si>
  <si>
    <t>8-16.67-01-03.02</t>
  </si>
  <si>
    <t>11-16.34-01-05.02</t>
  </si>
  <si>
    <t>Sosyal Yardımlaşma ve Dayanışmayı Teşvik Fonuna Hazine Yardımı</t>
  </si>
  <si>
    <t>11-16.34-01-05.04</t>
  </si>
  <si>
    <t>2022 Sayılı Kanun Kapsamında 65 Yaş Üstü Vatandaşlar ile Engelli Bireylere Bağlanan Aylıklar</t>
  </si>
  <si>
    <t>98-16.4-01-03.05</t>
  </si>
  <si>
    <t>Çağrı Merkezi Hizmet Alım Giderleri</t>
  </si>
  <si>
    <t>98-16.67-01-03.02</t>
  </si>
  <si>
    <t>98-16.67-01-03.05</t>
  </si>
  <si>
    <t>ÇALIŞMA VE SOSYAL GÜVENLİK BAKANLIĞI</t>
  </si>
  <si>
    <t>7-105.23-01-05.01</t>
  </si>
  <si>
    <t>7-105.23-01-05.02</t>
  </si>
  <si>
    <t>İÇİŞLERİ BAKANLIĞI</t>
  </si>
  <si>
    <t>29-10.67-01-03.03</t>
  </si>
  <si>
    <t>Güvenlik Korucuları Yolluk Giderleri</t>
  </si>
  <si>
    <t>45-10.31-01-03.02</t>
  </si>
  <si>
    <t>45-10.31-01-03.05</t>
  </si>
  <si>
    <t>98-10.67-01-03.02</t>
  </si>
  <si>
    <t>45-10.67-01-03.02</t>
  </si>
  <si>
    <t>45-10.67-01-03.05</t>
  </si>
  <si>
    <t>45-10.67-01-03.07</t>
  </si>
  <si>
    <t>Menkul Mal, Gayrimaddi Hak Alım, Bakım ve Onarım Giderleri</t>
  </si>
  <si>
    <t xml:space="preserve">GÖÇ İDARESİ BAŞKANLIĞI </t>
  </si>
  <si>
    <t>35-36.35-01-03.03</t>
  </si>
  <si>
    <t>35-36.35-01-03.04</t>
  </si>
  <si>
    <t>Düzensiz Göçmenlerin Sınırdışı İşlemlerine İlişkin Giderler</t>
  </si>
  <si>
    <t>35-36.67-01-03.02</t>
  </si>
  <si>
    <t>35-36.67-01-03.05</t>
  </si>
  <si>
    <t>35-36.67-01-03.07</t>
  </si>
  <si>
    <t>AFET VE ACİL DURUM YÖNETİMİ BAŞKANLIĞI</t>
  </si>
  <si>
    <t>2-32.39-01-07.01</t>
  </si>
  <si>
    <t>Afet Konutları Yapımı ve Altyapı Hasar Giderleri</t>
  </si>
  <si>
    <t>SAHİL GÜVENLİK KOMUTANLIĞI</t>
  </si>
  <si>
    <t>29-27.1-01-03.02</t>
  </si>
  <si>
    <t>29-27.65-01-03.02</t>
  </si>
  <si>
    <t>EMNİYET GENEL MÜDÜRLÜĞÜ</t>
  </si>
  <si>
    <t>13-28.67-01-03.03</t>
  </si>
  <si>
    <t>29-28.10-01-03.05</t>
  </si>
  <si>
    <t>29-28.11-01-03.02</t>
  </si>
  <si>
    <t>29-28.11-01-03.07</t>
  </si>
  <si>
    <t xml:space="preserve">Gayrimenkul Mal Bakım ve Onarım Giderleri </t>
  </si>
  <si>
    <t>29-28.30-01-03.02</t>
  </si>
  <si>
    <t>29-28.30-01-03.05</t>
  </si>
  <si>
    <t>29-28.32-01-03.02</t>
  </si>
  <si>
    <t>29-28.36-01-03.05</t>
  </si>
  <si>
    <t>29-28.67-01-03.02</t>
  </si>
  <si>
    <t>29-28.67-01-03.05</t>
  </si>
  <si>
    <t>30-28.67-01-03.05</t>
  </si>
  <si>
    <t>98-28.16-01-03.02</t>
  </si>
  <si>
    <t>98-28.16-01-05.02</t>
  </si>
  <si>
    <t>Sosyal Tesislerde Misafir Edilen Depremzedelere Yönelik Giderler</t>
  </si>
  <si>
    <t>98-28.67-01-03.03</t>
  </si>
  <si>
    <t>98-28.67-01-03.07</t>
  </si>
  <si>
    <t>98-28.67-01-03.08</t>
  </si>
  <si>
    <t>MİLLİ SAVUNMA BAKANLIĞI</t>
  </si>
  <si>
    <t>43-9.30-01-03.02</t>
  </si>
  <si>
    <t>43-9.30-01-03.03</t>
  </si>
  <si>
    <t>Yolluklar</t>
  </si>
  <si>
    <t>43-9.30-01-03.05</t>
  </si>
  <si>
    <t>43-9.30-01-03.07</t>
  </si>
  <si>
    <t>43-9.30-01-03.08</t>
  </si>
  <si>
    <t>Gayrimenkul Mal Bakım ve Onarım Giderleri</t>
  </si>
  <si>
    <t>98-9.30-01-03.03</t>
  </si>
  <si>
    <t>98-9.30-01-03.05</t>
  </si>
  <si>
    <t>98-9.30-01-03.07</t>
  </si>
  <si>
    <t>JANDARMA GENEL KOMUTANLIĞI</t>
  </si>
  <si>
    <t>29-26.1-01-03.02</t>
  </si>
  <si>
    <t>29-26.1-01-03.03</t>
  </si>
  <si>
    <t>29-26.1-01-03.05</t>
  </si>
  <si>
    <t>29-26.1-01-03.07</t>
  </si>
  <si>
    <t>29-26.1-01-03.08</t>
  </si>
  <si>
    <t>98-26.1-01-03.02</t>
  </si>
  <si>
    <t>98-26.1-01-03.03</t>
  </si>
  <si>
    <t>98-26.1-01-03.05</t>
  </si>
  <si>
    <t>98-26.1-01-03.07</t>
  </si>
  <si>
    <t>30-26.1-01-03.02</t>
  </si>
  <si>
    <t>TARIM VE ORMAN BAKANLIĞI</t>
  </si>
  <si>
    <t>36-23.34-01-05.02</t>
  </si>
  <si>
    <t>Tarım ve Kırsal Kalkınmayı Destekleme Kurumuna Hazine Yardımı</t>
  </si>
  <si>
    <t>39-23.30-01-05.04</t>
  </si>
  <si>
    <t>Hayvan Hastalıkları Tazminatı Desteği Ödemeleri</t>
  </si>
  <si>
    <t>39-23.32-01-05.04</t>
  </si>
  <si>
    <t>39-23.33-01-05.04</t>
  </si>
  <si>
    <t>Su Ürünleri Desteği Ödemeleri</t>
  </si>
  <si>
    <t>39-23.34-01-05.04</t>
  </si>
  <si>
    <t>Sulama Birlikleri Su Kullanım Bedeli Desteği</t>
  </si>
  <si>
    <t>48-23.67-01-03.01</t>
  </si>
  <si>
    <t>98-23.67-01-03.02</t>
  </si>
  <si>
    <t>98-23.4-01-05.02</t>
  </si>
  <si>
    <t>Sosyal Tesislerde Misafir Edilen Afetzedelerin Giderleri</t>
  </si>
  <si>
    <t>98-23.67-01-05.02</t>
  </si>
  <si>
    <t>SANAYİ VE TEKNOLOJİ BAKANLIĞI</t>
  </si>
  <si>
    <t>17-19.37-01-05.04</t>
  </si>
  <si>
    <t>TÜRKİYE BİLİMSEL VE TEKNOLOJİK ARAŞTIRMA KURUMU</t>
  </si>
  <si>
    <t>56-49.34-02-05.06</t>
  </si>
  <si>
    <t>53-14.67-01-03.02</t>
  </si>
  <si>
    <t>53-14.67-01-03.07</t>
  </si>
  <si>
    <t>MİLLİ EĞİTİM BAKANLIĞI</t>
  </si>
  <si>
    <t>6-13.42-01-03.05</t>
  </si>
  <si>
    <t>Engelli Eğitim Desteği</t>
  </si>
  <si>
    <t>Burs ve Harçlık Giderleri, Pansiyon Giderleri ile Depremzedelere Verilen Eğitim Desteği</t>
  </si>
  <si>
    <t>6-13.67-01-03.05</t>
  </si>
  <si>
    <t>Taşımalı Eğitim</t>
  </si>
  <si>
    <t>Tüketime Yönelik Mal ve Malzeme Alımları</t>
  </si>
  <si>
    <t>6-13.73-01-03.08</t>
  </si>
  <si>
    <t>Deprem Bölgesindeki Okulların Gayrimenkul Mal Bakım ve Onarım Giderleri</t>
  </si>
  <si>
    <t>37-13.4-01-03.02</t>
  </si>
  <si>
    <t>Ücretsiz Ders Kitabı Giderleri</t>
  </si>
  <si>
    <t>37-13.32-01-05.04</t>
  </si>
  <si>
    <t>37-13.37-01-05.04</t>
  </si>
  <si>
    <t>37-13.42-01-03.05</t>
  </si>
  <si>
    <t>Özel Mesleki ve Teknik Eğitim Kurumlarından Eğitim Alan Öğrencilere Verilen Eğitim Öğretim Desteği</t>
  </si>
  <si>
    <t>37-13.67-01-03.05</t>
  </si>
  <si>
    <t>37-13.69-01-03.02</t>
  </si>
  <si>
    <t>37-13.69-01-03.03</t>
  </si>
  <si>
    <t>37-13.69-01-03.08</t>
  </si>
  <si>
    <t>37-13.69-01-05.04</t>
  </si>
  <si>
    <t>37-13.70-01-03.02</t>
  </si>
  <si>
    <t>Okul Yemeği Giderleri ile Elektrik, Su ve Yakacak Giderleri</t>
  </si>
  <si>
    <t>37-13.70-01-03.03</t>
  </si>
  <si>
    <t>37-13.70-01-03.08</t>
  </si>
  <si>
    <t>37-13.70-01-05.04</t>
  </si>
  <si>
    <t>37-13.71-01-03.02</t>
  </si>
  <si>
    <t>37-13.71-01-03.03</t>
  </si>
  <si>
    <t>37-13.71-01-03.08</t>
  </si>
  <si>
    <t>37-13.71-01-05.04</t>
  </si>
  <si>
    <t>40-13.31-01-05.04</t>
  </si>
  <si>
    <t>40-13.67-01-03.02</t>
  </si>
  <si>
    <t>40-13.67-01-03.05</t>
  </si>
  <si>
    <t>40-13.68-01-03.02</t>
  </si>
  <si>
    <t>40-13.68-01-03.03</t>
  </si>
  <si>
    <t>40-13.68-01-03.08</t>
  </si>
  <si>
    <t>40-13.71-01-03.02</t>
  </si>
  <si>
    <t>40-13.71-01-03.08</t>
  </si>
  <si>
    <t>51-13.72-01-03.08</t>
  </si>
  <si>
    <t>98-13.36-01-05.02</t>
  </si>
  <si>
    <t>Depremzedelere İlişkin Konaklama Giderleri</t>
  </si>
  <si>
    <t>98-13.67-01-03.03</t>
  </si>
  <si>
    <t>98-13.67-01-03.08</t>
  </si>
  <si>
    <t>98-13.67-01-05.02</t>
  </si>
  <si>
    <t>98-13.70-01-05.02</t>
  </si>
  <si>
    <t>KÜLTÜR VE TURİZM BAKANLIĞI</t>
  </si>
  <si>
    <t>12-18.31-01-05.02</t>
  </si>
  <si>
    <t>Çanakkale Savaşları Gelibolu Tarihi Alan Başkanlığına Hazine Yardımı</t>
  </si>
  <si>
    <t>12-18.38-01-05.03</t>
  </si>
  <si>
    <t>Yunus Emre Vakfına Yardım</t>
  </si>
  <si>
    <t>GENÇLİK VE SPOR BAKANLIĞI</t>
  </si>
  <si>
    <t>33-22.67-01-05.02</t>
  </si>
  <si>
    <t>Gençlik Merkezleri Personel ve İşletme Giderleri</t>
  </si>
  <si>
    <t>Spor Tesisleri Personel ve İşletme Giderleri</t>
  </si>
  <si>
    <t>62-22.33-01-05.04</t>
  </si>
  <si>
    <t>Yiyecek Amaçlı Transferler</t>
  </si>
  <si>
    <t>62-22.67-01-05.02</t>
  </si>
  <si>
    <t>Yurt Personel ve İşletme Giderleri ile Yükseköğretim Öğrencilerine Beslenme ve Barınma Yardımları</t>
  </si>
  <si>
    <t>DİYANET İŞLERİ BAŞKANLIĞI</t>
  </si>
  <si>
    <t>26-29.35-01-03.02</t>
  </si>
  <si>
    <t>98-29.67-01-03.03</t>
  </si>
  <si>
    <t>52-42.32-02-03.05</t>
  </si>
  <si>
    <t>ADALET BAKANLIĞI</t>
  </si>
  <si>
    <t>1-8.68-01-03.02</t>
  </si>
  <si>
    <t>1-8.67-01-03.02</t>
  </si>
  <si>
    <t>Tüketime Yönelik Mal ve Malzeme Alım Giderleri (Mahkemeler)</t>
  </si>
  <si>
    <t>1-8.67-01-03.03</t>
  </si>
  <si>
    <t>Yolluk Giderleri (Mahkemeler)</t>
  </si>
  <si>
    <t>1-8.67-01-03.05</t>
  </si>
  <si>
    <t>Hizmet Alım Giderleri (Yargılama Giderleri)</t>
  </si>
  <si>
    <t>1-8.67-01-03.07</t>
  </si>
  <si>
    <t>Menkul Mal Bakım Onarım Giderleri (Mahkemeler)</t>
  </si>
  <si>
    <t>DIŞİŞLERİ BAKANLIĞI</t>
  </si>
  <si>
    <t>13-11.2-01-05.03</t>
  </si>
  <si>
    <t>13-11.60-01-03.02</t>
  </si>
  <si>
    <t>13-11.60-01-03.03</t>
  </si>
  <si>
    <t>13-11.60-01-03.05</t>
  </si>
  <si>
    <t>98-11.5-01-03.03</t>
  </si>
  <si>
    <t>HAZİNE VE MALİYE BAKANLIĞI</t>
  </si>
  <si>
    <t>9-12.31-01-05.01</t>
  </si>
  <si>
    <t>Görevlendirme Giderleri (Sosyal Güvenlik Kurumuna 506 Sayılı Kanunun Geçici 20 nci Maddesi Kapsamındaki Sandıklardan Gelir Bağlanmış Olanlara "Ek Ödeme" Karşılığı Yapılan Ödemeler)</t>
  </si>
  <si>
    <t>14-12.40-01-05.04</t>
  </si>
  <si>
    <t>17-12.40-01-05.01</t>
  </si>
  <si>
    <t>Görevlendirme Giderleri (Esnaf ve Sanatkarlara Kredi Faiz Desteği)</t>
  </si>
  <si>
    <t>18-12.40-01-08.01</t>
  </si>
  <si>
    <t>19-12.39-01-03.05</t>
  </si>
  <si>
    <t>Hizmet Alım Giderleri (Dış Borçlanma Genel Giderleri)</t>
  </si>
  <si>
    <t>19-12.39-01-04.02</t>
  </si>
  <si>
    <t xml:space="preserve">İç Borç Faiz Giderleri </t>
  </si>
  <si>
    <t>19-12.39-01-04.03</t>
  </si>
  <si>
    <t xml:space="preserve">Dış Borç Faiz Giderleri </t>
  </si>
  <si>
    <t>19-12.39-01-04.04</t>
  </si>
  <si>
    <t xml:space="preserve">İskonto Giderleri </t>
  </si>
  <si>
    <t>19-12.39-01-04.06</t>
  </si>
  <si>
    <t xml:space="preserve">Türev Ürün Giderleri </t>
  </si>
  <si>
    <t>19-12.39-01-04.07</t>
  </si>
  <si>
    <t xml:space="preserve">Kira Sertifikası Giderleri </t>
  </si>
  <si>
    <t>22-12.31-01-05.02</t>
  </si>
  <si>
    <t>Hazine Yardımları (Devredilen Köy Hizmetleri Personeli Maaş Ödemeleri)</t>
  </si>
  <si>
    <t>22-12.32-01-05.08</t>
  </si>
  <si>
    <t>38-12.32-01-03.02</t>
  </si>
  <si>
    <t>Tüketime Yönelik Mal ve Malzeme Alımları (Değerli Kağıtların Basım Giderleri)</t>
  </si>
  <si>
    <t>39-12.40-01-05.01</t>
  </si>
  <si>
    <t>39-12.40-01-08.01</t>
  </si>
  <si>
    <t>43-12.32-01-05.08</t>
  </si>
  <si>
    <t>56-12.32-01-05.01</t>
  </si>
  <si>
    <t>64-12.40-01-08.01</t>
  </si>
  <si>
    <t>KİT Sermaye Transferleri (T.C. Devlet Demiryolları)</t>
  </si>
  <si>
    <t>99-12.32-01-05.04</t>
  </si>
  <si>
    <t>Hanehalkı ve İşletmelere Yapılan Transferler (Devletçe Karşılanacak Öğrenci Katkı Payı)</t>
  </si>
  <si>
    <t>98-12.43-01-03.01</t>
  </si>
  <si>
    <t>Üretime Yönelik Mal ve Malzeme Alımları (Madeni Para Basım Giderleri)</t>
  </si>
  <si>
    <t>GELİR İDARESİ BAŞKANLIĞI</t>
  </si>
  <si>
    <t>31-33.67-01-03.04</t>
  </si>
  <si>
    <t>32-33.67-01-03.07</t>
  </si>
  <si>
    <t>98-33.67-01-03.05</t>
  </si>
  <si>
    <t>AVRUPA BİRLİĞİ BAŞKANLIĞI</t>
  </si>
  <si>
    <t>13-37.31-01-05.03</t>
  </si>
  <si>
    <t xml:space="preserve">ÖZEL BÜTÇELİ KURUMLAR </t>
  </si>
  <si>
    <t xml:space="preserve">TOPLAM </t>
  </si>
  <si>
    <t xml:space="preserve">ÖZEL BÜTÇELİ DİĞER KURUMLAR TOPLAMI </t>
  </si>
  <si>
    <t>YÜKSEKÖĞRETİM KURUMLARI TOPLAMI</t>
  </si>
  <si>
    <t xml:space="preserve">ÖZEL BÜTÇELİ KURUMLAR TOPLAMI </t>
  </si>
  <si>
    <t>31-33.67-01-03.02</t>
  </si>
  <si>
    <t>31-33.67-01-03.03</t>
  </si>
  <si>
    <t xml:space="preserve">Yolluk Giderleri </t>
  </si>
  <si>
    <t>Görev Giderleri</t>
  </si>
  <si>
    <t>32-33.67-01-03.05</t>
  </si>
  <si>
    <t xml:space="preserve">Menkul Mal Bakım Onarım Giderleri </t>
  </si>
  <si>
    <t>98-33.67-01-03.02</t>
  </si>
  <si>
    <t>Bireysel Emeklilik Sistemi Devlet Katkısı Ödemeleri</t>
  </si>
  <si>
    <t>KİT Sermaye Transferleri (Türkiye Taşkömürü Kurumu)</t>
  </si>
  <si>
    <t>Genel Bütçe Vergi Gelirlerinden Mahalli İdarelere Ayrılan Paylar</t>
  </si>
  <si>
    <t>Görevlendirme Giderleri (Çiftçi Kredi Faiz Desteği )</t>
  </si>
  <si>
    <t>KİT Sermaye Transferleri</t>
  </si>
  <si>
    <t>Genel Bütçe Vergi Gelirlerinden Ayrılan Diğer Paylar</t>
  </si>
  <si>
    <t>STRATEJİ VE BÜTÇE BAŞKANLIĞI</t>
  </si>
  <si>
    <t>99-41.32-01-09.03</t>
  </si>
  <si>
    <t>Yatırımları Hızlandırma Ödeneği</t>
  </si>
  <si>
    <t>99-41.32-01-09.06</t>
  </si>
  <si>
    <t>Yedek Ödenek</t>
  </si>
  <si>
    <t>Güvenlik ve Savunmaya Yönelik Mal, Malzeme ve Hizmet Alımları</t>
  </si>
  <si>
    <t>Güvenlik ve Savunmaya Yönelik Mal, Malzeme ve Hizmet Alımları, Yapımları ve Giderleri</t>
  </si>
  <si>
    <t>Yatırım Teşvikleri Kapsamında Sigorta Prim Desteği ile Faiz Desteği</t>
  </si>
  <si>
    <t>24-76.65-02-03.05</t>
  </si>
  <si>
    <t>Demiryolu Altyapısına İlişkin Yapım Giderleri</t>
  </si>
  <si>
    <t>Genel Aydınlatma Giderleri</t>
  </si>
  <si>
    <t>Doğa Koruma ve Yaban Hayatının Geliştirilmesi Hizmetleri</t>
  </si>
  <si>
    <t>Erasmus Programı ve Avrupa Dayanışma Programı Katılım Bedeli Ödemeleri</t>
  </si>
  <si>
    <t>Sınav Hizmeti Giderleri</t>
  </si>
  <si>
    <t>Ufuk Avrupa Programı Katkı Payı Ödemeleri</t>
  </si>
  <si>
    <t>Devlet ve İl Yollarında Trafik Güvenliğinin Geliştirilmesine İlişkin Yapım Giderleri</t>
  </si>
  <si>
    <t>Devlet, İl Yolları ve Otoyolların Planlama, Projelendirme ve Yapım Giderleri</t>
  </si>
  <si>
    <t>Devlet ve İl Yollarının Bakım ve Onarım Giderleri</t>
  </si>
  <si>
    <t>1-8.70-01-05.03</t>
  </si>
  <si>
    <t>Aday Din Görevlileri İaşe ve İbate Giderleri ile Diğer Tüketime Yönelik Mal ve Malzeme Alımları</t>
  </si>
  <si>
    <t>İçme Suyu Yatırımlarına İlişkin Giderler</t>
  </si>
  <si>
    <t>98-51.65-02-03.02</t>
  </si>
  <si>
    <t>Deprem Bölgesinde Kurulan Seyyar Mutfak ve Barınma Ünitelerinin Tüketim Malzemesi Giderleri</t>
  </si>
  <si>
    <t>42-51.35-02-03.08</t>
  </si>
  <si>
    <t>Depremde Hasar Gören Yollarda İyileştirme Yapılarak Ulaşımın Sağlanması, Kar ve Buzla Mücadele Edilmesi Faaliyetleri ile Bitüm Alımları</t>
  </si>
  <si>
    <t>42-51.37-02-03.02</t>
  </si>
  <si>
    <t>Deprem Bölgesinde Gönderilen İş Makinelerinin Akaryakıt Giderleri</t>
  </si>
  <si>
    <t>98-10.67-01-03.03</t>
  </si>
  <si>
    <t>98-10.67-01-03.05</t>
  </si>
  <si>
    <t>TİCARET BAKANLIĞI</t>
  </si>
  <si>
    <t>41-21.60-01-03.02</t>
  </si>
  <si>
    <t>Yurt Dışı Teşkilatı Tüketime Yönelik Mal ve Malzeme Alımları</t>
  </si>
  <si>
    <t>41-21.60-01-03.03</t>
  </si>
  <si>
    <t>Yurt Dışı Teşkilatı Sürekli Görev Yollukları</t>
  </si>
  <si>
    <t>41-21.60-01-03.05</t>
  </si>
  <si>
    <t>Yurt Dışı Teşkilatı Hizmet Alımı Giderleri</t>
  </si>
  <si>
    <t>41-21.60-01-03.07</t>
  </si>
  <si>
    <t>Yurt Dışı Teşkilatı Bakım ve Onarım Giderleri</t>
  </si>
  <si>
    <t>41-21.60-01-03.09</t>
  </si>
  <si>
    <t>Yurt Dışı Teşkilatı Tedavi ve Cenaze Giderleri</t>
  </si>
  <si>
    <t>32-21.65-01-03.05</t>
  </si>
  <si>
    <t>Gümrük ve Dış Ticaret Bölge Müdürlükleri Hizmet Alımı Giderleri</t>
  </si>
  <si>
    <t>41-21.65-01-03.05</t>
  </si>
  <si>
    <t>Tüketime Yönelik Mal ve Malzeme Alım Giderleri (Ceza İnfaz Kurumları ve Tutukevleri)</t>
  </si>
  <si>
    <t>29-28.41-01-03.02</t>
  </si>
  <si>
    <t>Deprem Bölgesindeki Elektrik ve Doğal Gaz Faturalarının Ertelenmesi ve Terkini  ile Ücretsiz Doğal Gaz Verilmesine İlişkin Giderler</t>
  </si>
  <si>
    <t>Geçici Görev Yollukları</t>
  </si>
  <si>
    <t>41-21.40-01-03.03</t>
  </si>
  <si>
    <t>Temsil ve Tanıtma Giderleri (EXPO)</t>
  </si>
  <si>
    <t>41-21.39-01-03.06</t>
  </si>
  <si>
    <t>41-21.39-01-03.03</t>
  </si>
  <si>
    <t>53-14.50-07-06.01</t>
  </si>
  <si>
    <t>53-14.50-07-06.09</t>
  </si>
  <si>
    <t>54-14.47-01-06.05</t>
  </si>
  <si>
    <t>54-14.49-01-06.01</t>
  </si>
  <si>
    <t>Tıbbi Ekipmanların Desteklenmesi Projesi</t>
  </si>
  <si>
    <t>54-14.49-07-06.01</t>
  </si>
  <si>
    <t>54-14.67-01-06.01</t>
  </si>
  <si>
    <t>54-14.67-01-06.07</t>
  </si>
  <si>
    <t>Gayrimenkul Büyük Onarım Giderleri</t>
  </si>
  <si>
    <t>98-14.67-01-06.01</t>
  </si>
  <si>
    <t>98-14.67-01-06.07</t>
  </si>
  <si>
    <t>3-16.67-01-06.01</t>
  </si>
  <si>
    <t>3-16.67-01-06.07</t>
  </si>
  <si>
    <t>5-16.67-01-06.01</t>
  </si>
  <si>
    <t>5-16.67-01-06.07</t>
  </si>
  <si>
    <t>6-16.67-01-06.01</t>
  </si>
  <si>
    <t>6-16.67-01-06.07</t>
  </si>
  <si>
    <t>8-16.67-01-06.01</t>
  </si>
  <si>
    <t>4-16.67-01-06.01</t>
  </si>
  <si>
    <t>4-16.67-01-06.07</t>
  </si>
  <si>
    <t>7-105.23-01-07.03</t>
  </si>
  <si>
    <t>İşsizlik Sigortası Fonuna Devlet Katkısı Ödemesi ile Türkiye İş Kurumuna Hazine Yardımı</t>
  </si>
  <si>
    <t>98-11.10-01-06.01</t>
  </si>
  <si>
    <t>Mamul Mal Alımları (Alet ve Cihazlar, Donanım, Makine-Teçhizat)</t>
  </si>
  <si>
    <t>98-11.10-01-06.03</t>
  </si>
  <si>
    <t>Gayri Maddi Hak Alımları (Özel Geliştirilmiş Yazılım, Sistem Yazılımı, Uygulama Yazılımı)</t>
  </si>
  <si>
    <t>98-12.10-01-06.06</t>
  </si>
  <si>
    <t>Bilgi Teknolojilerine Yönelik Bakım Giderleri</t>
  </si>
  <si>
    <t>98-12.4-01-03.05</t>
  </si>
  <si>
    <t>Hizmet Binalarının Onarımı İçin Türkiye İş Kurumuna Hazine Yardımı</t>
  </si>
  <si>
    <t>43-9.30-01-06.05</t>
  </si>
  <si>
    <t>Gayrimenkul Sermaye Üretim Giderleri</t>
  </si>
  <si>
    <t>98-9.30-01-06.07</t>
  </si>
  <si>
    <t>22-10.10-01-06.03</t>
  </si>
  <si>
    <t>Gayri Maddi Hak Alımları</t>
  </si>
  <si>
    <t>22-10.30-01-06.09</t>
  </si>
  <si>
    <t>Diğer Sermaye Giderleri</t>
  </si>
  <si>
    <t>29-10.30-01-06.05</t>
  </si>
  <si>
    <t>29-10.30-01-06.09</t>
  </si>
  <si>
    <t>45-10.30-01-06.09</t>
  </si>
  <si>
    <t>45-10.31-01-06.06</t>
  </si>
  <si>
    <t>Mankul Malların Büyük Onarım Giderleri</t>
  </si>
  <si>
    <t>98-10.67-01-06.05</t>
  </si>
  <si>
    <t>98-10.4-01-03.02</t>
  </si>
  <si>
    <t>98-10.4-01-06.07</t>
  </si>
  <si>
    <t>Mamul Mal Alımları</t>
  </si>
  <si>
    <t>29-26.1-01-06.01</t>
  </si>
  <si>
    <t>29-26.1-01-06.05</t>
  </si>
  <si>
    <t>29-26.1-01-06.07</t>
  </si>
  <si>
    <t>29-26.1-09-06.05</t>
  </si>
  <si>
    <t>29-26.1-09-06.07</t>
  </si>
  <si>
    <t>29-27.65-01-06.07</t>
  </si>
  <si>
    <t xml:space="preserve">29-27.1-01-06.05 </t>
  </si>
  <si>
    <t>29-28.10-01-06.01</t>
  </si>
  <si>
    <t>29-28.11-01-06.01</t>
  </si>
  <si>
    <t>29-28.11-01-06.06</t>
  </si>
  <si>
    <t>Menkul Malların Büyük Onarım Giderleri</t>
  </si>
  <si>
    <t>29-28.30-01-06.05</t>
  </si>
  <si>
    <t>29-28.30-01-06.07</t>
  </si>
  <si>
    <t>29-28.42-01-06.01</t>
  </si>
  <si>
    <t>98-28.67-01-06.05</t>
  </si>
  <si>
    <t>98-28.67-01-06.07</t>
  </si>
  <si>
    <t>Menkul Sermaye Üretim Giderleri</t>
  </si>
  <si>
    <t>98-32.67-01-06.06</t>
  </si>
  <si>
    <t>98-32.5-01-06.01</t>
  </si>
  <si>
    <t>98-32.5-01-06.02</t>
  </si>
  <si>
    <t>98-32.5-01-06.03</t>
  </si>
  <si>
    <t>35-36.37-01-06.03</t>
  </si>
  <si>
    <t>35-36.67-01-06.07</t>
  </si>
  <si>
    <t>40-13.11-01-06.05</t>
  </si>
  <si>
    <t>40-13.11-01-06.07</t>
  </si>
  <si>
    <t>40-13.68-01-06.01</t>
  </si>
  <si>
    <t>40-13.68-01-06.05</t>
  </si>
  <si>
    <t>98-13.4-01-06.01</t>
  </si>
  <si>
    <t>12-18.31-01-06.01</t>
  </si>
  <si>
    <t>Ortaçağ Arkeolojisi (Türk-İslam Dönemi) Kazıları</t>
  </si>
  <si>
    <t>12-18.31-01-07.01</t>
  </si>
  <si>
    <t>12-18.32-01-06.01</t>
  </si>
  <si>
    <t>Çocuk ve Halk Kütüphanelerinin İyileştirilmesi ve Muhtelif İşler</t>
  </si>
  <si>
    <t>12-18.32-01-06.05</t>
  </si>
  <si>
    <t>Kamu Eliyle Yapılan Kültür Yatırımları</t>
  </si>
  <si>
    <t>12-18.32-01-06.07</t>
  </si>
  <si>
    <t>Çocuk ve Halk Kütüphanelerinin İyileştirilmesi</t>
  </si>
  <si>
    <t>12-18.34-01-06.05</t>
  </si>
  <si>
    <t>12-18.34-01-06.07</t>
  </si>
  <si>
    <t>12-18.69-01-06.01</t>
  </si>
  <si>
    <t xml:space="preserve">Klasik Dönem ve Kurtarma Kazıları ile Diğer Kazılar </t>
  </si>
  <si>
    <t>12-18.70-01-06.01</t>
  </si>
  <si>
    <t>12-18.70-01-06.07</t>
  </si>
  <si>
    <t>98-18.10-01-06.03</t>
  </si>
  <si>
    <t xml:space="preserve">Turizm Bilgi Sistemleri İdame ve Yenileme </t>
  </si>
  <si>
    <t>62-22.36-01-06.05</t>
  </si>
  <si>
    <t>Yurt İnşaatları</t>
  </si>
  <si>
    <t>Sağlık Sisteminin Güçlendirilmesi ve Desteklenmesi Projesi - Deprem Bölgesinde İhtiyaç Duyulan Biyosidal İlaç Temini</t>
  </si>
  <si>
    <t xml:space="preserve">Hizmet Alım Giderleri </t>
  </si>
  <si>
    <t>Deprem Acil Durum Hastaneleri ve Diğer Sağlık Tesislerinin Yapım Giderleri</t>
  </si>
  <si>
    <t>Deprem Bölgesindeki Konteynerlerin Tefrişat Giderleri</t>
  </si>
  <si>
    <t>Deprem Bölgesindeki Konteynerlerin Altyapısının Oluşturulması Giderleri</t>
  </si>
  <si>
    <t xml:space="preserve">ORTA DOĞU TEKNİK ÜNİVERSİTESİ     </t>
  </si>
  <si>
    <t>62-403-02-06.07</t>
  </si>
  <si>
    <t>Gayrimenkul Büyük Onarım Giderleri (Muhtelif İşler)</t>
  </si>
  <si>
    <t>HACETTEPE ÜNİVERSİTESİ</t>
  </si>
  <si>
    <t>54-404-02-06.07</t>
  </si>
  <si>
    <t>62-404-02-06.05</t>
  </si>
  <si>
    <t>Gayrimenkul Sermaye Üretim Giderleri (Derslik ve Merkezi Birimler)</t>
  </si>
  <si>
    <t>62-404-02-06.06</t>
  </si>
  <si>
    <t>Menkul Malların Büyük Onarım Giderleri (Muhtelif İşler)</t>
  </si>
  <si>
    <t>62-404-02-06.07</t>
  </si>
  <si>
    <t xml:space="preserve">GAZİ ÜNİVERSİTESİ </t>
  </si>
  <si>
    <t>54-405-02-06.01</t>
  </si>
  <si>
    <t>Mamul Mal Alımları (Muhtelif İşler)</t>
  </si>
  <si>
    <t>54-405-02-06.05</t>
  </si>
  <si>
    <t>54-405-02-06.07</t>
  </si>
  <si>
    <t>62-405-02-06.01</t>
  </si>
  <si>
    <t>62-405-02-06.03</t>
  </si>
  <si>
    <t>62-405-02-06.06</t>
  </si>
  <si>
    <t>İSTANBUL ÜNİVERSİTESİ</t>
  </si>
  <si>
    <t>54-406-02-06.05</t>
  </si>
  <si>
    <t>62-406-02-06.05</t>
  </si>
  <si>
    <t>62-406-02-06.07</t>
  </si>
  <si>
    <t>İSTANBUL TEKNİK ÜNİVERSİTESİ</t>
  </si>
  <si>
    <t>62-407-02-06.05</t>
  </si>
  <si>
    <t>62-407-02-06.07</t>
  </si>
  <si>
    <t xml:space="preserve">BOĞAZİÇİ ÜNİVERSİTESİ </t>
  </si>
  <si>
    <t>56-408-02-06.01</t>
  </si>
  <si>
    <t>56-408-02-06.06</t>
  </si>
  <si>
    <t>62-408-02-06.06</t>
  </si>
  <si>
    <t>62-408-02-06.07</t>
  </si>
  <si>
    <t xml:space="preserve">MARMARA ÜNİVERSİTESİ </t>
  </si>
  <si>
    <t>56-409-02-06.01</t>
  </si>
  <si>
    <t>62-409-02-06.07</t>
  </si>
  <si>
    <t xml:space="preserve">YILDIZ TEKNİK ÜNİVERSİTESİ </t>
  </si>
  <si>
    <t>62-410-02-06.01</t>
  </si>
  <si>
    <t>62-410-02-06.07</t>
  </si>
  <si>
    <t xml:space="preserve">DOKUZ EYLÜL ÜNİVERSİTESİ </t>
  </si>
  <si>
    <t>54-413-02-06.05</t>
  </si>
  <si>
    <t>Gayrimenkul Sermaye Üretim Giderleri (Aliağa Mesleki ve Çevresel Hastalıklar Hastanesi)</t>
  </si>
  <si>
    <t>56-413-02-06.05</t>
  </si>
  <si>
    <t>Gayrimenkul Sermaye Üretim Giderleri (Büyük Deney Hayvanları Araştırma Altyapısı)</t>
  </si>
  <si>
    <t>62-413-02-06.01</t>
  </si>
  <si>
    <t>Mamul Mal Alımları (Yayın Alımı)</t>
  </si>
  <si>
    <t xml:space="preserve">TRAKYA ÜNİVERSİTESİ </t>
  </si>
  <si>
    <t>62-414-02-06.01</t>
  </si>
  <si>
    <t>62-414-02-06.05</t>
  </si>
  <si>
    <t xml:space="preserve">BURSA ULUDAĞ ÜNİVERSİTESİ </t>
  </si>
  <si>
    <t>54-415-02-06.05</t>
  </si>
  <si>
    <t>Gayrimenkul Sermaye Üretim Giderleri (Hastane Yemekhanesi-Kadın Doğum ve Çocuk Hastanesi)</t>
  </si>
  <si>
    <t>54-415-02-06.07</t>
  </si>
  <si>
    <t>62-415-02-06.05</t>
  </si>
  <si>
    <t>62-415-02-06.06</t>
  </si>
  <si>
    <t>62-415-02-06.07</t>
  </si>
  <si>
    <t>Gayrimenkul Sermaye Üretim Giderleri (Kampüs Altyapısı)</t>
  </si>
  <si>
    <t>SİVAS CUMHURİYET ÜNİVERSİTESİ</t>
  </si>
  <si>
    <t>62-420-02-06.07</t>
  </si>
  <si>
    <t xml:space="preserve">ÇUKUROVA ÜNİVERSİTESİ </t>
  </si>
  <si>
    <t>54-421-02-06.07</t>
  </si>
  <si>
    <t>62-421-02-06.07</t>
  </si>
  <si>
    <t xml:space="preserve">KARADENİZ TEKNİK ÜNİVERSİTESİ </t>
  </si>
  <si>
    <t>54-423-02-06.01</t>
  </si>
  <si>
    <t>54-423-02-06.05</t>
  </si>
  <si>
    <t>Gayrimenkul Sermaye Üretim Giderleri (Çocuk Hastanesi Projesi)</t>
  </si>
  <si>
    <t xml:space="preserve">İNÖNÜ ÜNİVERSİTESİ </t>
  </si>
  <si>
    <t>54-425-02-06.05</t>
  </si>
  <si>
    <t>Gayrimenkul Sermaye Üretim Giderleri (Diş Hekimliği Uygulama ve Araştırma Hastanesi)</t>
  </si>
  <si>
    <t xml:space="preserve">FIRAT ÜNİVERSİTESİ </t>
  </si>
  <si>
    <t>54-426-02-06.05</t>
  </si>
  <si>
    <t>VAN YÜZÜNCÜ YIL ÜNİVERSİTESİ</t>
  </si>
  <si>
    <t>54-428-02-06.05</t>
  </si>
  <si>
    <t>62-428-02-06.01</t>
  </si>
  <si>
    <t>62-428-02-06.05</t>
  </si>
  <si>
    <t>62-428-02-06.06</t>
  </si>
  <si>
    <t>62-428-02-06.07</t>
  </si>
  <si>
    <t xml:space="preserve">GAZİANTEP ÜNİVERSİTESİ </t>
  </si>
  <si>
    <t>54-429-02-06.05</t>
  </si>
  <si>
    <t>Gayrimenkul Sermaye Üretim Giderleri (Acil Travma ve Yanık Hastanesi)</t>
  </si>
  <si>
    <t>54-429-02-06.07</t>
  </si>
  <si>
    <t>62-429-02-06.05</t>
  </si>
  <si>
    <t xml:space="preserve">SAKARYA ÜNİVERSİTESİ </t>
  </si>
  <si>
    <t>62-440-02-06.05</t>
  </si>
  <si>
    <t xml:space="preserve">MANİSA CELAL BAYAR ÜNİVERSİTESİ </t>
  </si>
  <si>
    <t>54-441-02-06.07</t>
  </si>
  <si>
    <t>62-441-02-06.05</t>
  </si>
  <si>
    <t xml:space="preserve">HATAY MUSTAFA KEMAL ÜNİVERSİTESİ </t>
  </si>
  <si>
    <t>62-443-02-06.05</t>
  </si>
  <si>
    <t>62-443-02-06.07</t>
  </si>
  <si>
    <t>UŞAK ÜNİVERSİTESİ</t>
  </si>
  <si>
    <t>62-459-02-06.05</t>
  </si>
  <si>
    <t>RECEP TAYYİP ERDOĞAN ÜNİVERSİTESİ</t>
  </si>
  <si>
    <t>62-460-02-06.05</t>
  </si>
  <si>
    <t>SİNOP ÜNİVERSİTESİ</t>
  </si>
  <si>
    <t>62-472-02-06.05</t>
  </si>
  <si>
    <t>SİİRT ÜNİVERSİTESİ</t>
  </si>
  <si>
    <t>62-473-02-06.01</t>
  </si>
  <si>
    <t>62-473-02-06.05</t>
  </si>
  <si>
    <t>NEVŞEHİR HACI BEKTAŞ VELİ ÜNİVERSİTESİ</t>
  </si>
  <si>
    <t>54-474-02-06.05</t>
  </si>
  <si>
    <t>62-474-02-06.01</t>
  </si>
  <si>
    <t>BİNGÖL ÜNİVERSİTESİ</t>
  </si>
  <si>
    <t>54-483-02-06.05</t>
  </si>
  <si>
    <t>TÜRK ALMAN ÜNİVERSİTESİ</t>
  </si>
  <si>
    <t>62-496-02-06.01</t>
  </si>
  <si>
    <t>62-496-02-06.05</t>
  </si>
  <si>
    <t>62-496-02-06.06</t>
  </si>
  <si>
    <t>SAĞLIK BİLİMLERİ ÜNİVERSİTESİ</t>
  </si>
  <si>
    <t>62-506-02-06.01</t>
  </si>
  <si>
    <t>62-506-02-06.07</t>
  </si>
  <si>
    <t>İSTANBUL ÜNİVERSİTESİ - CERRAHPAŞA</t>
  </si>
  <si>
    <t>54-519-02-06.05</t>
  </si>
  <si>
    <t>54-519-02-06.07</t>
  </si>
  <si>
    <t>62-519-02-06.05</t>
  </si>
  <si>
    <t>62-519-02-06.07</t>
  </si>
  <si>
    <t>Gayrimenkul Büyük Onarım Giderleri (Tarihi Binaların Onarım ve Restorasyonu, Muhtelif Kültür Mirası Koruma Projesi)</t>
  </si>
  <si>
    <t>SAKARYA UYGULAMALI BİLİMLER ÜNİVERSİTESİ</t>
  </si>
  <si>
    <t>62-521-02-06.01</t>
  </si>
  <si>
    <t>62-521-02-06.05</t>
  </si>
  <si>
    <t>62-521-02-06.07</t>
  </si>
  <si>
    <t>Gayrimenkul Büyük Onarım Giderleri (Hastaneler Büyük Onarımı)</t>
  </si>
  <si>
    <t xml:space="preserve">Gayrimenkul Sermaye Üretim Giderleri </t>
  </si>
  <si>
    <t xml:space="preserve">Gayrimenkul Büyük Onarım Giderleri </t>
  </si>
  <si>
    <t xml:space="preserve">Mamul Mal Alımları  </t>
  </si>
  <si>
    <t xml:space="preserve">Gayrimenkul Büyük Onarım Giderleri  </t>
  </si>
  <si>
    <t xml:space="preserve">Menkul Malların Büyük Onarım Giderleri  </t>
  </si>
  <si>
    <t xml:space="preserve">Gayri Maddi Hak Alımları  </t>
  </si>
  <si>
    <t xml:space="preserve">Mamul Mal Alımları   </t>
  </si>
  <si>
    <t xml:space="preserve">Gayrimenkul Sermaye Üretim Giderleri  </t>
  </si>
  <si>
    <t>39-15.38-01-06.05</t>
  </si>
  <si>
    <t>Balıkçı Barınağı Büyük Bakım ve Onarım Giderleri</t>
  </si>
  <si>
    <t>64-15.38-01-06.01</t>
  </si>
  <si>
    <t>Demiryolu Altyapısına İlişkin Mamul Mal Alım Giderleri</t>
  </si>
  <si>
    <t>ÇEVRE, ŞEHİRCİLİK VE İKLİM DEĞİŞİKLİĞİ BAKANLIĞI</t>
  </si>
  <si>
    <t>18-20.33-07-06.07</t>
  </si>
  <si>
    <t>Kamu Binalarında Enerji Verimliliği Uygulamaları Projesi Kapsamında Gayrimenkul Büyük Onarım Giderleri</t>
  </si>
  <si>
    <t>2-20.36-01-06.02</t>
  </si>
  <si>
    <t>Türkiye Ulusal Coğrafi Bilgi Sistemi (TUCBS) Projesine İlişkin Yatırım Giderleri</t>
  </si>
  <si>
    <t>30-51.34-02-06.07</t>
  </si>
  <si>
    <t>Otoyollarda Trafik Güvenliğinin Geliştirilmesine İlişkin Bakım ve Onarım Giderleri</t>
  </si>
  <si>
    <t>42-51.34-02-06.07</t>
  </si>
  <si>
    <t>Otoyolların Bakım ve Onarım Giderleri</t>
  </si>
  <si>
    <t>Devlet ve İl Yollarının Yapım, Büyük Bakım ve Onarım Giderleri</t>
  </si>
  <si>
    <t>42-51.37-02-06.06</t>
  </si>
  <si>
    <t>Makine, Teçhizat ve Yedek Parça Alımı ve Onarımı</t>
  </si>
  <si>
    <t>Yusufeli ve HES Projesi Yapım Giderleri</t>
  </si>
  <si>
    <t>Tarımsal Sulama ve Taşkın Koruma Faaliyetlerine İlişkin Giderler</t>
  </si>
  <si>
    <t>Tarımsal Sulama ve İçme Suyu Yatırımlarına İlişkin Giderler</t>
  </si>
  <si>
    <t>24-76.36-02-06.01</t>
  </si>
  <si>
    <t>Tarımsal Sulama Yatırmlarına İlişkin Makine ve Teçhizat Alımı</t>
  </si>
  <si>
    <t>24-76.36-02-06.06</t>
  </si>
  <si>
    <t>Deprem Bölgesindeki Tarımsal Sulama Yatırımlarına İlişkin Menkul Malların Bakım ve Onarım Giderleri</t>
  </si>
  <si>
    <t>Tarımsal Sulama, Arazi Toplulaştırma ve Tarla İçi Geliştirme Hizmetlerine İlişkin Giderler</t>
  </si>
  <si>
    <t>24-76.44-02-06.05</t>
  </si>
  <si>
    <t>Taşkın Koruma Faaliyetlerine İlişkin Giderler</t>
  </si>
  <si>
    <t xml:space="preserve">Deprem Bölgesinde Yürütülen Çalışmalara İlişkin Yolluk Giderleri </t>
  </si>
  <si>
    <t>Personel Servisi ve Taşıt Kiralama Giderleri</t>
  </si>
  <si>
    <t>Tarımsal Sulama Yatırımlarına İlişkin Giderler</t>
  </si>
  <si>
    <t>24-76.65-02-06.07</t>
  </si>
  <si>
    <t>Kamu Sosyal Tesislerinde Misafir Edilen Afetzedelere Yönelik Faaliyetler</t>
  </si>
  <si>
    <t>TÜRKİYE ENERJİ, NÜKLEER VE MADEN ARAŞTIRMA KURUMU</t>
  </si>
  <si>
    <t>49-104.31-02-06.02</t>
  </si>
  <si>
    <t xml:space="preserve">Bor ve Nadir Toprak Elementleri Araştırma Giderleri </t>
  </si>
  <si>
    <t>49-104.32-02-06.01</t>
  </si>
  <si>
    <t>49-104.32-02-06.02</t>
  </si>
  <si>
    <t>49-104.32-02-06.07</t>
  </si>
  <si>
    <t xml:space="preserve"> 18-104.27-02-06.02</t>
  </si>
  <si>
    <t>Enerji Alanında Uygulama ve Ar-Ge Projeleri Giderleri</t>
  </si>
  <si>
    <t>Cevher Zenginleştirme ve Saflaştırma Laboratuvarının ve Yerli Kalıcı Mıknatıs Geliştirilmesine İlişkin Mamul Mal Alımları</t>
  </si>
  <si>
    <t>Yerli Kalıcı Mıknatıs Geliştirilmesine İlişkin Bakım Onarım Giderleri</t>
  </si>
  <si>
    <t xml:space="preserve">Mamul Mal Alımları </t>
  </si>
  <si>
    <t>Gayrimenkul Sermaye Üretim Giderleri (Acil Servis ve Onkoloji Hastanesi)</t>
  </si>
  <si>
    <t>Gayrimenkul Büyük Onarım Giderleri (Tarihi Binaların Onarım ve Restorasyonu)</t>
  </si>
  <si>
    <t>Mamul Mal Alımları (Tsunami Erken Uyarı İstasyonları Kurulumu)</t>
  </si>
  <si>
    <t>Menkul Malların Büyük Onarım Giderleri (Tsunami Erken Uyarı İstasyonları Kurulumu)</t>
  </si>
  <si>
    <t>Gayrimenkul Büyük Onarım Giderleri (Kültür Varlıkları Bakım Onarımı)</t>
  </si>
  <si>
    <t>Mamul Mal Alımları (Biyomedikal Görüntüleme ve Tanı Sistemleri Geliştirme)</t>
  </si>
  <si>
    <t>Gayrimenkul Sermaye Üretim Giderleri (II. Beyazıt Külliyesi ve Eski Eserlerin Restorasyonu)</t>
  </si>
  <si>
    <t>Gayrimenkul Sermaye Üretim Giderleri (Diş Hekimliği Fakültesi ve Acil Servis)</t>
  </si>
  <si>
    <t>Gayrimenkul Sermaye Üretim Giderleri (Kampüs Altyapısı Projesi)</t>
  </si>
  <si>
    <t>Gayrimenkul Sermaye Üretim Giderleri (Eğitim-Araştırma Alanları ve Deniz Dolgusu Yapımı)</t>
  </si>
  <si>
    <t>Gayrimenkul Sermaye Üretim Giderleri (Diş Hekimliği Fakülte Binası ve Uygulama Hastanesi)</t>
  </si>
  <si>
    <t>Deprem Bölgesindeki Eğitim Yapılarında Afet Riskinin Azaltılması</t>
  </si>
  <si>
    <t>Deprem Bölgesindeki Okulların Donatım Giderleri</t>
  </si>
  <si>
    <t>Deprem Bölgesindeki Hizmet Binalarına İlişkin Mamul Mal Alımları</t>
  </si>
  <si>
    <t>Deprem Bölgesi ve Diğer Bölgelerdeki Anaokulu ve İlköğretim İnşaatları</t>
  </si>
  <si>
    <t xml:space="preserve">Deprem Bölgesindeki Sağlık Tesislerinin İlaç ve Tıbbi Malzeme Alım Giderleri </t>
  </si>
  <si>
    <t>Deprem Bölgesindeki Taşıtların Bakım ve Onarım Giderleri</t>
  </si>
  <si>
    <t xml:space="preserve">Akaryakıt Giderleri ile Deprem Bölgesindeki Sağlık Tesislerinin İlaç ve Tıbbi Malzeme Alım Giderleri </t>
  </si>
  <si>
    <t>24-23.41-01-06.02</t>
  </si>
  <si>
    <t>Menkul Sermaye Üretim Giderleri (Su Kaynaklarının Kalite Kriterlerinin Belirlenmesi ve İyileştirilmesi)</t>
  </si>
  <si>
    <t>36-23.4-01-06.05</t>
  </si>
  <si>
    <t>Gayrimenkul Sermaye Üretim Giderleri (Merkez ve Taşra Teşkilatı Modernizasyon)</t>
  </si>
  <si>
    <t>36-23.34-01-06.02</t>
  </si>
  <si>
    <t>Menkul Sermaye Üretim Giderleri (Kırsal Dezavantajlı Alanlar Kalkınma)</t>
  </si>
  <si>
    <t>36-23.34-01-06.07</t>
  </si>
  <si>
    <t>Gayrimenkul Büyük Onarım Giderleri (Kırsal Dezavantajlı Alanlar Kalkınma)</t>
  </si>
  <si>
    <t>36-23.34-01-08.01</t>
  </si>
  <si>
    <t>Yurtiçi Borç Verme (Tarıma Dayalı İhtisas Organize Sanayi Bölgesi)</t>
  </si>
  <si>
    <t xml:space="preserve">39-23.31-01-06.02 </t>
  </si>
  <si>
    <t>Menkul Sermaye Üretim Giderleri (Çayır Mera Islah ve Amenajman)</t>
  </si>
  <si>
    <t>39-23.33-01-06.02</t>
  </si>
  <si>
    <t>Menkul Sermaye Üretim Giderleri (Su Ürünleri Kaynaklarının Sürdürülebilir Yönetiminin Geliştirilmesi)</t>
  </si>
  <si>
    <t>39-23.33-01-06.01</t>
  </si>
  <si>
    <t>Mamul Mal Alımları (Su Ürünleri Kaynaklarının Sürdürülebilir Yönetiminin Geliştirilmesi)</t>
  </si>
  <si>
    <t>39-23.35-01-06.01</t>
  </si>
  <si>
    <t>Mamul Mal Alımları (Ülkesel Gıda ve Yem Araştırmaları Programı)</t>
  </si>
  <si>
    <t>39-23.67-01-06.01</t>
  </si>
  <si>
    <t>39-23.67-01-06.02</t>
  </si>
  <si>
    <t>39-23.67-01-06.05</t>
  </si>
  <si>
    <t>Gayrimenkul Sermaye Üretim Giderleri (Bitkisel Üretim Araştırma Altyapısının Geliştirilmesi)</t>
  </si>
  <si>
    <t>39-23.67-01-06.06</t>
  </si>
  <si>
    <t>Menkul Malların Büyük Onarım Giderleri (Su Ürünleri Araştırma Kapasitesinin Desteklenmesi)</t>
  </si>
  <si>
    <t>39-23.67-01-06.07</t>
  </si>
  <si>
    <t>44-23.30-01-06.01</t>
  </si>
  <si>
    <t>Mamul Mal Alımları (Bitki Sağlığı Uygulamaları ve Kontrolü)</t>
  </si>
  <si>
    <t>44-23.30-01-06.02</t>
  </si>
  <si>
    <t>Menkul Sermaye Üretim Giderleri (Bitki Sağlığı Uygulamaları ve Kontrolü)</t>
  </si>
  <si>
    <t>44-23.30-01-06.05</t>
  </si>
  <si>
    <t>Gayrimenkul Sermaye Üretim Giderleri (Bitki Sağlığı Uygulamaları ve Kontrolü)</t>
  </si>
  <si>
    <t>44-23.67-01-06.01</t>
  </si>
  <si>
    <t>44-23.67-01-06.02</t>
  </si>
  <si>
    <t>Menkul Sermaye Üretim Giderleri (Muhtelif İşler)</t>
  </si>
  <si>
    <t>44-23.67-01-06.06</t>
  </si>
  <si>
    <t>98-23.4-01-06.05</t>
  </si>
  <si>
    <t>Gayrimenkul Sermaye Üretim Giderleri (Merkez ve Taşra Teşkilatı Modernizasyon Projesi)</t>
  </si>
  <si>
    <t>98-23.10-01-06.01</t>
  </si>
  <si>
    <t>Mamul Mal Alımları (Tarımsal Bilgi Altyapısı ve Bulut Bilişim Sistemi)</t>
  </si>
  <si>
    <t>98-23.10-01-06.02</t>
  </si>
  <si>
    <t>Menkul Sermaye Üretim Giderleri (Bilgi ve İletişim Teknolojileri Modernizasyonu)</t>
  </si>
  <si>
    <t>98-23.67-01-06.01</t>
  </si>
  <si>
    <t>98-23.67-01-06.02</t>
  </si>
  <si>
    <t>98-23.67-01-06.05</t>
  </si>
  <si>
    <t>Gayrimenkul Sermaye Üretim Giderleri (Afet Bölgesi Rehabil. ve Yeniden Yapılandırılması)</t>
  </si>
  <si>
    <t>98-23.67-01-06.06</t>
  </si>
  <si>
    <t>98-23.67-01-06.07</t>
  </si>
  <si>
    <t>98-23.67-01-06.09</t>
  </si>
  <si>
    <t>Diğer Sermaye Giderleri (Muhtelif İşler)</t>
  </si>
  <si>
    <t>98-23.67-01-03.03</t>
  </si>
  <si>
    <t>98-23.67-01-03.05</t>
  </si>
  <si>
    <t>98-23.67-01-03.07</t>
  </si>
  <si>
    <t xml:space="preserve">Gayri Maddi Hak Alımları </t>
  </si>
  <si>
    <t>56-49.33-02-07.01</t>
  </si>
  <si>
    <t>Yurtiçi Sermaye Transferleri (TARAL ve Araştırma Altyapı Destekleri Kapsamındaki Giderler)</t>
  </si>
  <si>
    <t>56-49.36-02-06.01</t>
  </si>
  <si>
    <t>56-49.36-02-06.07</t>
  </si>
  <si>
    <t>56-49.37-02-06.01</t>
  </si>
  <si>
    <t>56-49.37-02-06.03</t>
  </si>
  <si>
    <t>56-49.38-02-06.01</t>
  </si>
  <si>
    <t>Yayın Alımı ve Elektronik Arşivleme Mamul Mal Alımları</t>
  </si>
  <si>
    <t>56-49.38-02-06.06</t>
  </si>
  <si>
    <t>ULAKNET Projesi</t>
  </si>
  <si>
    <t>56-49.38-02-06.09</t>
  </si>
  <si>
    <t>ULAKBİM - Açık Kaynak Yaygınlaştırma Projesi</t>
  </si>
  <si>
    <t xml:space="preserve"> 56-49.40-02-06.01</t>
  </si>
  <si>
    <t>Antarktika Bilimsel Araştırma ve Bilim Üssü Faaliyetleri</t>
  </si>
  <si>
    <t>56-49.40-02-06.03</t>
  </si>
  <si>
    <t>56-49.40-02-06.07</t>
  </si>
  <si>
    <t>MAM Lojman Binaları Güçlendirmesi İşi</t>
  </si>
  <si>
    <t>56-49.41-02-06.01</t>
  </si>
  <si>
    <t>Araştırma Altyapısının Yenilenmesi ve Geliştirilmesi</t>
  </si>
  <si>
    <t>56-49.42-02-06.05</t>
  </si>
  <si>
    <t>TÜBİTAK Fen Lisesi Yapım İşi</t>
  </si>
  <si>
    <t>56-49.42-02-06.09</t>
  </si>
  <si>
    <t xml:space="preserve">Bilişim ve Bilgi Güvenliğine Yönelik Araştırma ve Geliştirme Faaliyetleri </t>
  </si>
  <si>
    <t>56-49.42-02-06.07</t>
  </si>
  <si>
    <t xml:space="preserve"> 56-49.47-02-06.01</t>
  </si>
  <si>
    <t>98-49.10-02-06.03</t>
  </si>
  <si>
    <t>GAP BÖLGE KALKINMA İDARESİ BAŞKANLIĞI</t>
  </si>
  <si>
    <t>27-66.33-02-07.01</t>
  </si>
  <si>
    <t xml:space="preserve">Yurtiçi Sermaye Transferleri </t>
  </si>
  <si>
    <t>Mesleki Eğitim Kanunu Kapsamında İşsizlik Sigortası Fonuna Yapılan Ödemeler</t>
  </si>
  <si>
    <t>34-22.67-01-05.02</t>
  </si>
  <si>
    <t>Mamul Mal Alımları (Mühendislik Tarihi Müzesi Tefrişatı)</t>
  </si>
  <si>
    <t>Seçim Giderleri</t>
  </si>
  <si>
    <t>98-14.4-01-03.05</t>
  </si>
  <si>
    <t>98-33.4-01-03.02</t>
  </si>
  <si>
    <t>98-21.2-01-03.03</t>
  </si>
  <si>
    <t>62-441-02-06.07</t>
  </si>
  <si>
    <t>GENEL BÜTÇELİ KURUMLAR TOPLAMI</t>
  </si>
  <si>
    <t>ÖZEL BÜTÇELİ KURUMLAR TOPLAMI</t>
  </si>
  <si>
    <t>GENEL TOPLAM</t>
  </si>
  <si>
    <t>Ar-Ge Personeli İçin İşveren Primi Teşvik Ödemeleri</t>
  </si>
  <si>
    <t>Sağlık Sisteminin Güçlendirilmesi ve Desteklenmesi Projesi - Deprem Bölgesinde Görevli Personelin Ödemeleri ile Hizmet Alım Giderleri</t>
  </si>
  <si>
    <t>Deprem Bölgesindeki Hastanelerin Gayrimenkul Büyük Onarım Giderleri</t>
  </si>
  <si>
    <t>Deprem Bölgesindeki Hastanelerin Mamul Mal Alım Giderleri</t>
  </si>
  <si>
    <t>Deprem Bölgesindeki Hayvan Yetiştiricilerine Canlı Hayvan Alım Desteği</t>
  </si>
  <si>
    <t>ÖLÇME, SEÇME VE YERLEŞTİRME MERKEZİ BAŞKANLIĞI</t>
  </si>
  <si>
    <t>Gayrimenkul Sermaye Üretim Giderleri (Deprem Riski Kaynaklı Poliklinik Binası Yapım İşi)</t>
  </si>
  <si>
    <t xml:space="preserve">Gayrimenkul Büyük Onarım Giderleri (Deprem Güçlendirme) </t>
  </si>
  <si>
    <t xml:space="preserve">Gayrimenkul Büyük Onarım Giderleri (Deprem Güçlendirme ve Onarım) </t>
  </si>
  <si>
    <t>Gayrimenkul Büyük Onarım Giderleri (Veterinerlik Fakültesi Hayvan Hastanesinin Deprem Sebebiyle Onarımı)</t>
  </si>
  <si>
    <t>Gayrimenkul Büyük Onarım Giderleri (Deprem Sebebiyle Mevcut Binanın Onkoloji Hastanesine Dönüştürülmesi)</t>
  </si>
  <si>
    <t>Gayrimenkul Sermaye Üretim Giderleri (Deprem Güçlendirme ve Onarım)</t>
  </si>
  <si>
    <t>Gayrimenkul Büyük Onarım Giderleri (Deprem Güçlendirme ve Onarım)</t>
  </si>
  <si>
    <t>Gayrimenkul Sermaye Üretim Giderleri (Mimarlık Fakültesi Binasının Deprem Sebebiyle Yeniden Yapımı)</t>
  </si>
  <si>
    <t>Gayrimenkul Büyük Onarım Giderleri (Mekteb-i Tıbbiye-i Şahane Binası Restorasyonu ile Deprem Güçlendirme ve Onarım)</t>
  </si>
  <si>
    <t>Gayrimenkul Sermaye Üretim Giderleri (Deprem Riski Kaynaklı Derslik ve Merkezi Birimler Yapımı)</t>
  </si>
  <si>
    <t>Gayrimenkul Büyük Onarım Giderleri (Hastane Binalarının Onarımı)</t>
  </si>
  <si>
    <t>Gayrimenkul Sermaye Üretim Giderleri (Cerrahpaşa Tıp Fakültesi Hastanesi Prefabrik Yapımı)</t>
  </si>
  <si>
    <t>Antalya Diplomasi Forumu Giderleri</t>
  </si>
  <si>
    <t>Deprem Bölgesinde Yer Alan İdari Binalara İlişkin Hizmet Alım Giderleri</t>
  </si>
  <si>
    <t>Deprem Bölgesinde Görevlendirilen Personel ile Diğer Personelin Yolluk Giderleri</t>
  </si>
  <si>
    <t>2-2.2-01-05.02</t>
  </si>
  <si>
    <t>Afet ve Acil Yardım Desteği Giderleri</t>
  </si>
  <si>
    <t>13-2.2-01-03.04</t>
  </si>
  <si>
    <t>Barışı Destekleme Giderleri</t>
  </si>
  <si>
    <t>16-2.1-01-01.08</t>
  </si>
  <si>
    <t>CUMHURBAŞKANLIĞI</t>
  </si>
  <si>
    <t>İDARE ADI</t>
  </si>
  <si>
    <t>ÖDENEK (TL)</t>
  </si>
  <si>
    <t xml:space="preserve"> (A) CETVELİ İCMALİ</t>
  </si>
  <si>
    <t>Deprem Bölgesindeki Hizmet Binalarının Gayrimenkul Mal Bakım ve Onarım Giderleri</t>
  </si>
  <si>
    <t>Deprem Bölgesindeki Kuruluşlar ile Diğer Kuruluşların Mamul Mal Alım Giderleri</t>
  </si>
  <si>
    <t>Deprem Bölgesindeki Kuruluşlar ile Diğer Kuruluşların Gayrimenkul Büyük Onarım Giderleri</t>
  </si>
  <si>
    <t>Deprem Bölgesindeki Kuruluşların Gayrimenkul Büyük Onarım Giderleri</t>
  </si>
  <si>
    <t>Koruyucu Giyim Yardımı ve Deprem Kaynaklı Tüketime Yönelik Mal ve Malzeme Alımları</t>
  </si>
  <si>
    <t>Deprem Kaynaklı Yapılan Hizmet Alımları</t>
  </si>
  <si>
    <t>Deprem Kaynaklı Menkul Mal, Gayrimaddi Hak Alım, Bakım ve Onarım Giderleri</t>
  </si>
  <si>
    <t>98-8.4-01-03.02</t>
  </si>
  <si>
    <t>1-8.68-01-03.03</t>
  </si>
  <si>
    <t>24-76.34-02-07.01</t>
  </si>
  <si>
    <t>Mersin-Alaköprü Barajı Yeniden Yerleşim İşlerine İlişkin Giderler</t>
  </si>
  <si>
    <t>44-23.30-07-06.02</t>
  </si>
  <si>
    <t>Menkul Sermaye Üretim Giderleri (Türkiye İklim Akıllı ve Rekabetçi Tarımsal Büyüme)</t>
  </si>
  <si>
    <t xml:space="preserve">Yakacak Alımları ile Deprem Bölgesinde Yürütülen Çalışmalara İlişkin Yiyecek, Temizlik Malzemesi, Giyecek Alımları, Akaryakıt ve Yağ Alımları </t>
  </si>
  <si>
    <t>98-26.1-09-06.05</t>
  </si>
  <si>
    <t xml:space="preserve">TÜRKİYE BÜYÜK MİLLET MECLİSİ </t>
  </si>
  <si>
    <t xml:space="preserve">SAYIŞTAY </t>
  </si>
  <si>
    <t>Çanakkale Savaşları Gelibolu Tarihi Alan Başkanlığı Projeleri</t>
  </si>
  <si>
    <t>Özlük Giderleri</t>
  </si>
  <si>
    <t>60-1.23-01-03.05</t>
  </si>
  <si>
    <t>Mal ve Hizmet Alım Giderleri</t>
  </si>
  <si>
    <t>98-7.3-01-03.02</t>
  </si>
  <si>
    <t>98-7.3-01-03.05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</si>
</sst>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₺_-;\-* #,##0.00\ _₺_-;_-* &quot;-&quot;??\ _₺_-;_-@_-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3" fontId="4" fillId="0" borderId="2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justify" vertical="center" wrapText="1"/>
    </xf>
    <xf numFmtId="3" fontId="4" fillId="0" borderId="0" xfId="0" applyNumberFormat="1" applyFont="1" applyFill="1"/>
    <xf numFmtId="0" fontId="4" fillId="0" borderId="20" xfId="0" applyFont="1" applyFill="1" applyBorder="1"/>
    <xf numFmtId="3" fontId="3" fillId="0" borderId="2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3" fontId="3" fillId="0" borderId="23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justify" vertical="center"/>
    </xf>
    <xf numFmtId="0" fontId="0" fillId="0" borderId="0" xfId="0" applyFill="1"/>
    <xf numFmtId="3" fontId="3" fillId="2" borderId="1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3" fontId="4" fillId="0" borderId="2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 wrapText="1"/>
    </xf>
    <xf numFmtId="3" fontId="4" fillId="0" borderId="3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Virgü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9"/>
  <sheetViews>
    <sheetView tabSelected="1" zoomScaleNormal="100" workbookViewId="0">
      <selection activeCell="D75" sqref="D75"/>
    </sheetView>
  </sheetViews>
  <sheetFormatPr defaultColWidth="8.7109375" defaultRowHeight="20.25" x14ac:dyDescent="0.3"/>
  <cols>
    <col min="1" max="1" width="8.7109375" style="1"/>
    <col min="2" max="2" width="40" style="3" customWidth="1"/>
    <col min="3" max="3" width="49.42578125" style="3" customWidth="1"/>
    <col min="4" max="4" width="25.7109375" style="1" customWidth="1"/>
    <col min="5" max="6" width="8.7109375" style="1"/>
    <col min="7" max="7" width="25" style="1" bestFit="1" customWidth="1"/>
    <col min="8" max="8" width="8.7109375" style="1"/>
    <col min="9" max="9" width="18.7109375" style="1" bestFit="1" customWidth="1"/>
    <col min="10" max="10" width="8.7109375" style="1"/>
    <col min="11" max="12" width="21" style="1" bestFit="1" customWidth="1"/>
    <col min="13" max="16384" width="8.7109375" style="1"/>
  </cols>
  <sheetData>
    <row r="1" spans="2:7" x14ac:dyDescent="0.3">
      <c r="B1" s="90" t="s">
        <v>751</v>
      </c>
      <c r="C1" s="90"/>
      <c r="D1" s="91"/>
      <c r="E1" s="4"/>
    </row>
    <row r="2" spans="2:7" x14ac:dyDescent="0.3">
      <c r="B2" s="92" t="s">
        <v>7</v>
      </c>
      <c r="C2" s="92"/>
      <c r="D2" s="92"/>
    </row>
    <row r="3" spans="2:7" ht="21.6" thickBot="1" x14ac:dyDescent="0.45">
      <c r="B3" s="60"/>
      <c r="C3" s="60"/>
      <c r="D3" s="60"/>
    </row>
    <row r="4" spans="2:7" ht="21" thickBot="1" x14ac:dyDescent="0.35">
      <c r="B4" s="88" t="s">
        <v>749</v>
      </c>
      <c r="C4" s="89"/>
      <c r="D4" s="64" t="s">
        <v>750</v>
      </c>
    </row>
    <row r="5" spans="2:7" x14ac:dyDescent="0.3">
      <c r="B5" s="72" t="s">
        <v>767</v>
      </c>
      <c r="C5" s="85"/>
      <c r="D5" s="65">
        <v>80000000</v>
      </c>
    </row>
    <row r="6" spans="2:7" x14ac:dyDescent="0.3">
      <c r="B6" s="72" t="s">
        <v>748</v>
      </c>
      <c r="C6" s="73"/>
      <c r="D6" s="65">
        <v>640236000</v>
      </c>
    </row>
    <row r="7" spans="2:7" x14ac:dyDescent="0.3">
      <c r="B7" s="72" t="s">
        <v>768</v>
      </c>
      <c r="C7" s="73"/>
      <c r="D7" s="65">
        <v>20000000</v>
      </c>
    </row>
    <row r="8" spans="2:7" x14ac:dyDescent="0.3">
      <c r="B8" s="68" t="s">
        <v>219</v>
      </c>
      <c r="C8" s="69"/>
      <c r="D8" s="65">
        <v>7633000000</v>
      </c>
    </row>
    <row r="9" spans="2:7" x14ac:dyDescent="0.3">
      <c r="B9" s="68" t="s">
        <v>115</v>
      </c>
      <c r="C9" s="69"/>
      <c r="D9" s="62">
        <v>30887707000</v>
      </c>
    </row>
    <row r="10" spans="2:7" x14ac:dyDescent="0.3">
      <c r="B10" s="68" t="s">
        <v>73</v>
      </c>
      <c r="C10" s="69"/>
      <c r="D10" s="62">
        <v>3356000000</v>
      </c>
    </row>
    <row r="11" spans="2:7" x14ac:dyDescent="0.3">
      <c r="B11" s="68" t="s">
        <v>229</v>
      </c>
      <c r="C11" s="69"/>
      <c r="D11" s="62">
        <v>537000000</v>
      </c>
    </row>
    <row r="12" spans="2:7" x14ac:dyDescent="0.3">
      <c r="B12" s="68" t="s">
        <v>235</v>
      </c>
      <c r="C12" s="69"/>
      <c r="D12" s="62">
        <v>279750936000</v>
      </c>
    </row>
    <row r="13" spans="2:7" x14ac:dyDescent="0.3">
      <c r="B13" s="68" t="s">
        <v>158</v>
      </c>
      <c r="C13" s="69"/>
      <c r="D13" s="62">
        <v>26298466000</v>
      </c>
    </row>
    <row r="14" spans="2:7" x14ac:dyDescent="0.3">
      <c r="B14" s="68" t="s">
        <v>35</v>
      </c>
      <c r="C14" s="69"/>
      <c r="D14" s="62">
        <v>17965131000</v>
      </c>
      <c r="G14" s="30"/>
    </row>
    <row r="15" spans="2:7" x14ac:dyDescent="0.3">
      <c r="B15" s="68" t="s">
        <v>10</v>
      </c>
      <c r="C15" s="69"/>
      <c r="D15" s="62">
        <v>5699970000</v>
      </c>
    </row>
    <row r="16" spans="2:7" x14ac:dyDescent="0.3">
      <c r="B16" s="68" t="s">
        <v>43</v>
      </c>
      <c r="C16" s="69"/>
      <c r="D16" s="62">
        <v>46151500000</v>
      </c>
    </row>
    <row r="17" spans="2:4" x14ac:dyDescent="0.3">
      <c r="B17" s="68" t="s">
        <v>14</v>
      </c>
      <c r="C17" s="69"/>
      <c r="D17" s="62">
        <v>13337000000</v>
      </c>
    </row>
    <row r="18" spans="2:4" x14ac:dyDescent="0.3">
      <c r="B18" s="68" t="s">
        <v>202</v>
      </c>
      <c r="C18" s="69"/>
      <c r="D18" s="62">
        <v>1129700000</v>
      </c>
    </row>
    <row r="19" spans="2:4" x14ac:dyDescent="0.3">
      <c r="B19" s="68" t="s">
        <v>152</v>
      </c>
      <c r="C19" s="69"/>
      <c r="D19" s="62">
        <v>1000000000</v>
      </c>
    </row>
    <row r="20" spans="2:4" x14ac:dyDescent="0.3">
      <c r="B20" s="68" t="s">
        <v>573</v>
      </c>
      <c r="C20" s="69"/>
      <c r="D20" s="62">
        <v>515000000</v>
      </c>
    </row>
    <row r="21" spans="2:4" x14ac:dyDescent="0.3">
      <c r="B21" s="68" t="s">
        <v>322</v>
      </c>
      <c r="C21" s="69"/>
      <c r="D21" s="62">
        <v>232000000</v>
      </c>
    </row>
    <row r="22" spans="2:4" x14ac:dyDescent="0.3">
      <c r="B22" s="68" t="s">
        <v>207</v>
      </c>
      <c r="C22" s="69"/>
      <c r="D22" s="62">
        <v>15835000000</v>
      </c>
    </row>
    <row r="23" spans="2:4" x14ac:dyDescent="0.3">
      <c r="B23" s="68" t="s">
        <v>137</v>
      </c>
      <c r="C23" s="69"/>
      <c r="D23" s="62">
        <v>7854615000</v>
      </c>
    </row>
    <row r="24" spans="2:4" x14ac:dyDescent="0.3">
      <c r="B24" s="68" t="s">
        <v>126</v>
      </c>
      <c r="C24" s="69"/>
      <c r="D24" s="62">
        <v>7414000000</v>
      </c>
    </row>
    <row r="25" spans="2:4" x14ac:dyDescent="0.3">
      <c r="B25" s="68" t="s">
        <v>93</v>
      </c>
      <c r="C25" s="69"/>
      <c r="D25" s="62">
        <v>308000000</v>
      </c>
    </row>
    <row r="26" spans="2:4" x14ac:dyDescent="0.3">
      <c r="B26" s="68" t="s">
        <v>96</v>
      </c>
      <c r="C26" s="69"/>
      <c r="D26" s="62">
        <v>8445050000</v>
      </c>
    </row>
    <row r="27" spans="2:4" x14ac:dyDescent="0.3">
      <c r="B27" s="68" t="s">
        <v>215</v>
      </c>
      <c r="C27" s="69"/>
      <c r="D27" s="62">
        <v>276218000</v>
      </c>
    </row>
    <row r="28" spans="2:4" x14ac:dyDescent="0.3">
      <c r="B28" s="68" t="s">
        <v>90</v>
      </c>
      <c r="C28" s="69"/>
      <c r="D28" s="62">
        <v>482829000000</v>
      </c>
    </row>
    <row r="29" spans="2:4" x14ac:dyDescent="0.3">
      <c r="B29" s="68" t="s">
        <v>269</v>
      </c>
      <c r="C29" s="69"/>
      <c r="D29" s="62">
        <v>482000000</v>
      </c>
    </row>
    <row r="30" spans="2:4" x14ac:dyDescent="0.3">
      <c r="B30" s="68" t="s">
        <v>83</v>
      </c>
      <c r="C30" s="69"/>
      <c r="D30" s="62">
        <v>930000000</v>
      </c>
    </row>
    <row r="31" spans="2:4" x14ac:dyDescent="0.3">
      <c r="B31" s="68" t="s">
        <v>273</v>
      </c>
      <c r="C31" s="69"/>
      <c r="D31" s="62">
        <v>1802000000</v>
      </c>
    </row>
    <row r="32" spans="2:4" x14ac:dyDescent="0.3">
      <c r="B32" s="68" t="s">
        <v>293</v>
      </c>
      <c r="C32" s="69"/>
      <c r="D32" s="62">
        <v>76985357000</v>
      </c>
    </row>
    <row r="33" spans="2:9" ht="21" thickBot="1" x14ac:dyDescent="0.35">
      <c r="B33" s="70" t="s">
        <v>70</v>
      </c>
      <c r="C33" s="71"/>
      <c r="D33" s="63">
        <v>36114000000</v>
      </c>
    </row>
    <row r="34" spans="2:9" ht="21" thickBot="1" x14ac:dyDescent="0.35">
      <c r="B34" s="86" t="s">
        <v>719</v>
      </c>
      <c r="C34" s="87"/>
      <c r="D34" s="24">
        <f>SUM(D5:D33)</f>
        <v>1074508886000</v>
      </c>
      <c r="E34" s="30"/>
      <c r="I34" s="30"/>
    </row>
    <row r="35" spans="2:9" ht="21" thickBot="1" x14ac:dyDescent="0.35">
      <c r="B35" s="86" t="s">
        <v>720</v>
      </c>
      <c r="C35" s="87" t="s">
        <v>275</v>
      </c>
      <c r="D35" s="24">
        <f>D89</f>
        <v>45005627000</v>
      </c>
      <c r="H35" s="30"/>
    </row>
    <row r="36" spans="2:9" ht="21" thickBot="1" x14ac:dyDescent="0.35">
      <c r="B36" s="86" t="s">
        <v>721</v>
      </c>
      <c r="C36" s="87" t="s">
        <v>276</v>
      </c>
      <c r="D36" s="24">
        <f>SUM(D34:D35)</f>
        <v>1119514513000</v>
      </c>
      <c r="G36" s="30"/>
      <c r="H36" s="30"/>
    </row>
    <row r="38" spans="2:9" x14ac:dyDescent="0.3">
      <c r="B38" s="90" t="s">
        <v>751</v>
      </c>
      <c r="C38" s="90"/>
      <c r="D38" s="91"/>
    </row>
    <row r="39" spans="2:9" x14ac:dyDescent="0.3">
      <c r="B39" s="92" t="s">
        <v>8</v>
      </c>
      <c r="C39" s="92"/>
      <c r="D39" s="92"/>
    </row>
    <row r="40" spans="2:9" ht="21" thickBot="1" x14ac:dyDescent="0.35">
      <c r="B40" s="60"/>
      <c r="C40" s="60"/>
      <c r="D40" s="60"/>
    </row>
    <row r="41" spans="2:9" ht="21" thickBot="1" x14ac:dyDescent="0.35">
      <c r="B41" s="88" t="s">
        <v>749</v>
      </c>
      <c r="C41" s="89"/>
      <c r="D41" s="64" t="s">
        <v>750</v>
      </c>
    </row>
    <row r="42" spans="2:9" x14ac:dyDescent="0.3">
      <c r="B42" s="66" t="s">
        <v>442</v>
      </c>
      <c r="C42" s="67"/>
      <c r="D42" s="61">
        <v>80000000</v>
      </c>
    </row>
    <row r="43" spans="2:9" x14ac:dyDescent="0.3">
      <c r="B43" s="68" t="s">
        <v>445</v>
      </c>
      <c r="C43" s="69"/>
      <c r="D43" s="65">
        <v>130000000</v>
      </c>
    </row>
    <row r="44" spans="2:9" x14ac:dyDescent="0.3">
      <c r="B44" s="68" t="s">
        <v>452</v>
      </c>
      <c r="C44" s="69"/>
      <c r="D44" s="62">
        <v>50000000</v>
      </c>
    </row>
    <row r="45" spans="2:9" x14ac:dyDescent="0.3">
      <c r="B45" s="68" t="s">
        <v>460</v>
      </c>
      <c r="C45" s="69"/>
      <c r="D45" s="62">
        <v>485000000</v>
      </c>
    </row>
    <row r="46" spans="2:9" x14ac:dyDescent="0.3">
      <c r="B46" s="68" t="s">
        <v>464</v>
      </c>
      <c r="C46" s="69"/>
      <c r="D46" s="62">
        <v>75000000</v>
      </c>
    </row>
    <row r="47" spans="2:9" x14ac:dyDescent="0.3">
      <c r="B47" s="68" t="s">
        <v>467</v>
      </c>
      <c r="C47" s="69"/>
      <c r="D47" s="62">
        <v>84000000</v>
      </c>
    </row>
    <row r="48" spans="2:9" x14ac:dyDescent="0.3">
      <c r="B48" s="68" t="s">
        <v>472</v>
      </c>
      <c r="C48" s="69"/>
      <c r="D48" s="62">
        <v>77500000</v>
      </c>
    </row>
    <row r="49" spans="2:4" x14ac:dyDescent="0.3">
      <c r="B49" s="68" t="s">
        <v>475</v>
      </c>
      <c r="C49" s="69"/>
      <c r="D49" s="62">
        <v>73000000</v>
      </c>
    </row>
    <row r="50" spans="2:4" x14ac:dyDescent="0.3">
      <c r="B50" s="68" t="s">
        <v>478</v>
      </c>
      <c r="C50" s="69"/>
      <c r="D50" s="62">
        <v>180000000</v>
      </c>
    </row>
    <row r="51" spans="2:4" x14ac:dyDescent="0.3">
      <c r="B51" s="68" t="s">
        <v>485</v>
      </c>
      <c r="C51" s="69"/>
      <c r="D51" s="62">
        <v>65000000</v>
      </c>
    </row>
    <row r="52" spans="2:4" x14ac:dyDescent="0.3">
      <c r="B52" s="68" t="s">
        <v>488</v>
      </c>
      <c r="C52" s="69"/>
      <c r="D52" s="62">
        <v>160000000</v>
      </c>
    </row>
    <row r="53" spans="2:4" x14ac:dyDescent="0.3">
      <c r="B53" s="68" t="s">
        <v>496</v>
      </c>
      <c r="C53" s="69"/>
      <c r="D53" s="62">
        <v>100000000</v>
      </c>
    </row>
    <row r="54" spans="2:4" x14ac:dyDescent="0.3">
      <c r="B54" s="68" t="s">
        <v>498</v>
      </c>
      <c r="C54" s="69"/>
      <c r="D54" s="62">
        <v>106250000</v>
      </c>
    </row>
    <row r="55" spans="2:4" x14ac:dyDescent="0.3">
      <c r="B55" s="68" t="s">
        <v>501</v>
      </c>
      <c r="C55" s="69"/>
      <c r="D55" s="62">
        <v>75000000</v>
      </c>
    </row>
    <row r="56" spans="2:4" x14ac:dyDescent="0.3">
      <c r="B56" s="68" t="s">
        <v>505</v>
      </c>
      <c r="C56" s="69"/>
      <c r="D56" s="62">
        <v>50000000</v>
      </c>
    </row>
    <row r="57" spans="2:4" x14ac:dyDescent="0.3">
      <c r="B57" s="68" t="s">
        <v>508</v>
      </c>
      <c r="C57" s="69"/>
      <c r="D57" s="62">
        <v>50000000</v>
      </c>
    </row>
    <row r="58" spans="2:4" x14ac:dyDescent="0.3">
      <c r="B58" s="68" t="s">
        <v>510</v>
      </c>
      <c r="C58" s="69"/>
      <c r="D58" s="62">
        <v>140000000</v>
      </c>
    </row>
    <row r="59" spans="2:4" x14ac:dyDescent="0.3">
      <c r="B59" s="68" t="s">
        <v>516</v>
      </c>
      <c r="C59" s="69"/>
      <c r="D59" s="62">
        <v>150500000</v>
      </c>
    </row>
    <row r="60" spans="2:4" x14ac:dyDescent="0.3">
      <c r="B60" s="68" t="s">
        <v>521</v>
      </c>
      <c r="C60" s="69"/>
      <c r="D60" s="62">
        <v>50000000</v>
      </c>
    </row>
    <row r="61" spans="2:4" x14ac:dyDescent="0.3">
      <c r="B61" s="68" t="s">
        <v>523</v>
      </c>
      <c r="C61" s="69"/>
      <c r="D61" s="62">
        <v>60000000</v>
      </c>
    </row>
    <row r="62" spans="2:4" x14ac:dyDescent="0.3">
      <c r="B62" s="68" t="s">
        <v>526</v>
      </c>
      <c r="C62" s="69"/>
      <c r="D62" s="62">
        <v>50000000</v>
      </c>
    </row>
    <row r="63" spans="2:4" x14ac:dyDescent="0.3">
      <c r="B63" s="68" t="s">
        <v>529</v>
      </c>
      <c r="C63" s="69"/>
      <c r="D63" s="62">
        <v>50000000</v>
      </c>
    </row>
    <row r="64" spans="2:4" x14ac:dyDescent="0.3">
      <c r="B64" s="68" t="s">
        <v>531</v>
      </c>
      <c r="C64" s="69"/>
      <c r="D64" s="62">
        <v>50000000</v>
      </c>
    </row>
    <row r="65" spans="2:5" x14ac:dyDescent="0.3">
      <c r="B65" s="68" t="s">
        <v>533</v>
      </c>
      <c r="C65" s="69"/>
      <c r="D65" s="62">
        <v>50000000</v>
      </c>
    </row>
    <row r="66" spans="2:5" x14ac:dyDescent="0.3">
      <c r="B66" s="68" t="s">
        <v>535</v>
      </c>
      <c r="C66" s="69"/>
      <c r="D66" s="62">
        <v>50000000</v>
      </c>
    </row>
    <row r="67" spans="2:5" x14ac:dyDescent="0.3">
      <c r="B67" s="68" t="s">
        <v>538</v>
      </c>
      <c r="C67" s="69"/>
      <c r="D67" s="62">
        <v>60000000</v>
      </c>
    </row>
    <row r="68" spans="2:5" x14ac:dyDescent="0.3">
      <c r="B68" s="68" t="s">
        <v>541</v>
      </c>
      <c r="C68" s="69"/>
      <c r="D68" s="62">
        <v>50000000</v>
      </c>
    </row>
    <row r="69" spans="2:5" x14ac:dyDescent="0.3">
      <c r="B69" s="72" t="s">
        <v>543</v>
      </c>
      <c r="C69" s="73"/>
      <c r="D69" s="62">
        <v>80000000</v>
      </c>
    </row>
    <row r="70" spans="2:5" x14ac:dyDescent="0.3">
      <c r="B70" s="68" t="s">
        <v>547</v>
      </c>
      <c r="C70" s="69"/>
      <c r="D70" s="62">
        <v>270000000</v>
      </c>
    </row>
    <row r="71" spans="2:5" x14ac:dyDescent="0.3">
      <c r="B71" s="68" t="s">
        <v>550</v>
      </c>
      <c r="C71" s="69"/>
      <c r="D71" s="62">
        <v>740000000</v>
      </c>
    </row>
    <row r="72" spans="2:5" ht="21" thickBot="1" x14ac:dyDescent="0.35">
      <c r="B72" s="70" t="s">
        <v>556</v>
      </c>
      <c r="C72" s="71"/>
      <c r="D72" s="63">
        <v>65000000</v>
      </c>
    </row>
    <row r="73" spans="2:5" ht="21" thickBot="1" x14ac:dyDescent="0.35">
      <c r="B73" s="86" t="s">
        <v>278</v>
      </c>
      <c r="C73" s="87"/>
      <c r="D73" s="24">
        <f>SUM(D42:D72)</f>
        <v>3756250000</v>
      </c>
      <c r="E73" s="30"/>
    </row>
    <row r="74" spans="2:5" ht="21" thickBot="1" x14ac:dyDescent="0.35">
      <c r="B74" s="86" t="s">
        <v>277</v>
      </c>
      <c r="C74" s="87"/>
      <c r="D74" s="24">
        <f>D87</f>
        <v>41249377000</v>
      </c>
    </row>
    <row r="75" spans="2:5" ht="21" thickBot="1" x14ac:dyDescent="0.35">
      <c r="B75" s="86" t="s">
        <v>279</v>
      </c>
      <c r="C75" s="87" t="s">
        <v>276</v>
      </c>
      <c r="D75" s="24">
        <f>SUM(D73:D74)</f>
        <v>45005627000</v>
      </c>
    </row>
    <row r="77" spans="2:5" x14ac:dyDescent="0.3">
      <c r="B77" s="90" t="s">
        <v>751</v>
      </c>
      <c r="C77" s="90"/>
      <c r="D77" s="91"/>
    </row>
    <row r="78" spans="2:5" x14ac:dyDescent="0.3">
      <c r="B78" s="92" t="s">
        <v>9</v>
      </c>
      <c r="C78" s="92"/>
      <c r="D78" s="92"/>
    </row>
    <row r="79" spans="2:5" ht="21" thickBot="1" x14ac:dyDescent="0.35">
      <c r="B79" s="60"/>
      <c r="C79" s="60"/>
      <c r="D79" s="60"/>
    </row>
    <row r="80" spans="2:5" ht="21" thickBot="1" x14ac:dyDescent="0.35">
      <c r="B80" s="88" t="s">
        <v>749</v>
      </c>
      <c r="C80" s="89"/>
      <c r="D80" s="64" t="s">
        <v>750</v>
      </c>
    </row>
    <row r="81" spans="2:5" x14ac:dyDescent="0.3">
      <c r="B81" s="66" t="s">
        <v>727</v>
      </c>
      <c r="C81" s="67"/>
      <c r="D81" s="61">
        <v>993000000</v>
      </c>
    </row>
    <row r="82" spans="2:5" x14ac:dyDescent="0.3">
      <c r="B82" s="68" t="s">
        <v>154</v>
      </c>
      <c r="C82" s="69"/>
      <c r="D82" s="65">
        <v>1317375000</v>
      </c>
    </row>
    <row r="83" spans="2:5" x14ac:dyDescent="0.3">
      <c r="B83" s="68" t="s">
        <v>17</v>
      </c>
      <c r="C83" s="69"/>
      <c r="D83" s="62">
        <v>27319000000</v>
      </c>
    </row>
    <row r="84" spans="2:5" x14ac:dyDescent="0.3">
      <c r="B84" s="68" t="s">
        <v>708</v>
      </c>
      <c r="C84" s="69"/>
      <c r="D84" s="62">
        <v>100000000</v>
      </c>
    </row>
    <row r="85" spans="2:5" x14ac:dyDescent="0.3">
      <c r="B85" s="68" t="s">
        <v>25</v>
      </c>
      <c r="C85" s="69"/>
      <c r="D85" s="62">
        <v>11450002000</v>
      </c>
    </row>
    <row r="86" spans="2:5" ht="21" thickBot="1" x14ac:dyDescent="0.35">
      <c r="B86" s="68" t="s">
        <v>600</v>
      </c>
      <c r="C86" s="69"/>
      <c r="D86" s="62">
        <v>70000000</v>
      </c>
    </row>
    <row r="87" spans="2:5" ht="21" thickBot="1" x14ac:dyDescent="0.35">
      <c r="B87" s="86" t="s">
        <v>277</v>
      </c>
      <c r="C87" s="93"/>
      <c r="D87" s="23">
        <f>SUM(D81:D86)</f>
        <v>41249377000</v>
      </c>
      <c r="E87" s="30"/>
    </row>
    <row r="88" spans="2:5" ht="21" thickBot="1" x14ac:dyDescent="0.35">
      <c r="B88" s="86" t="s">
        <v>278</v>
      </c>
      <c r="C88" s="93"/>
      <c r="D88" s="23">
        <f>D73</f>
        <v>3756250000</v>
      </c>
    </row>
    <row r="89" spans="2:5" ht="21" thickBot="1" x14ac:dyDescent="0.35">
      <c r="B89" s="86" t="s">
        <v>279</v>
      </c>
      <c r="C89" s="93"/>
      <c r="D89" s="24">
        <f>SUM(D87:D88)</f>
        <v>45005627000</v>
      </c>
    </row>
  </sheetData>
  <mergeCells count="18">
    <mergeCell ref="B89:C89"/>
    <mergeCell ref="B73:C73"/>
    <mergeCell ref="B74:C74"/>
    <mergeCell ref="B75:C75"/>
    <mergeCell ref="B38:D38"/>
    <mergeCell ref="B39:D39"/>
    <mergeCell ref="B41:C41"/>
    <mergeCell ref="B77:D77"/>
    <mergeCell ref="B78:D78"/>
    <mergeCell ref="B80:C80"/>
    <mergeCell ref="B87:C87"/>
    <mergeCell ref="B88:C88"/>
    <mergeCell ref="B35:C35"/>
    <mergeCell ref="B36:C36"/>
    <mergeCell ref="B4:C4"/>
    <mergeCell ref="B34:C34"/>
    <mergeCell ref="B1:D1"/>
    <mergeCell ref="B2:D2"/>
  </mergeCells>
  <pageMargins left="0.7" right="0.7" top="0.75" bottom="0.75" header="0.3" footer="0.3"/>
  <pageSetup paperSize="9" scale="70" orientation="portrait" horizontalDpi="4294967295" verticalDpi="4294967295" r:id="rId1"/>
  <rowBreaks count="1" manualBreakCount="1">
    <brk id="37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382"/>
  <sheetViews>
    <sheetView zoomScale="80" zoomScaleNormal="80" workbookViewId="0">
      <selection activeCell="B7" sqref="B7:C7"/>
    </sheetView>
  </sheetViews>
  <sheetFormatPr defaultColWidth="8.7109375" defaultRowHeight="20.25" x14ac:dyDescent="0.3"/>
  <cols>
    <col min="1" max="1" width="8.7109375" style="1"/>
    <col min="2" max="2" width="40" style="3" customWidth="1"/>
    <col min="3" max="3" width="59.28515625" style="3" customWidth="1"/>
    <col min="4" max="4" width="25.7109375" style="1" customWidth="1"/>
    <col min="5" max="8" width="8.7109375" style="1"/>
    <col min="9" max="9" width="21.7109375" style="1" bestFit="1" customWidth="1"/>
    <col min="10" max="10" width="8.7109375" style="1"/>
    <col min="11" max="12" width="21" style="1" bestFit="1" customWidth="1"/>
    <col min="13" max="16384" width="8.7109375" style="1"/>
  </cols>
  <sheetData>
    <row r="1" spans="2:5" ht="28.15" customHeight="1" x14ac:dyDescent="0.3">
      <c r="B1" s="90" t="s">
        <v>5</v>
      </c>
      <c r="C1" s="90"/>
      <c r="D1" s="91"/>
      <c r="E1" s="4"/>
    </row>
    <row r="2" spans="2:5" ht="28.15" customHeight="1" x14ac:dyDescent="0.3">
      <c r="B2" s="92" t="s">
        <v>7</v>
      </c>
      <c r="C2" s="92"/>
      <c r="D2" s="92"/>
    </row>
    <row r="3" spans="2:5" ht="17.100000000000001" customHeight="1" x14ac:dyDescent="0.3">
      <c r="B3" s="92"/>
      <c r="C3" s="92"/>
      <c r="D3" s="92"/>
    </row>
    <row r="4" spans="2:5" ht="39.950000000000003" customHeight="1" thickBot="1" x14ac:dyDescent="0.35">
      <c r="B4" s="94" t="s">
        <v>767</v>
      </c>
      <c r="C4" s="94"/>
      <c r="D4" s="16">
        <f>SUM(D6)</f>
        <v>80000000</v>
      </c>
    </row>
    <row r="5" spans="2:5" ht="50.1" customHeight="1" thickBot="1" x14ac:dyDescent="0.35">
      <c r="B5" s="2" t="s">
        <v>0</v>
      </c>
      <c r="C5" s="21" t="s">
        <v>1</v>
      </c>
      <c r="D5" s="22" t="s">
        <v>2</v>
      </c>
    </row>
    <row r="6" spans="2:5" ht="50.1" customHeight="1" thickBot="1" x14ac:dyDescent="0.35">
      <c r="B6" s="82" t="s">
        <v>771</v>
      </c>
      <c r="C6" s="83" t="s">
        <v>772</v>
      </c>
      <c r="D6" s="84">
        <v>80000000</v>
      </c>
    </row>
    <row r="7" spans="2:5" ht="39.950000000000003" customHeight="1" thickBot="1" x14ac:dyDescent="0.35">
      <c r="B7" s="94" t="s">
        <v>748</v>
      </c>
      <c r="C7" s="94"/>
      <c r="D7" s="16">
        <f>SUM(D9:D11)</f>
        <v>640236000</v>
      </c>
    </row>
    <row r="8" spans="2:5" ht="50.1" customHeight="1" thickBot="1" x14ac:dyDescent="0.35">
      <c r="B8" s="2" t="s">
        <v>0</v>
      </c>
      <c r="C8" s="21" t="s">
        <v>1</v>
      </c>
      <c r="D8" s="22" t="s">
        <v>2</v>
      </c>
    </row>
    <row r="9" spans="2:5" ht="50.1" customHeight="1" x14ac:dyDescent="0.3">
      <c r="B9" s="17" t="s">
        <v>743</v>
      </c>
      <c r="C9" s="18" t="s">
        <v>744</v>
      </c>
      <c r="D9" s="19">
        <v>140000000</v>
      </c>
    </row>
    <row r="10" spans="2:5" ht="50.1" customHeight="1" x14ac:dyDescent="0.3">
      <c r="B10" s="12" t="s">
        <v>745</v>
      </c>
      <c r="C10" s="9" t="s">
        <v>746</v>
      </c>
      <c r="D10" s="13">
        <v>500000000</v>
      </c>
    </row>
    <row r="11" spans="2:5" ht="50.1" customHeight="1" thickBot="1" x14ac:dyDescent="0.35">
      <c r="B11" s="14" t="s">
        <v>747</v>
      </c>
      <c r="C11" s="10" t="s">
        <v>770</v>
      </c>
      <c r="D11" s="15">
        <v>236000</v>
      </c>
    </row>
    <row r="12" spans="2:5" ht="39.950000000000003" customHeight="1" thickBot="1" x14ac:dyDescent="0.35">
      <c r="B12" s="94" t="s">
        <v>768</v>
      </c>
      <c r="C12" s="94"/>
      <c r="D12" s="16">
        <f>SUM(D14:D15)</f>
        <v>20000000</v>
      </c>
    </row>
    <row r="13" spans="2:5" ht="50.1" customHeight="1" thickBot="1" x14ac:dyDescent="0.35">
      <c r="B13" s="2" t="s">
        <v>0</v>
      </c>
      <c r="C13" s="21" t="s">
        <v>1</v>
      </c>
      <c r="D13" s="22" t="s">
        <v>2</v>
      </c>
    </row>
    <row r="14" spans="2:5" ht="50.1" customHeight="1" x14ac:dyDescent="0.3">
      <c r="B14" s="17" t="s">
        <v>773</v>
      </c>
      <c r="C14" s="18" t="s">
        <v>54</v>
      </c>
      <c r="D14" s="19">
        <v>10000000</v>
      </c>
    </row>
    <row r="15" spans="2:5" ht="50.1" customHeight="1" thickBot="1" x14ac:dyDescent="0.35">
      <c r="B15" s="14" t="s">
        <v>774</v>
      </c>
      <c r="C15" s="10" t="s">
        <v>4</v>
      </c>
      <c r="D15" s="15">
        <v>10000000</v>
      </c>
    </row>
    <row r="16" spans="2:5" ht="39.950000000000003" customHeight="1" thickBot="1" x14ac:dyDescent="0.35">
      <c r="B16" s="94" t="s">
        <v>219</v>
      </c>
      <c r="C16" s="94"/>
      <c r="D16" s="16">
        <f>SUM(D18:D25)</f>
        <v>7633000000</v>
      </c>
    </row>
    <row r="17" spans="2:4" ht="50.1" customHeight="1" thickBot="1" x14ac:dyDescent="0.35">
      <c r="B17" s="2" t="s">
        <v>0</v>
      </c>
      <c r="C17" s="21" t="s">
        <v>1</v>
      </c>
      <c r="D17" s="22" t="s">
        <v>2</v>
      </c>
    </row>
    <row r="18" spans="2:4" ht="50.1" customHeight="1" x14ac:dyDescent="0.3">
      <c r="B18" s="17" t="s">
        <v>221</v>
      </c>
      <c r="C18" s="18" t="s">
        <v>222</v>
      </c>
      <c r="D18" s="19">
        <v>275000000</v>
      </c>
    </row>
    <row r="19" spans="2:4" ht="50.1" customHeight="1" x14ac:dyDescent="0.3">
      <c r="B19" s="12" t="s">
        <v>223</v>
      </c>
      <c r="C19" s="9" t="s">
        <v>224</v>
      </c>
      <c r="D19" s="13">
        <v>60000000</v>
      </c>
    </row>
    <row r="20" spans="2:4" ht="50.1" customHeight="1" x14ac:dyDescent="0.3">
      <c r="B20" s="12" t="s">
        <v>225</v>
      </c>
      <c r="C20" s="9" t="s">
        <v>226</v>
      </c>
      <c r="D20" s="13">
        <v>1770000000</v>
      </c>
    </row>
    <row r="21" spans="2:4" ht="50.1" customHeight="1" x14ac:dyDescent="0.3">
      <c r="B21" s="12" t="s">
        <v>227</v>
      </c>
      <c r="C21" s="9" t="s">
        <v>228</v>
      </c>
      <c r="D21" s="13">
        <v>10000000</v>
      </c>
    </row>
    <row r="22" spans="2:4" ht="50.1" customHeight="1" x14ac:dyDescent="0.3">
      <c r="B22" s="25" t="s">
        <v>220</v>
      </c>
      <c r="C22" s="26" t="s">
        <v>336</v>
      </c>
      <c r="D22" s="27">
        <v>4190000000</v>
      </c>
    </row>
    <row r="23" spans="2:4" ht="50.1" customHeight="1" x14ac:dyDescent="0.3">
      <c r="B23" s="25" t="s">
        <v>760</v>
      </c>
      <c r="C23" s="26" t="s">
        <v>339</v>
      </c>
      <c r="D23" s="27">
        <v>90000000</v>
      </c>
    </row>
    <row r="24" spans="2:4" ht="50.1" customHeight="1" x14ac:dyDescent="0.3">
      <c r="B24" s="25" t="s">
        <v>311</v>
      </c>
      <c r="C24" s="26" t="s">
        <v>714</v>
      </c>
      <c r="D24" s="27">
        <v>1200000000</v>
      </c>
    </row>
    <row r="25" spans="2:4" ht="50.1" customHeight="1" thickBot="1" x14ac:dyDescent="0.35">
      <c r="B25" s="14" t="s">
        <v>759</v>
      </c>
      <c r="C25" s="10" t="s">
        <v>54</v>
      </c>
      <c r="D25" s="15">
        <v>38000000</v>
      </c>
    </row>
    <row r="26" spans="2:4" ht="39.950000000000003" customHeight="1" thickBot="1" x14ac:dyDescent="0.35">
      <c r="B26" s="93" t="s">
        <v>115</v>
      </c>
      <c r="C26" s="93"/>
      <c r="D26" s="11">
        <f>SUM(D28:D37)</f>
        <v>30887707000</v>
      </c>
    </row>
    <row r="27" spans="2:4" ht="50.1" customHeight="1" thickBot="1" x14ac:dyDescent="0.35">
      <c r="B27" s="2" t="s">
        <v>0</v>
      </c>
      <c r="C27" s="21" t="s">
        <v>1</v>
      </c>
      <c r="D27" s="22" t="s">
        <v>2</v>
      </c>
    </row>
    <row r="28" spans="2:4" ht="54.75" customHeight="1" x14ac:dyDescent="0.3">
      <c r="B28" s="17" t="s">
        <v>116</v>
      </c>
      <c r="C28" s="18" t="s">
        <v>299</v>
      </c>
      <c r="D28" s="19">
        <v>27928000000</v>
      </c>
    </row>
    <row r="29" spans="2:4" ht="50.1" customHeight="1" x14ac:dyDescent="0.3">
      <c r="B29" s="12" t="s">
        <v>117</v>
      </c>
      <c r="C29" s="9" t="s">
        <v>118</v>
      </c>
      <c r="D29" s="13">
        <v>60000000</v>
      </c>
    </row>
    <row r="30" spans="2:4" ht="50.1" customHeight="1" x14ac:dyDescent="0.3">
      <c r="B30" s="12" t="s">
        <v>119</v>
      </c>
      <c r="C30" s="9" t="s">
        <v>4</v>
      </c>
      <c r="D30" s="13">
        <v>1500000000</v>
      </c>
    </row>
    <row r="31" spans="2:4" ht="50.1" customHeight="1" x14ac:dyDescent="0.3">
      <c r="B31" s="12" t="s">
        <v>120</v>
      </c>
      <c r="C31" s="9" t="s">
        <v>82</v>
      </c>
      <c r="D31" s="13">
        <v>250000000</v>
      </c>
    </row>
    <row r="32" spans="2:4" ht="50.1" customHeight="1" x14ac:dyDescent="0.3">
      <c r="B32" s="12" t="s">
        <v>121</v>
      </c>
      <c r="C32" s="9" t="s">
        <v>122</v>
      </c>
      <c r="D32" s="13">
        <v>150000000</v>
      </c>
    </row>
    <row r="33" spans="2:4" ht="50.1" customHeight="1" x14ac:dyDescent="0.3">
      <c r="B33" s="12" t="s">
        <v>374</v>
      </c>
      <c r="C33" s="9" t="s">
        <v>375</v>
      </c>
      <c r="D33" s="13">
        <v>55000000</v>
      </c>
    </row>
    <row r="34" spans="2:4" ht="50.1" customHeight="1" x14ac:dyDescent="0.3">
      <c r="B34" s="12" t="s">
        <v>123</v>
      </c>
      <c r="C34" s="9" t="s">
        <v>118</v>
      </c>
      <c r="D34" s="13">
        <v>16000000</v>
      </c>
    </row>
    <row r="35" spans="2:4" ht="50.1" customHeight="1" x14ac:dyDescent="0.3">
      <c r="B35" s="12" t="s">
        <v>124</v>
      </c>
      <c r="C35" s="9" t="s">
        <v>4</v>
      </c>
      <c r="D35" s="13">
        <v>46000000</v>
      </c>
    </row>
    <row r="36" spans="2:4" ht="50.1" customHeight="1" x14ac:dyDescent="0.3">
      <c r="B36" s="12" t="s">
        <v>125</v>
      </c>
      <c r="C36" s="9" t="s">
        <v>82</v>
      </c>
      <c r="D36" s="13">
        <v>50000000</v>
      </c>
    </row>
    <row r="37" spans="2:4" ht="50.1" customHeight="1" thickBot="1" x14ac:dyDescent="0.35">
      <c r="B37" s="35" t="s">
        <v>376</v>
      </c>
      <c r="C37" s="10" t="s">
        <v>352</v>
      </c>
      <c r="D37" s="15">
        <v>832707000</v>
      </c>
    </row>
    <row r="38" spans="2:4" ht="39.950000000000003" customHeight="1" thickBot="1" x14ac:dyDescent="0.35">
      <c r="B38" s="93" t="s">
        <v>73</v>
      </c>
      <c r="C38" s="93"/>
      <c r="D38" s="11">
        <f>SUM(D40:D57)</f>
        <v>3356000000</v>
      </c>
    </row>
    <row r="39" spans="2:4" ht="50.1" customHeight="1" thickBot="1" x14ac:dyDescent="0.35">
      <c r="B39" s="2" t="s">
        <v>0</v>
      </c>
      <c r="C39" s="21" t="s">
        <v>1</v>
      </c>
      <c r="D39" s="22" t="s">
        <v>2</v>
      </c>
    </row>
    <row r="40" spans="2:4" ht="50.1" customHeight="1" x14ac:dyDescent="0.3">
      <c r="B40" s="17" t="s">
        <v>377</v>
      </c>
      <c r="C40" s="18" t="s">
        <v>378</v>
      </c>
      <c r="D40" s="19">
        <v>30000000</v>
      </c>
    </row>
    <row r="41" spans="2:4" ht="50.1" customHeight="1" x14ac:dyDescent="0.3">
      <c r="B41" s="12" t="s">
        <v>379</v>
      </c>
      <c r="C41" s="9" t="s">
        <v>380</v>
      </c>
      <c r="D41" s="13">
        <v>91000000</v>
      </c>
    </row>
    <row r="42" spans="2:4" ht="50.1" customHeight="1" x14ac:dyDescent="0.3">
      <c r="B42" s="12" t="s">
        <v>381</v>
      </c>
      <c r="C42" s="9" t="s">
        <v>375</v>
      </c>
      <c r="D42" s="13">
        <v>300000000</v>
      </c>
    </row>
    <row r="43" spans="2:4" ht="50.1" customHeight="1" x14ac:dyDescent="0.3">
      <c r="B43" s="12" t="s">
        <v>382</v>
      </c>
      <c r="C43" s="9" t="s">
        <v>380</v>
      </c>
      <c r="D43" s="13">
        <v>110000000</v>
      </c>
    </row>
    <row r="44" spans="2:4" ht="50.1" customHeight="1" x14ac:dyDescent="0.3">
      <c r="B44" s="12" t="s">
        <v>74</v>
      </c>
      <c r="C44" s="9" t="s">
        <v>75</v>
      </c>
      <c r="D44" s="13">
        <v>200000000</v>
      </c>
    </row>
    <row r="45" spans="2:4" ht="50.1" customHeight="1" x14ac:dyDescent="0.3">
      <c r="B45" s="12" t="s">
        <v>383</v>
      </c>
      <c r="C45" s="9" t="s">
        <v>380</v>
      </c>
      <c r="D45" s="13">
        <v>250000000</v>
      </c>
    </row>
    <row r="46" spans="2:4" ht="50.1" customHeight="1" x14ac:dyDescent="0.3">
      <c r="B46" s="12" t="s">
        <v>384</v>
      </c>
      <c r="C46" s="9" t="s">
        <v>385</v>
      </c>
      <c r="D46" s="13">
        <v>233000000</v>
      </c>
    </row>
    <row r="47" spans="2:4" ht="50.1" customHeight="1" x14ac:dyDescent="0.3">
      <c r="B47" s="12" t="s">
        <v>76</v>
      </c>
      <c r="C47" s="9" t="s">
        <v>3</v>
      </c>
      <c r="D47" s="13">
        <v>88000000</v>
      </c>
    </row>
    <row r="48" spans="2:4" ht="50.1" customHeight="1" x14ac:dyDescent="0.3">
      <c r="B48" s="12" t="s">
        <v>77</v>
      </c>
      <c r="C48" s="9" t="s">
        <v>4</v>
      </c>
      <c r="D48" s="13">
        <v>100000000</v>
      </c>
    </row>
    <row r="49" spans="2:4" ht="50.1" customHeight="1" x14ac:dyDescent="0.3">
      <c r="B49" s="12" t="s">
        <v>79</v>
      </c>
      <c r="C49" s="9" t="s">
        <v>3</v>
      </c>
      <c r="D49" s="13">
        <v>40000000</v>
      </c>
    </row>
    <row r="50" spans="2:4" ht="50.1" customHeight="1" x14ac:dyDescent="0.3">
      <c r="B50" s="12" t="s">
        <v>80</v>
      </c>
      <c r="C50" s="9" t="s">
        <v>4</v>
      </c>
      <c r="D50" s="13">
        <v>50000000</v>
      </c>
    </row>
    <row r="51" spans="2:4" ht="50.1" customHeight="1" x14ac:dyDescent="0.3">
      <c r="B51" s="12" t="s">
        <v>81</v>
      </c>
      <c r="C51" s="9" t="s">
        <v>82</v>
      </c>
      <c r="D51" s="13">
        <v>10000000</v>
      </c>
    </row>
    <row r="52" spans="2:4" ht="50.1" customHeight="1" x14ac:dyDescent="0.3">
      <c r="B52" s="12" t="s">
        <v>387</v>
      </c>
      <c r="C52" s="9" t="s">
        <v>3</v>
      </c>
      <c r="D52" s="13">
        <v>70000000</v>
      </c>
    </row>
    <row r="53" spans="2:4" ht="50.1" customHeight="1" x14ac:dyDescent="0.3">
      <c r="B53" s="12" t="s">
        <v>388</v>
      </c>
      <c r="C53" s="41" t="s">
        <v>352</v>
      </c>
      <c r="D53" s="13">
        <v>400000000</v>
      </c>
    </row>
    <row r="54" spans="2:4" ht="50.1" customHeight="1" x14ac:dyDescent="0.3">
      <c r="B54" s="12" t="s">
        <v>78</v>
      </c>
      <c r="C54" s="9" t="s">
        <v>3</v>
      </c>
      <c r="D54" s="13">
        <v>860000000</v>
      </c>
    </row>
    <row r="55" spans="2:4" ht="50.1" customHeight="1" x14ac:dyDescent="0.3">
      <c r="B55" s="12" t="s">
        <v>320</v>
      </c>
      <c r="C55" s="9" t="s">
        <v>118</v>
      </c>
      <c r="D55" s="13">
        <v>50000000</v>
      </c>
    </row>
    <row r="56" spans="2:4" ht="50.1" customHeight="1" x14ac:dyDescent="0.3">
      <c r="B56" s="12" t="s">
        <v>321</v>
      </c>
      <c r="C56" s="9" t="s">
        <v>4</v>
      </c>
      <c r="D56" s="13">
        <v>40000000</v>
      </c>
    </row>
    <row r="57" spans="2:4" ht="50.1" customHeight="1" thickBot="1" x14ac:dyDescent="0.35">
      <c r="B57" s="14" t="s">
        <v>386</v>
      </c>
      <c r="C57" s="10" t="s">
        <v>375</v>
      </c>
      <c r="D57" s="15">
        <v>434000000</v>
      </c>
    </row>
    <row r="58" spans="2:4" ht="39.950000000000003" customHeight="1" thickBot="1" x14ac:dyDescent="0.35">
      <c r="B58" s="93" t="s">
        <v>229</v>
      </c>
      <c r="C58" s="93"/>
      <c r="D58" s="11">
        <f>SUM(D60:D66)</f>
        <v>537000000</v>
      </c>
    </row>
    <row r="59" spans="2:4" ht="50.1" customHeight="1" thickBot="1" x14ac:dyDescent="0.35">
      <c r="B59" s="2" t="s">
        <v>0</v>
      </c>
      <c r="C59" s="21" t="s">
        <v>1</v>
      </c>
      <c r="D59" s="22" t="s">
        <v>2</v>
      </c>
    </row>
    <row r="60" spans="2:4" ht="50.1" customHeight="1" x14ac:dyDescent="0.3">
      <c r="B60" s="17" t="s">
        <v>230</v>
      </c>
      <c r="C60" s="18" t="s">
        <v>740</v>
      </c>
      <c r="D60" s="19">
        <v>100000000</v>
      </c>
    </row>
    <row r="61" spans="2:4" ht="50.1" customHeight="1" x14ac:dyDescent="0.3">
      <c r="B61" s="12" t="s">
        <v>231</v>
      </c>
      <c r="C61" s="9" t="s">
        <v>3</v>
      </c>
      <c r="D61" s="13">
        <v>80000000</v>
      </c>
    </row>
    <row r="62" spans="2:4" ht="50.1" customHeight="1" x14ac:dyDescent="0.3">
      <c r="B62" s="12" t="s">
        <v>232</v>
      </c>
      <c r="C62" s="9" t="s">
        <v>40</v>
      </c>
      <c r="D62" s="13">
        <v>70000000</v>
      </c>
    </row>
    <row r="63" spans="2:4" ht="50.1" customHeight="1" x14ac:dyDescent="0.3">
      <c r="B63" s="12" t="s">
        <v>233</v>
      </c>
      <c r="C63" s="9" t="s">
        <v>438</v>
      </c>
      <c r="D63" s="13">
        <v>57000000</v>
      </c>
    </row>
    <row r="64" spans="2:4" ht="50.1" customHeight="1" x14ac:dyDescent="0.3">
      <c r="B64" s="12" t="s">
        <v>234</v>
      </c>
      <c r="C64" s="9" t="s">
        <v>282</v>
      </c>
      <c r="D64" s="13">
        <v>80000000</v>
      </c>
    </row>
    <row r="65" spans="2:4" ht="50.1" customHeight="1" x14ac:dyDescent="0.3">
      <c r="B65" s="12" t="s">
        <v>366</v>
      </c>
      <c r="C65" s="9" t="s">
        <v>367</v>
      </c>
      <c r="D65" s="13">
        <v>75000000</v>
      </c>
    </row>
    <row r="66" spans="2:4" ht="50.1" customHeight="1" thickBot="1" x14ac:dyDescent="0.35">
      <c r="B66" s="14" t="s">
        <v>368</v>
      </c>
      <c r="C66" s="10" t="s">
        <v>369</v>
      </c>
      <c r="D66" s="15">
        <v>75000000</v>
      </c>
    </row>
    <row r="67" spans="2:4" ht="39.950000000000003" customHeight="1" thickBot="1" x14ac:dyDescent="0.35">
      <c r="B67" s="94" t="s">
        <v>235</v>
      </c>
      <c r="C67" s="94"/>
      <c r="D67" s="16">
        <f>SUM(D69:D90)</f>
        <v>279750936000</v>
      </c>
    </row>
    <row r="68" spans="2:4" ht="50.1" customHeight="1" thickBot="1" x14ac:dyDescent="0.35">
      <c r="B68" s="2" t="s">
        <v>0</v>
      </c>
      <c r="C68" s="21" t="s">
        <v>1</v>
      </c>
      <c r="D68" s="22" t="s">
        <v>2</v>
      </c>
    </row>
    <row r="69" spans="2:4" ht="104.1" customHeight="1" x14ac:dyDescent="0.3">
      <c r="B69" s="12" t="s">
        <v>236</v>
      </c>
      <c r="C69" s="9" t="s">
        <v>237</v>
      </c>
      <c r="D69" s="13">
        <v>200000000</v>
      </c>
    </row>
    <row r="70" spans="2:4" ht="50.1" customHeight="1" x14ac:dyDescent="0.3">
      <c r="B70" s="12" t="s">
        <v>238</v>
      </c>
      <c r="C70" s="9" t="s">
        <v>287</v>
      </c>
      <c r="D70" s="13">
        <v>8400000000</v>
      </c>
    </row>
    <row r="71" spans="2:4" ht="50.1" customHeight="1" x14ac:dyDescent="0.3">
      <c r="B71" s="12" t="s">
        <v>239</v>
      </c>
      <c r="C71" s="9" t="s">
        <v>240</v>
      </c>
      <c r="D71" s="13">
        <v>8000000000</v>
      </c>
    </row>
    <row r="72" spans="2:4" ht="50.1" customHeight="1" x14ac:dyDescent="0.3">
      <c r="B72" s="12" t="s">
        <v>241</v>
      </c>
      <c r="C72" s="9" t="s">
        <v>288</v>
      </c>
      <c r="D72" s="13">
        <v>3850000000</v>
      </c>
    </row>
    <row r="73" spans="2:4" ht="50.1" customHeight="1" x14ac:dyDescent="0.3">
      <c r="B73" s="12" t="s">
        <v>242</v>
      </c>
      <c r="C73" s="9" t="s">
        <v>243</v>
      </c>
      <c r="D73" s="13">
        <v>3340000000</v>
      </c>
    </row>
    <row r="74" spans="2:4" ht="50.1" customHeight="1" x14ac:dyDescent="0.3">
      <c r="B74" s="12" t="s">
        <v>244</v>
      </c>
      <c r="C74" s="9" t="s">
        <v>245</v>
      </c>
      <c r="D74" s="13">
        <v>52854279000</v>
      </c>
    </row>
    <row r="75" spans="2:4" ht="50.1" customHeight="1" x14ac:dyDescent="0.3">
      <c r="B75" s="12" t="s">
        <v>246</v>
      </c>
      <c r="C75" s="9" t="s">
        <v>247</v>
      </c>
      <c r="D75" s="13">
        <v>16535500000</v>
      </c>
    </row>
    <row r="76" spans="2:4" ht="50.1" customHeight="1" x14ac:dyDescent="0.3">
      <c r="B76" s="12" t="s">
        <v>248</v>
      </c>
      <c r="C76" s="9" t="s">
        <v>249</v>
      </c>
      <c r="D76" s="13">
        <v>1778539000</v>
      </c>
    </row>
    <row r="77" spans="2:4" ht="50.1" customHeight="1" x14ac:dyDescent="0.3">
      <c r="B77" s="12" t="s">
        <v>250</v>
      </c>
      <c r="C77" s="9" t="s">
        <v>251</v>
      </c>
      <c r="D77" s="13">
        <v>1381692000</v>
      </c>
    </row>
    <row r="78" spans="2:4" ht="50.1" customHeight="1" x14ac:dyDescent="0.3">
      <c r="B78" s="12" t="s">
        <v>252</v>
      </c>
      <c r="C78" s="9" t="s">
        <v>253</v>
      </c>
      <c r="D78" s="13">
        <v>7989990000</v>
      </c>
    </row>
    <row r="79" spans="2:4" ht="50.1" customHeight="1" x14ac:dyDescent="0.3">
      <c r="B79" s="12" t="s">
        <v>254</v>
      </c>
      <c r="C79" s="9" t="s">
        <v>255</v>
      </c>
      <c r="D79" s="13">
        <v>400000000</v>
      </c>
    </row>
    <row r="80" spans="2:4" ht="50.1" customHeight="1" x14ac:dyDescent="0.3">
      <c r="B80" s="12" t="s">
        <v>256</v>
      </c>
      <c r="C80" s="9" t="s">
        <v>289</v>
      </c>
      <c r="D80" s="13">
        <v>110453794000</v>
      </c>
    </row>
    <row r="81" spans="2:12" ht="50.1" customHeight="1" x14ac:dyDescent="0.3">
      <c r="B81" s="12" t="s">
        <v>257</v>
      </c>
      <c r="C81" s="9" t="s">
        <v>258</v>
      </c>
      <c r="D81" s="13">
        <v>500000000</v>
      </c>
    </row>
    <row r="82" spans="2:12" ht="50.1" customHeight="1" x14ac:dyDescent="0.3">
      <c r="B82" s="12" t="s">
        <v>259</v>
      </c>
      <c r="C82" s="9" t="s">
        <v>290</v>
      </c>
      <c r="D82" s="13">
        <v>1682000000</v>
      </c>
    </row>
    <row r="83" spans="2:12" ht="50.1" customHeight="1" x14ac:dyDescent="0.3">
      <c r="B83" s="12" t="s">
        <v>260</v>
      </c>
      <c r="C83" s="9" t="s">
        <v>291</v>
      </c>
      <c r="D83" s="13">
        <v>44000000000</v>
      </c>
    </row>
    <row r="84" spans="2:12" ht="50.1" customHeight="1" x14ac:dyDescent="0.3">
      <c r="B84" s="12" t="s">
        <v>261</v>
      </c>
      <c r="C84" s="9" t="s">
        <v>292</v>
      </c>
      <c r="D84" s="13">
        <v>13198492000</v>
      </c>
      <c r="K84" s="30"/>
      <c r="L84" s="30"/>
    </row>
    <row r="85" spans="2:12" ht="50.1" customHeight="1" x14ac:dyDescent="0.3">
      <c r="B85" s="12" t="s">
        <v>262</v>
      </c>
      <c r="C85" s="9" t="s">
        <v>722</v>
      </c>
      <c r="D85" s="13">
        <v>1186400000</v>
      </c>
    </row>
    <row r="86" spans="2:12" ht="50.1" customHeight="1" x14ac:dyDescent="0.3">
      <c r="B86" s="12" t="s">
        <v>263</v>
      </c>
      <c r="C86" s="9" t="s">
        <v>264</v>
      </c>
      <c r="D86" s="13">
        <v>3000000000</v>
      </c>
    </row>
    <row r="87" spans="2:12" ht="50.1" customHeight="1" x14ac:dyDescent="0.3">
      <c r="B87" s="12" t="s">
        <v>372</v>
      </c>
      <c r="C87" s="9" t="s">
        <v>741</v>
      </c>
      <c r="D87" s="13">
        <v>55000000</v>
      </c>
    </row>
    <row r="88" spans="2:12" ht="50.1" customHeight="1" x14ac:dyDescent="0.3">
      <c r="B88" s="12" t="s">
        <v>370</v>
      </c>
      <c r="C88" s="9" t="s">
        <v>371</v>
      </c>
      <c r="D88" s="13">
        <v>75250000</v>
      </c>
    </row>
    <row r="89" spans="2:12" ht="50.1" customHeight="1" x14ac:dyDescent="0.3">
      <c r="B89" s="12" t="s">
        <v>267</v>
      </c>
      <c r="C89" s="9" t="s">
        <v>268</v>
      </c>
      <c r="D89" s="13">
        <v>500000000</v>
      </c>
    </row>
    <row r="90" spans="2:12" ht="50.1" customHeight="1" thickBot="1" x14ac:dyDescent="0.35">
      <c r="B90" s="12" t="s">
        <v>265</v>
      </c>
      <c r="C90" s="9" t="s">
        <v>266</v>
      </c>
      <c r="D90" s="13">
        <v>370000000</v>
      </c>
    </row>
    <row r="91" spans="2:12" ht="39.950000000000003" customHeight="1" thickBot="1" x14ac:dyDescent="0.35">
      <c r="B91" s="93" t="s">
        <v>158</v>
      </c>
      <c r="C91" s="93"/>
      <c r="D91" s="11">
        <f>SUM(D93:D131)</f>
        <v>26298466000</v>
      </c>
    </row>
    <row r="92" spans="2:12" ht="50.1" customHeight="1" thickBot="1" x14ac:dyDescent="0.35">
      <c r="B92" s="2" t="s">
        <v>0</v>
      </c>
      <c r="C92" s="21" t="s">
        <v>1</v>
      </c>
      <c r="D92" s="22" t="s">
        <v>2</v>
      </c>
    </row>
    <row r="93" spans="2:12" ht="50.1" customHeight="1" x14ac:dyDescent="0.3">
      <c r="B93" s="17" t="s">
        <v>159</v>
      </c>
      <c r="C93" s="18" t="s">
        <v>160</v>
      </c>
      <c r="D93" s="19">
        <v>7200000000</v>
      </c>
    </row>
    <row r="94" spans="2:12" ht="50.1" customHeight="1" x14ac:dyDescent="0.3">
      <c r="B94" s="12" t="s">
        <v>162</v>
      </c>
      <c r="C94" s="9" t="s">
        <v>163</v>
      </c>
      <c r="D94" s="13">
        <v>900000000</v>
      </c>
    </row>
    <row r="95" spans="2:12" ht="50.1" customHeight="1" x14ac:dyDescent="0.3">
      <c r="B95" s="12" t="s">
        <v>165</v>
      </c>
      <c r="C95" s="9" t="s">
        <v>166</v>
      </c>
      <c r="D95" s="13">
        <v>20924000</v>
      </c>
    </row>
    <row r="96" spans="2:12" ht="50.1" customHeight="1" x14ac:dyDescent="0.3">
      <c r="B96" s="12" t="s">
        <v>167</v>
      </c>
      <c r="C96" s="9" t="s">
        <v>168</v>
      </c>
      <c r="D96" s="13">
        <v>857000000</v>
      </c>
    </row>
    <row r="97" spans="2:4" ht="50.1" customHeight="1" x14ac:dyDescent="0.3">
      <c r="B97" s="12" t="s">
        <v>169</v>
      </c>
      <c r="C97" s="9" t="s">
        <v>161</v>
      </c>
      <c r="D97" s="13">
        <v>406186000</v>
      </c>
    </row>
    <row r="98" spans="2:4" ht="50.1" customHeight="1" x14ac:dyDescent="0.3">
      <c r="B98" s="12" t="s">
        <v>170</v>
      </c>
      <c r="C98" s="9" t="s">
        <v>161</v>
      </c>
      <c r="D98" s="13">
        <v>34502000</v>
      </c>
    </row>
    <row r="99" spans="2:4" ht="68.099999999999994" customHeight="1" x14ac:dyDescent="0.3">
      <c r="B99" s="12" t="s">
        <v>171</v>
      </c>
      <c r="C99" s="9" t="s">
        <v>172</v>
      </c>
      <c r="D99" s="13">
        <v>412000000</v>
      </c>
    </row>
    <row r="100" spans="2:4" ht="50.1" customHeight="1" x14ac:dyDescent="0.3">
      <c r="B100" s="12" t="s">
        <v>173</v>
      </c>
      <c r="C100" s="9" t="s">
        <v>163</v>
      </c>
      <c r="D100" s="13">
        <v>679000000</v>
      </c>
    </row>
    <row r="101" spans="2:4" ht="50.1" customHeight="1" x14ac:dyDescent="0.3">
      <c r="B101" s="12" t="s">
        <v>174</v>
      </c>
      <c r="C101" s="9" t="s">
        <v>164</v>
      </c>
      <c r="D101" s="13">
        <v>136699000</v>
      </c>
    </row>
    <row r="102" spans="2:4" ht="50.1" customHeight="1" x14ac:dyDescent="0.3">
      <c r="B102" s="12" t="s">
        <v>175</v>
      </c>
      <c r="C102" s="9" t="s">
        <v>118</v>
      </c>
      <c r="D102" s="13">
        <v>62465000</v>
      </c>
    </row>
    <row r="103" spans="2:4" ht="50.1" customHeight="1" x14ac:dyDescent="0.3">
      <c r="B103" s="12" t="s">
        <v>176</v>
      </c>
      <c r="C103" s="9" t="s">
        <v>166</v>
      </c>
      <c r="D103" s="13">
        <v>114456000</v>
      </c>
    </row>
    <row r="104" spans="2:4" ht="50.1" customHeight="1" x14ac:dyDescent="0.3">
      <c r="B104" s="12" t="s">
        <v>177</v>
      </c>
      <c r="C104" s="9" t="s">
        <v>161</v>
      </c>
      <c r="D104" s="13">
        <v>124000000</v>
      </c>
    </row>
    <row r="105" spans="2:4" ht="50.1" customHeight="1" x14ac:dyDescent="0.3">
      <c r="B105" s="12" t="s">
        <v>178</v>
      </c>
      <c r="C105" s="9" t="s">
        <v>179</v>
      </c>
      <c r="D105" s="13">
        <v>360533000</v>
      </c>
    </row>
    <row r="106" spans="2:4" ht="50.1" customHeight="1" x14ac:dyDescent="0.3">
      <c r="B106" s="12" t="s">
        <v>180</v>
      </c>
      <c r="C106" s="9" t="s">
        <v>118</v>
      </c>
      <c r="D106" s="13">
        <v>72343000</v>
      </c>
    </row>
    <row r="107" spans="2:4" ht="50.1" customHeight="1" x14ac:dyDescent="0.3">
      <c r="B107" s="12" t="s">
        <v>181</v>
      </c>
      <c r="C107" s="9" t="s">
        <v>166</v>
      </c>
      <c r="D107" s="13">
        <v>101688000</v>
      </c>
    </row>
    <row r="108" spans="2:4" ht="50.1" customHeight="1" x14ac:dyDescent="0.3">
      <c r="B108" s="12" t="s">
        <v>182</v>
      </c>
      <c r="C108" s="9" t="s">
        <v>161</v>
      </c>
      <c r="D108" s="13">
        <v>59000000</v>
      </c>
    </row>
    <row r="109" spans="2:4" ht="50.1" customHeight="1" x14ac:dyDescent="0.3">
      <c r="B109" s="12" t="s">
        <v>183</v>
      </c>
      <c r="C109" s="9" t="s">
        <v>164</v>
      </c>
      <c r="D109" s="13">
        <v>66880000</v>
      </c>
    </row>
    <row r="110" spans="2:4" ht="50.1" customHeight="1" x14ac:dyDescent="0.3">
      <c r="B110" s="12" t="s">
        <v>184</v>
      </c>
      <c r="C110" s="9" t="s">
        <v>118</v>
      </c>
      <c r="D110" s="13">
        <v>41944000</v>
      </c>
    </row>
    <row r="111" spans="2:4" ht="50.1" customHeight="1" x14ac:dyDescent="0.3">
      <c r="B111" s="12" t="s">
        <v>185</v>
      </c>
      <c r="C111" s="9" t="s">
        <v>166</v>
      </c>
      <c r="D111" s="13">
        <v>38760000</v>
      </c>
    </row>
    <row r="112" spans="2:4" ht="50.1" customHeight="1" x14ac:dyDescent="0.3">
      <c r="B112" s="12" t="s">
        <v>186</v>
      </c>
      <c r="C112" s="9" t="s">
        <v>161</v>
      </c>
      <c r="D112" s="13">
        <v>69000000</v>
      </c>
    </row>
    <row r="113" spans="2:4" ht="50.1" customHeight="1" x14ac:dyDescent="0.3">
      <c r="B113" s="12" t="s">
        <v>413</v>
      </c>
      <c r="C113" s="9" t="s">
        <v>622</v>
      </c>
      <c r="D113" s="13">
        <v>300000000</v>
      </c>
    </row>
    <row r="114" spans="2:4" ht="50.1" customHeight="1" x14ac:dyDescent="0.3">
      <c r="B114" s="12" t="s">
        <v>414</v>
      </c>
      <c r="C114" s="9" t="s">
        <v>622</v>
      </c>
      <c r="D114" s="13">
        <v>1000000000</v>
      </c>
    </row>
    <row r="115" spans="2:4" ht="50.1" customHeight="1" x14ac:dyDescent="0.3">
      <c r="B115" s="12" t="s">
        <v>187</v>
      </c>
      <c r="C115" s="9" t="s">
        <v>161</v>
      </c>
      <c r="D115" s="13">
        <v>60556000</v>
      </c>
    </row>
    <row r="116" spans="2:4" ht="50.1" customHeight="1" x14ac:dyDescent="0.3">
      <c r="B116" s="12" t="s">
        <v>188</v>
      </c>
      <c r="C116" s="9" t="s">
        <v>168</v>
      </c>
      <c r="D116" s="13">
        <v>1000000000</v>
      </c>
    </row>
    <row r="117" spans="2:4" ht="50.1" customHeight="1" x14ac:dyDescent="0.3">
      <c r="B117" s="12" t="s">
        <v>189</v>
      </c>
      <c r="C117" s="9" t="s">
        <v>163</v>
      </c>
      <c r="D117" s="13">
        <v>622000000</v>
      </c>
    </row>
    <row r="118" spans="2:4" ht="50.1" customHeight="1" x14ac:dyDescent="0.3">
      <c r="B118" s="12" t="s">
        <v>190</v>
      </c>
      <c r="C118" s="9" t="s">
        <v>179</v>
      </c>
      <c r="D118" s="13">
        <v>4617340000</v>
      </c>
    </row>
    <row r="119" spans="2:4" ht="50.1" customHeight="1" x14ac:dyDescent="0.3">
      <c r="B119" s="12" t="s">
        <v>191</v>
      </c>
      <c r="C119" s="9" t="s">
        <v>118</v>
      </c>
      <c r="D119" s="13">
        <v>286636000</v>
      </c>
    </row>
    <row r="120" spans="2:4" ht="50.1" customHeight="1" x14ac:dyDescent="0.3">
      <c r="B120" s="12" t="s">
        <v>192</v>
      </c>
      <c r="C120" s="9" t="s">
        <v>166</v>
      </c>
      <c r="D120" s="13">
        <v>1089520000</v>
      </c>
    </row>
    <row r="121" spans="2:4" ht="50.1" customHeight="1" x14ac:dyDescent="0.3">
      <c r="B121" s="12" t="s">
        <v>415</v>
      </c>
      <c r="C121" s="9" t="s">
        <v>623</v>
      </c>
      <c r="D121" s="13">
        <v>500000000</v>
      </c>
    </row>
    <row r="122" spans="2:4" ht="50.1" customHeight="1" x14ac:dyDescent="0.3">
      <c r="B122" s="12" t="s">
        <v>416</v>
      </c>
      <c r="C122" s="9" t="s">
        <v>625</v>
      </c>
      <c r="D122" s="13">
        <v>3700000000</v>
      </c>
    </row>
    <row r="123" spans="2:4" ht="50.1" customHeight="1" x14ac:dyDescent="0.3">
      <c r="B123" s="12" t="s">
        <v>193</v>
      </c>
      <c r="C123" s="9" t="s">
        <v>164</v>
      </c>
      <c r="D123" s="13">
        <v>48845000</v>
      </c>
    </row>
    <row r="124" spans="2:4" ht="50.1" customHeight="1" x14ac:dyDescent="0.3">
      <c r="B124" s="12" t="s">
        <v>194</v>
      </c>
      <c r="C124" s="9" t="s">
        <v>166</v>
      </c>
      <c r="D124" s="13">
        <v>93616000</v>
      </c>
    </row>
    <row r="125" spans="2:4" ht="50.1" customHeight="1" x14ac:dyDescent="0.3">
      <c r="B125" s="12" t="s">
        <v>195</v>
      </c>
      <c r="C125" s="9" t="s">
        <v>166</v>
      </c>
      <c r="D125" s="13">
        <v>20784000</v>
      </c>
    </row>
    <row r="126" spans="2:4" ht="50.1" customHeight="1" x14ac:dyDescent="0.3">
      <c r="B126" s="12" t="s">
        <v>417</v>
      </c>
      <c r="C126" s="9" t="s">
        <v>624</v>
      </c>
      <c r="D126" s="13">
        <v>500000000</v>
      </c>
    </row>
    <row r="127" spans="2:4" ht="50.1" customHeight="1" x14ac:dyDescent="0.3">
      <c r="B127" s="12" t="s">
        <v>196</v>
      </c>
      <c r="C127" s="9" t="s">
        <v>197</v>
      </c>
      <c r="D127" s="13">
        <v>38190000</v>
      </c>
    </row>
    <row r="128" spans="2:4" ht="50.1" customHeight="1" x14ac:dyDescent="0.3">
      <c r="B128" s="12" t="s">
        <v>198</v>
      </c>
      <c r="C128" s="9" t="s">
        <v>118</v>
      </c>
      <c r="D128" s="13">
        <v>199606000</v>
      </c>
    </row>
    <row r="129" spans="2:7" ht="50.1" customHeight="1" x14ac:dyDescent="0.3">
      <c r="B129" s="12" t="s">
        <v>199</v>
      </c>
      <c r="C129" s="9" t="s">
        <v>752</v>
      </c>
      <c r="D129" s="13">
        <v>20252000</v>
      </c>
    </row>
    <row r="130" spans="2:7" ht="50.1" customHeight="1" x14ac:dyDescent="0.3">
      <c r="B130" s="12" t="s">
        <v>200</v>
      </c>
      <c r="C130" s="9" t="s">
        <v>197</v>
      </c>
      <c r="D130" s="13">
        <v>288641000</v>
      </c>
    </row>
    <row r="131" spans="2:7" ht="50.1" customHeight="1" thickBot="1" x14ac:dyDescent="0.35">
      <c r="B131" s="14" t="s">
        <v>201</v>
      </c>
      <c r="C131" s="10" t="s">
        <v>197</v>
      </c>
      <c r="D131" s="15">
        <v>155100000</v>
      </c>
    </row>
    <row r="132" spans="2:7" ht="39.950000000000003" customHeight="1" thickBot="1" x14ac:dyDescent="0.35">
      <c r="B132" s="93" t="s">
        <v>35</v>
      </c>
      <c r="C132" s="93"/>
      <c r="D132" s="11">
        <f>SUM(D134:D149)</f>
        <v>17965131000</v>
      </c>
      <c r="G132" s="30"/>
    </row>
    <row r="133" spans="2:7" ht="50.1" customHeight="1" thickBot="1" x14ac:dyDescent="0.35">
      <c r="B133" s="2" t="s">
        <v>0</v>
      </c>
      <c r="C133" s="21" t="s">
        <v>1</v>
      </c>
      <c r="D133" s="22" t="s">
        <v>2</v>
      </c>
    </row>
    <row r="134" spans="2:7" ht="69" customHeight="1" x14ac:dyDescent="0.3">
      <c r="B134" s="17" t="s">
        <v>344</v>
      </c>
      <c r="C134" s="18" t="s">
        <v>437</v>
      </c>
      <c r="D134" s="19">
        <v>225000000</v>
      </c>
    </row>
    <row r="135" spans="2:7" ht="83.45" customHeight="1" x14ac:dyDescent="0.3">
      <c r="B135" s="12" t="s">
        <v>345</v>
      </c>
      <c r="C135" s="9" t="s">
        <v>723</v>
      </c>
      <c r="D135" s="13">
        <v>121000000</v>
      </c>
    </row>
    <row r="136" spans="2:7" ht="50.1" customHeight="1" x14ac:dyDescent="0.3">
      <c r="B136" s="12" t="s">
        <v>156</v>
      </c>
      <c r="C136" s="9" t="s">
        <v>626</v>
      </c>
      <c r="D136" s="13">
        <v>1500000000</v>
      </c>
    </row>
    <row r="137" spans="2:7" ht="50.1" customHeight="1" x14ac:dyDescent="0.3">
      <c r="B137" s="12" t="s">
        <v>36</v>
      </c>
      <c r="C137" s="9" t="s">
        <v>37</v>
      </c>
      <c r="D137" s="13">
        <v>6712000000</v>
      </c>
    </row>
    <row r="138" spans="2:7" ht="50.1" customHeight="1" x14ac:dyDescent="0.3">
      <c r="B138" s="12" t="s">
        <v>157</v>
      </c>
      <c r="C138" s="9" t="s">
        <v>627</v>
      </c>
      <c r="D138" s="13">
        <v>250000000</v>
      </c>
    </row>
    <row r="139" spans="2:7" ht="50.1" customHeight="1" x14ac:dyDescent="0.3">
      <c r="B139" s="12" t="s">
        <v>346</v>
      </c>
      <c r="C139" s="9" t="s">
        <v>439</v>
      </c>
      <c r="D139" s="13">
        <v>4784436000</v>
      </c>
    </row>
    <row r="140" spans="2:7" ht="50.1" customHeight="1" x14ac:dyDescent="0.3">
      <c r="B140" s="12" t="s">
        <v>347</v>
      </c>
      <c r="C140" s="9" t="s">
        <v>348</v>
      </c>
      <c r="D140" s="13">
        <v>105722000</v>
      </c>
    </row>
    <row r="141" spans="2:7" ht="50.1" customHeight="1" x14ac:dyDescent="0.3">
      <c r="B141" s="12" t="s">
        <v>349</v>
      </c>
      <c r="C141" s="9" t="s">
        <v>348</v>
      </c>
      <c r="D141" s="13">
        <v>1313842000</v>
      </c>
    </row>
    <row r="142" spans="2:7" ht="63.95" customHeight="1" x14ac:dyDescent="0.3">
      <c r="B142" s="12" t="s">
        <v>38</v>
      </c>
      <c r="C142" s="9" t="s">
        <v>628</v>
      </c>
      <c r="D142" s="13">
        <v>1580000000</v>
      </c>
    </row>
    <row r="143" spans="2:7" ht="50.1" customHeight="1" x14ac:dyDescent="0.3">
      <c r="B143" s="12" t="s">
        <v>39</v>
      </c>
      <c r="C143" s="9" t="s">
        <v>742</v>
      </c>
      <c r="D143" s="13">
        <v>589000000</v>
      </c>
    </row>
    <row r="144" spans="2:7" ht="50.1" customHeight="1" x14ac:dyDescent="0.3">
      <c r="B144" s="12" t="s">
        <v>41</v>
      </c>
      <c r="C144" s="9" t="s">
        <v>42</v>
      </c>
      <c r="D144" s="13">
        <v>322131000</v>
      </c>
    </row>
    <row r="145" spans="2:4" ht="50.1" customHeight="1" x14ac:dyDescent="0.3">
      <c r="B145" s="12" t="s">
        <v>350</v>
      </c>
      <c r="C145" s="9" t="s">
        <v>725</v>
      </c>
      <c r="D145" s="13">
        <v>300000000</v>
      </c>
    </row>
    <row r="146" spans="2:4" ht="50.1" customHeight="1" x14ac:dyDescent="0.3">
      <c r="B146" s="12" t="s">
        <v>351</v>
      </c>
      <c r="C146" s="9" t="s">
        <v>724</v>
      </c>
      <c r="D146" s="13">
        <v>78000000</v>
      </c>
    </row>
    <row r="147" spans="2:4" ht="50.1" customHeight="1" x14ac:dyDescent="0.3">
      <c r="B147" s="12" t="s">
        <v>715</v>
      </c>
      <c r="C147" s="9" t="s">
        <v>4</v>
      </c>
      <c r="D147" s="13">
        <v>12000000</v>
      </c>
    </row>
    <row r="148" spans="2:4" ht="50.1" customHeight="1" x14ac:dyDescent="0.3">
      <c r="B148" s="12" t="s">
        <v>353</v>
      </c>
      <c r="C148" s="9" t="s">
        <v>440</v>
      </c>
      <c r="D148" s="13">
        <v>60000000</v>
      </c>
    </row>
    <row r="149" spans="2:4" ht="49.5" customHeight="1" thickBot="1" x14ac:dyDescent="0.35">
      <c r="B149" s="14" t="s">
        <v>354</v>
      </c>
      <c r="C149" s="10" t="s">
        <v>441</v>
      </c>
      <c r="D149" s="15">
        <v>12000000</v>
      </c>
    </row>
    <row r="150" spans="2:4" ht="0.75" customHeight="1" x14ac:dyDescent="0.3">
      <c r="B150" s="81"/>
      <c r="C150" s="75"/>
      <c r="D150" s="76"/>
    </row>
    <row r="151" spans="2:4" ht="39.950000000000003" customHeight="1" thickBot="1" x14ac:dyDescent="0.35">
      <c r="B151" s="94" t="s">
        <v>10</v>
      </c>
      <c r="C151" s="94"/>
      <c r="D151" s="16">
        <f>SUM(D153:D156)</f>
        <v>5699970000</v>
      </c>
    </row>
    <row r="152" spans="2:4" ht="50.1" customHeight="1" thickBot="1" x14ac:dyDescent="0.35">
      <c r="B152" s="2" t="s">
        <v>0</v>
      </c>
      <c r="C152" s="21" t="s">
        <v>1</v>
      </c>
      <c r="D152" s="22" t="s">
        <v>2</v>
      </c>
    </row>
    <row r="153" spans="2:4" ht="50.1" customHeight="1" x14ac:dyDescent="0.3">
      <c r="B153" s="17" t="s">
        <v>569</v>
      </c>
      <c r="C153" s="18" t="s">
        <v>570</v>
      </c>
      <c r="D153" s="19">
        <v>149970000</v>
      </c>
    </row>
    <row r="154" spans="2:4" ht="50.1" customHeight="1" x14ac:dyDescent="0.3">
      <c r="B154" s="12" t="s">
        <v>11</v>
      </c>
      <c r="C154" s="9" t="s">
        <v>12</v>
      </c>
      <c r="D154" s="13">
        <v>1000000000</v>
      </c>
    </row>
    <row r="155" spans="2:4" ht="50.1" customHeight="1" x14ac:dyDescent="0.3">
      <c r="B155" s="12" t="s">
        <v>571</v>
      </c>
      <c r="C155" s="9" t="s">
        <v>572</v>
      </c>
      <c r="D155" s="13">
        <v>242000000</v>
      </c>
    </row>
    <row r="156" spans="2:4" ht="50.1" customHeight="1" thickBot="1" x14ac:dyDescent="0.35">
      <c r="B156" s="14" t="s">
        <v>13</v>
      </c>
      <c r="C156" s="10" t="s">
        <v>302</v>
      </c>
      <c r="D156" s="15">
        <v>4308000000</v>
      </c>
    </row>
    <row r="157" spans="2:4" ht="39.950000000000003" customHeight="1" thickBot="1" x14ac:dyDescent="0.35">
      <c r="B157" s="93" t="s">
        <v>43</v>
      </c>
      <c r="C157" s="93"/>
      <c r="D157" s="11">
        <f>SUM(D159:D183)</f>
        <v>46151500000</v>
      </c>
    </row>
    <row r="158" spans="2:4" ht="50.1" customHeight="1" thickBot="1" x14ac:dyDescent="0.35">
      <c r="B158" s="2" t="s">
        <v>0</v>
      </c>
      <c r="C158" s="21" t="s">
        <v>1</v>
      </c>
      <c r="D158" s="22" t="s">
        <v>2</v>
      </c>
    </row>
    <row r="159" spans="2:4" ht="50.1" customHeight="1" x14ac:dyDescent="0.3">
      <c r="B159" s="17" t="s">
        <v>44</v>
      </c>
      <c r="C159" s="18" t="s">
        <v>3</v>
      </c>
      <c r="D159" s="19">
        <v>35363000</v>
      </c>
    </row>
    <row r="160" spans="2:4" ht="50.1" customHeight="1" x14ac:dyDescent="0.3">
      <c r="B160" s="12" t="s">
        <v>355</v>
      </c>
      <c r="C160" s="9" t="s">
        <v>753</v>
      </c>
      <c r="D160" s="74">
        <v>20000000</v>
      </c>
    </row>
    <row r="161" spans="2:4" ht="61.5" customHeight="1" x14ac:dyDescent="0.3">
      <c r="B161" s="12" t="s">
        <v>356</v>
      </c>
      <c r="C161" s="20" t="s">
        <v>754</v>
      </c>
      <c r="D161" s="74">
        <v>25000000</v>
      </c>
    </row>
    <row r="162" spans="2:4" ht="50.1" customHeight="1" x14ac:dyDescent="0.3">
      <c r="B162" s="12" t="s">
        <v>45</v>
      </c>
      <c r="C162" s="9" t="s">
        <v>3</v>
      </c>
      <c r="D162" s="13">
        <v>204366000</v>
      </c>
    </row>
    <row r="163" spans="2:4" ht="50.1" customHeight="1" x14ac:dyDescent="0.3">
      <c r="B163" s="12" t="s">
        <v>46</v>
      </c>
      <c r="C163" s="9" t="s">
        <v>47</v>
      </c>
      <c r="D163" s="13">
        <v>14000000</v>
      </c>
    </row>
    <row r="164" spans="2:4" ht="50.1" customHeight="1" x14ac:dyDescent="0.3">
      <c r="B164" s="12" t="s">
        <v>362</v>
      </c>
      <c r="C164" s="9" t="s">
        <v>753</v>
      </c>
      <c r="D164" s="13">
        <v>13000000</v>
      </c>
    </row>
    <row r="165" spans="2:4" ht="63.75" customHeight="1" x14ac:dyDescent="0.3">
      <c r="B165" s="12" t="s">
        <v>363</v>
      </c>
      <c r="C165" s="9" t="s">
        <v>754</v>
      </c>
      <c r="D165" s="13">
        <v>60000000</v>
      </c>
    </row>
    <row r="166" spans="2:4" ht="79.5" customHeight="1" x14ac:dyDescent="0.3">
      <c r="B166" s="12" t="s">
        <v>48</v>
      </c>
      <c r="C166" s="9" t="s">
        <v>49</v>
      </c>
      <c r="D166" s="13">
        <v>2778000000</v>
      </c>
    </row>
    <row r="167" spans="2:4" ht="50.1" customHeight="1" x14ac:dyDescent="0.3">
      <c r="B167" s="12" t="s">
        <v>50</v>
      </c>
      <c r="C167" s="9" t="s">
        <v>3</v>
      </c>
      <c r="D167" s="13">
        <v>196221000</v>
      </c>
    </row>
    <row r="168" spans="2:4" ht="50.1" customHeight="1" x14ac:dyDescent="0.3">
      <c r="B168" s="12" t="s">
        <v>51</v>
      </c>
      <c r="C168" s="9" t="s">
        <v>52</v>
      </c>
      <c r="D168" s="13">
        <v>59000000</v>
      </c>
    </row>
    <row r="169" spans="2:4" ht="50.1" customHeight="1" x14ac:dyDescent="0.3">
      <c r="B169" s="12" t="s">
        <v>357</v>
      </c>
      <c r="C169" s="9" t="s">
        <v>753</v>
      </c>
      <c r="D169" s="13">
        <v>19000000</v>
      </c>
    </row>
    <row r="170" spans="2:4" ht="63" customHeight="1" x14ac:dyDescent="0.3">
      <c r="B170" s="12" t="s">
        <v>358</v>
      </c>
      <c r="C170" s="9" t="s">
        <v>755</v>
      </c>
      <c r="D170" s="13">
        <v>14000000</v>
      </c>
    </row>
    <row r="171" spans="2:4" ht="50.1" customHeight="1" x14ac:dyDescent="0.3">
      <c r="B171" s="12" t="s">
        <v>57</v>
      </c>
      <c r="C171" s="9" t="s">
        <v>58</v>
      </c>
      <c r="D171" s="13">
        <v>4116000000</v>
      </c>
    </row>
    <row r="172" spans="2:4" ht="50.1" customHeight="1" x14ac:dyDescent="0.3">
      <c r="B172" s="12" t="s">
        <v>53</v>
      </c>
      <c r="C172" s="9" t="s">
        <v>54</v>
      </c>
      <c r="D172" s="13">
        <v>112301000</v>
      </c>
    </row>
    <row r="173" spans="2:4" ht="50.1" customHeight="1" x14ac:dyDescent="0.3">
      <c r="B173" s="12" t="s">
        <v>55</v>
      </c>
      <c r="C173" s="9" t="s">
        <v>56</v>
      </c>
      <c r="D173" s="13">
        <v>557000000</v>
      </c>
    </row>
    <row r="174" spans="2:4" ht="50.1" customHeight="1" x14ac:dyDescent="0.3">
      <c r="B174" s="12" t="s">
        <v>59</v>
      </c>
      <c r="C174" s="9" t="s">
        <v>60</v>
      </c>
      <c r="D174" s="13">
        <v>1484000000</v>
      </c>
    </row>
    <row r="175" spans="2:4" ht="50.1" customHeight="1" x14ac:dyDescent="0.3">
      <c r="B175" s="12" t="s">
        <v>359</v>
      </c>
      <c r="C175" s="9" t="s">
        <v>753</v>
      </c>
      <c r="D175" s="13">
        <v>9500000</v>
      </c>
    </row>
    <row r="176" spans="2:4" ht="64.5" customHeight="1" x14ac:dyDescent="0.3">
      <c r="B176" s="12" t="s">
        <v>360</v>
      </c>
      <c r="C176" s="9" t="s">
        <v>754</v>
      </c>
      <c r="D176" s="13">
        <v>40000000</v>
      </c>
    </row>
    <row r="177" spans="2:4" ht="50.1" customHeight="1" x14ac:dyDescent="0.3">
      <c r="B177" s="12" t="s">
        <v>61</v>
      </c>
      <c r="C177" s="9" t="s">
        <v>3</v>
      </c>
      <c r="D177" s="13">
        <v>12342000</v>
      </c>
    </row>
    <row r="178" spans="2:4" ht="50.1" customHeight="1" x14ac:dyDescent="0.3">
      <c r="B178" s="12" t="s">
        <v>361</v>
      </c>
      <c r="C178" s="9" t="s">
        <v>753</v>
      </c>
      <c r="D178" s="13">
        <v>5000000</v>
      </c>
    </row>
    <row r="179" spans="2:4" ht="50.1" customHeight="1" x14ac:dyDescent="0.3">
      <c r="B179" s="12" t="s">
        <v>62</v>
      </c>
      <c r="C179" s="9" t="s">
        <v>63</v>
      </c>
      <c r="D179" s="13">
        <v>30000000000</v>
      </c>
    </row>
    <row r="180" spans="2:4" ht="63" customHeight="1" x14ac:dyDescent="0.3">
      <c r="B180" s="12" t="s">
        <v>64</v>
      </c>
      <c r="C180" s="9" t="s">
        <v>65</v>
      </c>
      <c r="D180" s="13">
        <v>5946000000</v>
      </c>
    </row>
    <row r="181" spans="2:4" ht="50.1" customHeight="1" x14ac:dyDescent="0.3">
      <c r="B181" s="12" t="s">
        <v>66</v>
      </c>
      <c r="C181" s="9" t="s">
        <v>67</v>
      </c>
      <c r="D181" s="13">
        <v>73990000</v>
      </c>
    </row>
    <row r="182" spans="2:4" ht="50.1" customHeight="1" x14ac:dyDescent="0.3">
      <c r="B182" s="12" t="s">
        <v>68</v>
      </c>
      <c r="C182" s="9" t="s">
        <v>3</v>
      </c>
      <c r="D182" s="13">
        <v>45417000</v>
      </c>
    </row>
    <row r="183" spans="2:4" ht="50.1" customHeight="1" thickBot="1" x14ac:dyDescent="0.35">
      <c r="B183" s="14" t="s">
        <v>69</v>
      </c>
      <c r="C183" s="10" t="s">
        <v>4</v>
      </c>
      <c r="D183" s="15">
        <v>312000000</v>
      </c>
    </row>
    <row r="184" spans="2:4" ht="39.950000000000003" customHeight="1" thickBot="1" x14ac:dyDescent="0.35">
      <c r="B184" s="93" t="s">
        <v>14</v>
      </c>
      <c r="C184" s="93"/>
      <c r="D184" s="11">
        <f>SUM(D186:D187)</f>
        <v>13337000000</v>
      </c>
    </row>
    <row r="185" spans="2:4" ht="50.1" customHeight="1" thickBot="1" x14ac:dyDescent="0.35">
      <c r="B185" s="2" t="s">
        <v>0</v>
      </c>
      <c r="C185" s="21" t="s">
        <v>1</v>
      </c>
      <c r="D185" s="22" t="s">
        <v>2</v>
      </c>
    </row>
    <row r="186" spans="2:4" ht="81" customHeight="1" x14ac:dyDescent="0.3">
      <c r="B186" s="17" t="s">
        <v>16</v>
      </c>
      <c r="C186" s="18" t="s">
        <v>338</v>
      </c>
      <c r="D186" s="19">
        <v>5587000000</v>
      </c>
    </row>
    <row r="187" spans="2:4" ht="50.1" customHeight="1" thickBot="1" x14ac:dyDescent="0.35">
      <c r="B187" s="14" t="s">
        <v>15</v>
      </c>
      <c r="C187" s="10" t="s">
        <v>303</v>
      </c>
      <c r="D187" s="15">
        <v>7750000000</v>
      </c>
    </row>
    <row r="188" spans="2:4" ht="39.950000000000003" customHeight="1" thickBot="1" x14ac:dyDescent="0.35">
      <c r="B188" s="93" t="s">
        <v>202</v>
      </c>
      <c r="C188" s="93"/>
      <c r="D188" s="11">
        <f>SUM(D190:D202)</f>
        <v>1129700000</v>
      </c>
    </row>
    <row r="189" spans="2:4" ht="50.1" customHeight="1" thickBot="1" x14ac:dyDescent="0.35">
      <c r="B189" s="2" t="s">
        <v>0</v>
      </c>
      <c r="C189" s="21" t="s">
        <v>1</v>
      </c>
      <c r="D189" s="22" t="s">
        <v>2</v>
      </c>
    </row>
    <row r="190" spans="2:4" ht="50.1" customHeight="1" x14ac:dyDescent="0.3">
      <c r="B190" s="17" t="s">
        <v>203</v>
      </c>
      <c r="C190" s="18" t="s">
        <v>204</v>
      </c>
      <c r="D190" s="19">
        <v>79000000</v>
      </c>
    </row>
    <row r="191" spans="2:4" ht="50.1" customHeight="1" x14ac:dyDescent="0.3">
      <c r="B191" s="12" t="s">
        <v>418</v>
      </c>
      <c r="C191" s="9" t="s">
        <v>419</v>
      </c>
      <c r="D191" s="13">
        <v>4000000</v>
      </c>
    </row>
    <row r="192" spans="2:4" ht="50.1" customHeight="1" x14ac:dyDescent="0.3">
      <c r="B192" s="12" t="s">
        <v>420</v>
      </c>
      <c r="C192" s="9" t="s">
        <v>769</v>
      </c>
      <c r="D192" s="13">
        <v>268000000</v>
      </c>
    </row>
    <row r="193" spans="2:4" ht="50.1" customHeight="1" x14ac:dyDescent="0.3">
      <c r="B193" s="12" t="s">
        <v>421</v>
      </c>
      <c r="C193" s="9" t="s">
        <v>422</v>
      </c>
      <c r="D193" s="13">
        <v>311000000</v>
      </c>
    </row>
    <row r="194" spans="2:4" ht="50.1" customHeight="1" x14ac:dyDescent="0.3">
      <c r="B194" s="12" t="s">
        <v>423</v>
      </c>
      <c r="C194" s="9" t="s">
        <v>424</v>
      </c>
      <c r="D194" s="13">
        <v>100000000</v>
      </c>
    </row>
    <row r="195" spans="2:4" ht="50.1" customHeight="1" x14ac:dyDescent="0.3">
      <c r="B195" s="12" t="s">
        <v>425</v>
      </c>
      <c r="C195" s="9" t="s">
        <v>426</v>
      </c>
      <c r="D195" s="13">
        <v>60000000</v>
      </c>
    </row>
    <row r="196" spans="2:4" ht="50.1" customHeight="1" x14ac:dyDescent="0.3">
      <c r="B196" s="12" t="s">
        <v>427</v>
      </c>
      <c r="C196" s="9" t="s">
        <v>424</v>
      </c>
      <c r="D196" s="13">
        <v>50000000</v>
      </c>
    </row>
    <row r="197" spans="2:4" ht="50.1" customHeight="1" x14ac:dyDescent="0.3">
      <c r="B197" s="12" t="s">
        <v>428</v>
      </c>
      <c r="C197" s="9" t="s">
        <v>352</v>
      </c>
      <c r="D197" s="13">
        <v>15000000</v>
      </c>
    </row>
    <row r="198" spans="2:4" ht="50.1" customHeight="1" x14ac:dyDescent="0.3">
      <c r="B198" s="12" t="s">
        <v>205</v>
      </c>
      <c r="C198" s="9" t="s">
        <v>206</v>
      </c>
      <c r="D198" s="13">
        <v>183700000</v>
      </c>
    </row>
    <row r="199" spans="2:4" ht="50.1" customHeight="1" x14ac:dyDescent="0.3">
      <c r="B199" s="12" t="s">
        <v>429</v>
      </c>
      <c r="C199" s="9" t="s">
        <v>430</v>
      </c>
      <c r="D199" s="13">
        <v>6000000</v>
      </c>
    </row>
    <row r="200" spans="2:4" ht="50.1" customHeight="1" x14ac:dyDescent="0.3">
      <c r="B200" s="12" t="s">
        <v>431</v>
      </c>
      <c r="C200" s="9" t="s">
        <v>422</v>
      </c>
      <c r="D200" s="13">
        <v>28000000</v>
      </c>
    </row>
    <row r="201" spans="2:4" ht="50.1" customHeight="1" x14ac:dyDescent="0.3">
      <c r="B201" s="12" t="s">
        <v>432</v>
      </c>
      <c r="C201" s="9" t="s">
        <v>426</v>
      </c>
      <c r="D201" s="13">
        <v>20000000</v>
      </c>
    </row>
    <row r="202" spans="2:4" ht="50.1" customHeight="1" thickBot="1" x14ac:dyDescent="0.35">
      <c r="B202" s="14" t="s">
        <v>433</v>
      </c>
      <c r="C202" s="10" t="s">
        <v>434</v>
      </c>
      <c r="D202" s="15">
        <v>5000000</v>
      </c>
    </row>
    <row r="203" spans="2:4" ht="39.950000000000003" customHeight="1" thickBot="1" x14ac:dyDescent="0.35">
      <c r="B203" s="93" t="s">
        <v>152</v>
      </c>
      <c r="C203" s="93"/>
      <c r="D203" s="11">
        <f>SUM(D205:D205)</f>
        <v>1000000000</v>
      </c>
    </row>
    <row r="204" spans="2:4" ht="50.1" customHeight="1" thickBot="1" x14ac:dyDescent="0.35">
      <c r="B204" s="2" t="s">
        <v>0</v>
      </c>
      <c r="C204" s="21" t="s">
        <v>1</v>
      </c>
      <c r="D204" s="22" t="s">
        <v>2</v>
      </c>
    </row>
    <row r="205" spans="2:4" ht="50.1" customHeight="1" thickBot="1" x14ac:dyDescent="0.35">
      <c r="B205" s="14" t="s">
        <v>153</v>
      </c>
      <c r="C205" s="10" t="s">
        <v>300</v>
      </c>
      <c r="D205" s="15">
        <v>1000000000</v>
      </c>
    </row>
    <row r="206" spans="2:4" ht="39.950000000000003" customHeight="1" thickBot="1" x14ac:dyDescent="0.35">
      <c r="B206" s="93" t="s">
        <v>573</v>
      </c>
      <c r="C206" s="93"/>
      <c r="D206" s="11">
        <f>SUM(D208:D209)</f>
        <v>515000000</v>
      </c>
    </row>
    <row r="207" spans="2:4" ht="50.1" customHeight="1" thickBot="1" x14ac:dyDescent="0.35">
      <c r="B207" s="2" t="s">
        <v>0</v>
      </c>
      <c r="C207" s="21" t="s">
        <v>1</v>
      </c>
      <c r="D207" s="22" t="s">
        <v>2</v>
      </c>
    </row>
    <row r="208" spans="2:4" ht="50.1" customHeight="1" x14ac:dyDescent="0.3">
      <c r="B208" s="17" t="s">
        <v>576</v>
      </c>
      <c r="C208" s="18" t="s">
        <v>577</v>
      </c>
      <c r="D208" s="19">
        <v>15000000</v>
      </c>
    </row>
    <row r="209" spans="2:4" ht="67.5" customHeight="1" thickBot="1" x14ac:dyDescent="0.35">
      <c r="B209" s="14" t="s">
        <v>574</v>
      </c>
      <c r="C209" s="10" t="s">
        <v>575</v>
      </c>
      <c r="D209" s="15">
        <v>500000000</v>
      </c>
    </row>
    <row r="210" spans="2:4" ht="39.950000000000003" customHeight="1" thickBot="1" x14ac:dyDescent="0.35">
      <c r="B210" s="93" t="s">
        <v>322</v>
      </c>
      <c r="C210" s="93"/>
      <c r="D210" s="11">
        <f>SUM(D212:D222)</f>
        <v>232000000</v>
      </c>
    </row>
    <row r="211" spans="2:4" ht="50.1" customHeight="1" thickBot="1" x14ac:dyDescent="0.35">
      <c r="B211" s="2" t="s">
        <v>0</v>
      </c>
      <c r="C211" s="21" t="s">
        <v>1</v>
      </c>
      <c r="D211" s="22" t="s">
        <v>2</v>
      </c>
    </row>
    <row r="212" spans="2:4" ht="50.1" customHeight="1" x14ac:dyDescent="0.3">
      <c r="B212" s="17" t="s">
        <v>333</v>
      </c>
      <c r="C212" s="18" t="s">
        <v>334</v>
      </c>
      <c r="D212" s="19">
        <v>40000000</v>
      </c>
    </row>
    <row r="213" spans="2:4" ht="50.1" customHeight="1" x14ac:dyDescent="0.3">
      <c r="B213" s="12" t="s">
        <v>343</v>
      </c>
      <c r="C213" s="9" t="s">
        <v>339</v>
      </c>
      <c r="D213" s="13">
        <v>5000000</v>
      </c>
    </row>
    <row r="214" spans="2:4" ht="50.1" customHeight="1" x14ac:dyDescent="0.3">
      <c r="B214" s="12" t="s">
        <v>342</v>
      </c>
      <c r="C214" s="9" t="s">
        <v>341</v>
      </c>
      <c r="D214" s="13">
        <v>85000000</v>
      </c>
    </row>
    <row r="215" spans="2:4" ht="50.1" customHeight="1" x14ac:dyDescent="0.3">
      <c r="B215" s="12" t="s">
        <v>340</v>
      </c>
      <c r="C215" s="9" t="s">
        <v>339</v>
      </c>
      <c r="D215" s="13">
        <v>5000000</v>
      </c>
    </row>
    <row r="216" spans="2:4" ht="50.1" customHeight="1" x14ac:dyDescent="0.3">
      <c r="B216" s="12" t="s">
        <v>323</v>
      </c>
      <c r="C216" s="9" t="s">
        <v>324</v>
      </c>
      <c r="D216" s="13">
        <v>5000000</v>
      </c>
    </row>
    <row r="217" spans="2:4" ht="50.1" customHeight="1" x14ac:dyDescent="0.3">
      <c r="B217" s="12" t="s">
        <v>325</v>
      </c>
      <c r="C217" s="9" t="s">
        <v>326</v>
      </c>
      <c r="D217" s="13">
        <v>20000000</v>
      </c>
    </row>
    <row r="218" spans="2:4" ht="50.1" customHeight="1" x14ac:dyDescent="0.3">
      <c r="B218" s="12" t="s">
        <v>327</v>
      </c>
      <c r="C218" s="9" t="s">
        <v>328</v>
      </c>
      <c r="D218" s="13">
        <v>40000000</v>
      </c>
    </row>
    <row r="219" spans="2:4" ht="50.1" customHeight="1" x14ac:dyDescent="0.3">
      <c r="B219" s="12" t="s">
        <v>329</v>
      </c>
      <c r="C219" s="9" t="s">
        <v>330</v>
      </c>
      <c r="D219" s="13">
        <v>4000000</v>
      </c>
    </row>
    <row r="220" spans="2:4" ht="50.1" customHeight="1" x14ac:dyDescent="0.3">
      <c r="B220" s="12" t="s">
        <v>331</v>
      </c>
      <c r="C220" s="9" t="s">
        <v>332</v>
      </c>
      <c r="D220" s="13">
        <v>3000000</v>
      </c>
    </row>
    <row r="221" spans="2:4" ht="50.1" customHeight="1" x14ac:dyDescent="0.3">
      <c r="B221" s="12" t="s">
        <v>335</v>
      </c>
      <c r="C221" s="9" t="s">
        <v>334</v>
      </c>
      <c r="D221" s="13">
        <v>20000000</v>
      </c>
    </row>
    <row r="222" spans="2:4" ht="50.1" customHeight="1" thickBot="1" x14ac:dyDescent="0.35">
      <c r="B222" s="14" t="s">
        <v>717</v>
      </c>
      <c r="C222" s="10" t="s">
        <v>339</v>
      </c>
      <c r="D222" s="15">
        <v>5000000</v>
      </c>
    </row>
    <row r="223" spans="2:4" ht="0.75" customHeight="1" x14ac:dyDescent="0.3">
      <c r="B223" s="81"/>
      <c r="C223" s="75"/>
      <c r="D223" s="76"/>
    </row>
    <row r="224" spans="2:4" ht="39.950000000000003" customHeight="1" thickBot="1" x14ac:dyDescent="0.35">
      <c r="B224" s="94" t="s">
        <v>207</v>
      </c>
      <c r="C224" s="94"/>
      <c r="D224" s="16">
        <f>SUM(D226:D230)</f>
        <v>15835000000</v>
      </c>
    </row>
    <row r="225" spans="2:4" ht="50.1" customHeight="1" thickBot="1" x14ac:dyDescent="0.35">
      <c r="B225" s="2" t="s">
        <v>0</v>
      </c>
      <c r="C225" s="21" t="s">
        <v>1</v>
      </c>
      <c r="D225" s="22" t="s">
        <v>2</v>
      </c>
    </row>
    <row r="226" spans="2:4" ht="50.1" customHeight="1" x14ac:dyDescent="0.3">
      <c r="B226" s="17" t="s">
        <v>208</v>
      </c>
      <c r="C226" s="18" t="s">
        <v>209</v>
      </c>
      <c r="D226" s="19">
        <v>1575354000</v>
      </c>
    </row>
    <row r="227" spans="2:4" ht="50.1" customHeight="1" x14ac:dyDescent="0.3">
      <c r="B227" s="12" t="s">
        <v>712</v>
      </c>
      <c r="C227" s="9" t="s">
        <v>210</v>
      </c>
      <c r="D227" s="13">
        <v>4067941000</v>
      </c>
    </row>
    <row r="228" spans="2:4" ht="50.1" customHeight="1" x14ac:dyDescent="0.3">
      <c r="B228" s="12" t="s">
        <v>211</v>
      </c>
      <c r="C228" s="9" t="s">
        <v>212</v>
      </c>
      <c r="D228" s="13">
        <v>45000000</v>
      </c>
    </row>
    <row r="229" spans="2:4" ht="50.1" customHeight="1" x14ac:dyDescent="0.3">
      <c r="B229" s="12" t="s">
        <v>435</v>
      </c>
      <c r="C229" s="9" t="s">
        <v>436</v>
      </c>
      <c r="D229" s="13">
        <v>500000000</v>
      </c>
    </row>
    <row r="230" spans="2:4" ht="72" customHeight="1" thickBot="1" x14ac:dyDescent="0.35">
      <c r="B230" s="14" t="s">
        <v>213</v>
      </c>
      <c r="C230" s="10" t="s">
        <v>214</v>
      </c>
      <c r="D230" s="15">
        <v>9646705000</v>
      </c>
    </row>
    <row r="231" spans="2:4" ht="39.950000000000003" customHeight="1" thickBot="1" x14ac:dyDescent="0.35">
      <c r="B231" s="93" t="s">
        <v>137</v>
      </c>
      <c r="C231" s="93"/>
      <c r="D231" s="11">
        <f>SUM(D233:D274)</f>
        <v>7854615000</v>
      </c>
    </row>
    <row r="232" spans="2:4" ht="50.1" customHeight="1" thickBot="1" x14ac:dyDescent="0.35">
      <c r="B232" s="2" t="s">
        <v>0</v>
      </c>
      <c r="C232" s="21" t="s">
        <v>1</v>
      </c>
      <c r="D232" s="22" t="s">
        <v>2</v>
      </c>
    </row>
    <row r="233" spans="2:4" ht="66.95" customHeight="1" x14ac:dyDescent="0.3">
      <c r="B233" s="34" t="s">
        <v>629</v>
      </c>
      <c r="C233" s="18" t="s">
        <v>630</v>
      </c>
      <c r="D233" s="19">
        <v>27129000</v>
      </c>
    </row>
    <row r="234" spans="2:4" ht="50.1" customHeight="1" x14ac:dyDescent="0.3">
      <c r="B234" s="28" t="s">
        <v>631</v>
      </c>
      <c r="C234" s="9" t="s">
        <v>632</v>
      </c>
      <c r="D234" s="13">
        <v>20000000</v>
      </c>
    </row>
    <row r="235" spans="2:4" ht="50.1" customHeight="1" x14ac:dyDescent="0.3">
      <c r="B235" s="12" t="s">
        <v>138</v>
      </c>
      <c r="C235" s="9" t="s">
        <v>139</v>
      </c>
      <c r="D235" s="13">
        <v>500000000</v>
      </c>
    </row>
    <row r="236" spans="2:4" ht="50.1" customHeight="1" x14ac:dyDescent="0.3">
      <c r="B236" s="28" t="s">
        <v>633</v>
      </c>
      <c r="C236" s="9" t="s">
        <v>634</v>
      </c>
      <c r="D236" s="13">
        <v>50000000</v>
      </c>
    </row>
    <row r="237" spans="2:4" ht="50.1" customHeight="1" x14ac:dyDescent="0.3">
      <c r="B237" s="28" t="s">
        <v>635</v>
      </c>
      <c r="C237" s="9" t="s">
        <v>636</v>
      </c>
      <c r="D237" s="13">
        <v>50000000</v>
      </c>
    </row>
    <row r="238" spans="2:4" ht="50.1" customHeight="1" x14ac:dyDescent="0.3">
      <c r="B238" s="28" t="s">
        <v>637</v>
      </c>
      <c r="C238" s="9" t="s">
        <v>638</v>
      </c>
      <c r="D238" s="13">
        <v>310500000</v>
      </c>
    </row>
    <row r="239" spans="2:4" ht="50.1" customHeight="1" x14ac:dyDescent="0.3">
      <c r="B239" s="12" t="s">
        <v>140</v>
      </c>
      <c r="C239" s="9" t="s">
        <v>141</v>
      </c>
      <c r="D239" s="13">
        <v>440000000</v>
      </c>
    </row>
    <row r="240" spans="2:4" ht="50.1" customHeight="1" x14ac:dyDescent="0.3">
      <c r="B240" s="28" t="s">
        <v>639</v>
      </c>
      <c r="C240" s="9" t="s">
        <v>640</v>
      </c>
      <c r="D240" s="13">
        <v>42000000</v>
      </c>
    </row>
    <row r="241" spans="2:4" ht="50.1" customHeight="1" x14ac:dyDescent="0.3">
      <c r="B241" s="12" t="s">
        <v>142</v>
      </c>
      <c r="C241" s="9" t="s">
        <v>726</v>
      </c>
      <c r="D241" s="13">
        <v>500000000</v>
      </c>
    </row>
    <row r="242" spans="2:4" ht="50.1" customHeight="1" x14ac:dyDescent="0.3">
      <c r="B242" s="12" t="s">
        <v>143</v>
      </c>
      <c r="C242" s="9" t="s">
        <v>144</v>
      </c>
      <c r="D242" s="13">
        <v>48500000</v>
      </c>
    </row>
    <row r="243" spans="2:4" ht="64.5" customHeight="1" x14ac:dyDescent="0.3">
      <c r="B243" s="28" t="s">
        <v>643</v>
      </c>
      <c r="C243" s="9" t="s">
        <v>644</v>
      </c>
      <c r="D243" s="13">
        <v>15000000</v>
      </c>
    </row>
    <row r="244" spans="2:4" ht="66.95" customHeight="1" x14ac:dyDescent="0.3">
      <c r="B244" s="28" t="s">
        <v>641</v>
      </c>
      <c r="C244" s="9" t="s">
        <v>642</v>
      </c>
      <c r="D244" s="13">
        <v>4800000</v>
      </c>
    </row>
    <row r="245" spans="2:4" ht="50.1" customHeight="1" x14ac:dyDescent="0.3">
      <c r="B245" s="12" t="s">
        <v>145</v>
      </c>
      <c r="C245" s="9" t="s">
        <v>146</v>
      </c>
      <c r="D245" s="13">
        <v>4500000000</v>
      </c>
    </row>
    <row r="246" spans="2:4" ht="50.1" customHeight="1" x14ac:dyDescent="0.3">
      <c r="B246" s="28" t="s">
        <v>645</v>
      </c>
      <c r="C246" s="9" t="s">
        <v>646</v>
      </c>
      <c r="D246" s="13">
        <v>2000000</v>
      </c>
    </row>
    <row r="247" spans="2:4" ht="50.1" customHeight="1" x14ac:dyDescent="0.3">
      <c r="B247" s="28" t="s">
        <v>647</v>
      </c>
      <c r="C247" s="9" t="s">
        <v>389</v>
      </c>
      <c r="D247" s="13">
        <v>13000000</v>
      </c>
    </row>
    <row r="248" spans="2:4" ht="66.599999999999994" customHeight="1" x14ac:dyDescent="0.3">
      <c r="B248" s="28" t="s">
        <v>648</v>
      </c>
      <c r="C248" s="9" t="s">
        <v>642</v>
      </c>
      <c r="D248" s="13">
        <v>22400000</v>
      </c>
    </row>
    <row r="249" spans="2:4" ht="68.25" customHeight="1" x14ac:dyDescent="0.3">
      <c r="B249" s="28" t="s">
        <v>649</v>
      </c>
      <c r="C249" s="9" t="s">
        <v>650</v>
      </c>
      <c r="D249" s="13">
        <v>24800000</v>
      </c>
    </row>
    <row r="250" spans="2:4" ht="67.5" customHeight="1" x14ac:dyDescent="0.3">
      <c r="B250" s="28" t="s">
        <v>651</v>
      </c>
      <c r="C250" s="9" t="s">
        <v>652</v>
      </c>
      <c r="D250" s="13">
        <v>10300000</v>
      </c>
    </row>
    <row r="251" spans="2:4" ht="50.1" customHeight="1" x14ac:dyDescent="0.3">
      <c r="B251" s="28" t="s">
        <v>653</v>
      </c>
      <c r="C251" s="9" t="s">
        <v>352</v>
      </c>
      <c r="D251" s="13">
        <v>1000000</v>
      </c>
    </row>
    <row r="252" spans="2:4" ht="50.1" customHeight="1" x14ac:dyDescent="0.3">
      <c r="B252" s="28" t="s">
        <v>654</v>
      </c>
      <c r="C252" s="9" t="s">
        <v>655</v>
      </c>
      <c r="D252" s="13">
        <v>3200000</v>
      </c>
    </row>
    <row r="253" spans="2:4" ht="50.1" customHeight="1" x14ac:dyDescent="0.3">
      <c r="B253" s="28" t="s">
        <v>656</v>
      </c>
      <c r="C253" s="9" t="s">
        <v>657</v>
      </c>
      <c r="D253" s="13">
        <v>4000000</v>
      </c>
    </row>
    <row r="254" spans="2:4" ht="50.1" customHeight="1" x14ac:dyDescent="0.3">
      <c r="B254" s="28" t="s">
        <v>658</v>
      </c>
      <c r="C254" s="9" t="s">
        <v>659</v>
      </c>
      <c r="D254" s="13">
        <v>2000000</v>
      </c>
    </row>
    <row r="255" spans="2:4" ht="50.1" customHeight="1" x14ac:dyDescent="0.3">
      <c r="B255" s="28" t="s">
        <v>763</v>
      </c>
      <c r="C255" s="9" t="s">
        <v>764</v>
      </c>
      <c r="D255" s="13">
        <v>20155000</v>
      </c>
    </row>
    <row r="256" spans="2:4" ht="50.1" customHeight="1" x14ac:dyDescent="0.3">
      <c r="B256" s="28" t="s">
        <v>660</v>
      </c>
      <c r="C256" s="9" t="s">
        <v>454</v>
      </c>
      <c r="D256" s="13">
        <v>10000000</v>
      </c>
    </row>
    <row r="257" spans="2:4" ht="50.1" customHeight="1" x14ac:dyDescent="0.3">
      <c r="B257" s="28" t="s">
        <v>661</v>
      </c>
      <c r="C257" s="9" t="s">
        <v>662</v>
      </c>
      <c r="D257" s="13">
        <v>1000000</v>
      </c>
    </row>
    <row r="258" spans="2:4" ht="50.1" customHeight="1" x14ac:dyDescent="0.3">
      <c r="B258" s="28" t="s">
        <v>663</v>
      </c>
      <c r="C258" s="9" t="s">
        <v>450</v>
      </c>
      <c r="D258" s="13">
        <v>1000000</v>
      </c>
    </row>
    <row r="259" spans="2:4" ht="50.1" customHeight="1" x14ac:dyDescent="0.3">
      <c r="B259" s="12" t="s">
        <v>147</v>
      </c>
      <c r="C259" s="9" t="s">
        <v>304</v>
      </c>
      <c r="D259" s="13">
        <v>35550000</v>
      </c>
    </row>
    <row r="260" spans="2:4" ht="50.1" customHeight="1" x14ac:dyDescent="0.3">
      <c r="B260" s="12" t="s">
        <v>149</v>
      </c>
      <c r="C260" s="9" t="s">
        <v>150</v>
      </c>
      <c r="D260" s="13">
        <v>4260000</v>
      </c>
    </row>
    <row r="261" spans="2:4" ht="64.5" customHeight="1" x14ac:dyDescent="0.3">
      <c r="B261" s="28" t="s">
        <v>664</v>
      </c>
      <c r="C261" s="9" t="s">
        <v>665</v>
      </c>
      <c r="D261" s="13">
        <v>40000000</v>
      </c>
    </row>
    <row r="262" spans="2:4" ht="50.1" customHeight="1" x14ac:dyDescent="0.3">
      <c r="B262" s="28" t="s">
        <v>666</v>
      </c>
      <c r="C262" s="9" t="s">
        <v>667</v>
      </c>
      <c r="D262" s="13">
        <v>15000000</v>
      </c>
    </row>
    <row r="263" spans="2:4" ht="50.1" customHeight="1" x14ac:dyDescent="0.3">
      <c r="B263" s="28" t="s">
        <v>668</v>
      </c>
      <c r="C263" s="9" t="s">
        <v>669</v>
      </c>
      <c r="D263" s="13">
        <v>45000000</v>
      </c>
    </row>
    <row r="264" spans="2:4" ht="50.1" customHeight="1" x14ac:dyDescent="0.3">
      <c r="B264" s="28" t="s">
        <v>148</v>
      </c>
      <c r="C264" s="9" t="s">
        <v>756</v>
      </c>
      <c r="D264" s="13">
        <v>502937000</v>
      </c>
    </row>
    <row r="265" spans="2:4" ht="50.1" customHeight="1" x14ac:dyDescent="0.3">
      <c r="B265" s="28" t="s">
        <v>678</v>
      </c>
      <c r="C265" s="9" t="s">
        <v>19</v>
      </c>
      <c r="D265" s="13">
        <v>4000000</v>
      </c>
    </row>
    <row r="266" spans="2:4" ht="50.1" customHeight="1" x14ac:dyDescent="0.3">
      <c r="B266" s="28" t="s">
        <v>679</v>
      </c>
      <c r="C266" s="9" t="s">
        <v>757</v>
      </c>
      <c r="D266" s="13">
        <v>5000000</v>
      </c>
    </row>
    <row r="267" spans="2:4" ht="50.1" customHeight="1" x14ac:dyDescent="0.3">
      <c r="B267" s="28" t="s">
        <v>680</v>
      </c>
      <c r="C267" s="9" t="s">
        <v>758</v>
      </c>
      <c r="D267" s="13">
        <v>10000000</v>
      </c>
    </row>
    <row r="268" spans="2:4" ht="50.1" customHeight="1" x14ac:dyDescent="0.3">
      <c r="B268" s="12" t="s">
        <v>151</v>
      </c>
      <c r="C268" s="9" t="s">
        <v>150</v>
      </c>
      <c r="D268" s="13">
        <v>169084000</v>
      </c>
    </row>
    <row r="269" spans="2:4" ht="50.1" customHeight="1" x14ac:dyDescent="0.3">
      <c r="B269" s="28" t="s">
        <v>670</v>
      </c>
      <c r="C269" s="9" t="s">
        <v>454</v>
      </c>
      <c r="D269" s="13">
        <v>65500000</v>
      </c>
    </row>
    <row r="270" spans="2:4" ht="50.1" customHeight="1" x14ac:dyDescent="0.3">
      <c r="B270" s="28" t="s">
        <v>671</v>
      </c>
      <c r="C270" s="9" t="s">
        <v>662</v>
      </c>
      <c r="D270" s="13">
        <v>58000000</v>
      </c>
    </row>
    <row r="271" spans="2:4" ht="50.1" customHeight="1" x14ac:dyDescent="0.3">
      <c r="B271" s="28" t="s">
        <v>672</v>
      </c>
      <c r="C271" s="9" t="s">
        <v>673</v>
      </c>
      <c r="D271" s="13">
        <v>220000000</v>
      </c>
    </row>
    <row r="272" spans="2:4" ht="50.1" customHeight="1" x14ac:dyDescent="0.3">
      <c r="B272" s="28" t="s">
        <v>674</v>
      </c>
      <c r="C272" s="9" t="s">
        <v>450</v>
      </c>
      <c r="D272" s="13">
        <v>35000000</v>
      </c>
    </row>
    <row r="273" spans="2:4" ht="50.1" customHeight="1" x14ac:dyDescent="0.3">
      <c r="B273" s="28" t="s">
        <v>675</v>
      </c>
      <c r="C273" s="9" t="s">
        <v>444</v>
      </c>
      <c r="D273" s="13">
        <v>17500000</v>
      </c>
    </row>
    <row r="274" spans="2:4" ht="50.1" customHeight="1" thickBot="1" x14ac:dyDescent="0.35">
      <c r="B274" s="35" t="s">
        <v>676</v>
      </c>
      <c r="C274" s="10" t="s">
        <v>677</v>
      </c>
      <c r="D274" s="15">
        <v>5000000</v>
      </c>
    </row>
    <row r="275" spans="2:4" ht="39.950000000000003" customHeight="1" thickBot="1" x14ac:dyDescent="0.35">
      <c r="B275" s="93" t="s">
        <v>126</v>
      </c>
      <c r="C275" s="93"/>
      <c r="D275" s="11">
        <f>SUM(D277:D292)</f>
        <v>7414000000</v>
      </c>
    </row>
    <row r="276" spans="2:4" ht="50.1" customHeight="1" thickBot="1" x14ac:dyDescent="0.35">
      <c r="B276" s="2" t="s">
        <v>0</v>
      </c>
      <c r="C276" s="21" t="s">
        <v>1</v>
      </c>
      <c r="D276" s="22" t="s">
        <v>2</v>
      </c>
    </row>
    <row r="277" spans="2:4" ht="50.1" customHeight="1" x14ac:dyDescent="0.3">
      <c r="B277" s="17" t="s">
        <v>127</v>
      </c>
      <c r="C277" s="18" t="s">
        <v>299</v>
      </c>
      <c r="D277" s="19">
        <v>4355000000</v>
      </c>
    </row>
    <row r="278" spans="2:4" ht="50.1" customHeight="1" x14ac:dyDescent="0.3">
      <c r="B278" s="12" t="s">
        <v>128</v>
      </c>
      <c r="C278" s="9" t="s">
        <v>118</v>
      </c>
      <c r="D278" s="13">
        <v>359000000</v>
      </c>
    </row>
    <row r="279" spans="2:4" ht="50.1" customHeight="1" x14ac:dyDescent="0.3">
      <c r="B279" s="12" t="s">
        <v>129</v>
      </c>
      <c r="C279" s="9" t="s">
        <v>4</v>
      </c>
      <c r="D279" s="13">
        <v>233000000</v>
      </c>
    </row>
    <row r="280" spans="2:4" ht="50.1" customHeight="1" x14ac:dyDescent="0.3">
      <c r="B280" s="12" t="s">
        <v>130</v>
      </c>
      <c r="C280" s="9" t="s">
        <v>82</v>
      </c>
      <c r="D280" s="13">
        <v>168000000</v>
      </c>
    </row>
    <row r="281" spans="2:4" ht="50.1" customHeight="1" x14ac:dyDescent="0.3">
      <c r="B281" s="12" t="s">
        <v>131</v>
      </c>
      <c r="C281" s="9" t="s">
        <v>122</v>
      </c>
      <c r="D281" s="13">
        <v>48000000</v>
      </c>
    </row>
    <row r="282" spans="2:4" ht="50.1" customHeight="1" x14ac:dyDescent="0.3">
      <c r="B282" s="28" t="s">
        <v>390</v>
      </c>
      <c r="C282" s="9" t="s">
        <v>389</v>
      </c>
      <c r="D282" s="13">
        <v>35000000</v>
      </c>
    </row>
    <row r="283" spans="2:4" ht="50.1" customHeight="1" x14ac:dyDescent="0.3">
      <c r="B283" s="12" t="s">
        <v>391</v>
      </c>
      <c r="C283" s="9" t="s">
        <v>375</v>
      </c>
      <c r="D283" s="13">
        <v>180000000</v>
      </c>
    </row>
    <row r="284" spans="2:4" ht="50.1" customHeight="1" x14ac:dyDescent="0.3">
      <c r="B284" s="12" t="s">
        <v>392</v>
      </c>
      <c r="C284" s="9" t="s">
        <v>352</v>
      </c>
      <c r="D284" s="13">
        <v>175000000</v>
      </c>
    </row>
    <row r="285" spans="2:4" ht="50.1" customHeight="1" x14ac:dyDescent="0.3">
      <c r="B285" s="12" t="s">
        <v>393</v>
      </c>
      <c r="C285" s="9" t="s">
        <v>375</v>
      </c>
      <c r="D285" s="13">
        <v>1060000000</v>
      </c>
    </row>
    <row r="286" spans="2:4" ht="50.1" customHeight="1" x14ac:dyDescent="0.3">
      <c r="B286" s="12" t="s">
        <v>394</v>
      </c>
      <c r="C286" s="9" t="s">
        <v>352</v>
      </c>
      <c r="D286" s="13">
        <v>100000000</v>
      </c>
    </row>
    <row r="287" spans="2:4" ht="50.1" customHeight="1" x14ac:dyDescent="0.3">
      <c r="B287" s="12" t="s">
        <v>136</v>
      </c>
      <c r="C287" s="9" t="s">
        <v>3</v>
      </c>
      <c r="D287" s="13">
        <v>77000000</v>
      </c>
    </row>
    <row r="288" spans="2:4" ht="50.1" customHeight="1" x14ac:dyDescent="0.3">
      <c r="B288" s="12" t="s">
        <v>132</v>
      </c>
      <c r="C288" s="9" t="s">
        <v>3</v>
      </c>
      <c r="D288" s="13">
        <v>388000000</v>
      </c>
    </row>
    <row r="289" spans="2:4" ht="50.1" customHeight="1" x14ac:dyDescent="0.3">
      <c r="B289" s="12" t="s">
        <v>133</v>
      </c>
      <c r="C289" s="9" t="s">
        <v>118</v>
      </c>
      <c r="D289" s="13">
        <v>102000000</v>
      </c>
    </row>
    <row r="290" spans="2:4" ht="50.1" customHeight="1" x14ac:dyDescent="0.3">
      <c r="B290" s="12" t="s">
        <v>134</v>
      </c>
      <c r="C290" s="9" t="s">
        <v>4</v>
      </c>
      <c r="D290" s="13">
        <v>78000000</v>
      </c>
    </row>
    <row r="291" spans="2:4" ht="50.1" customHeight="1" x14ac:dyDescent="0.3">
      <c r="B291" s="12" t="s">
        <v>135</v>
      </c>
      <c r="C291" s="9" t="s">
        <v>82</v>
      </c>
      <c r="D291" s="13">
        <v>26000000</v>
      </c>
    </row>
    <row r="292" spans="2:4" ht="50.1" customHeight="1" thickBot="1" x14ac:dyDescent="0.35">
      <c r="B292" s="14" t="s">
        <v>766</v>
      </c>
      <c r="C292" s="10" t="s">
        <v>375</v>
      </c>
      <c r="D292" s="15">
        <v>30000000</v>
      </c>
    </row>
    <row r="293" spans="2:4" ht="39.950000000000003" customHeight="1" thickBot="1" x14ac:dyDescent="0.35">
      <c r="B293" s="93" t="s">
        <v>93</v>
      </c>
      <c r="C293" s="93"/>
      <c r="D293" s="11">
        <f>SUM(D295:D298)</f>
        <v>308000000</v>
      </c>
    </row>
    <row r="294" spans="2:4" ht="50.1" customHeight="1" thickBot="1" x14ac:dyDescent="0.35">
      <c r="B294" s="2" t="s">
        <v>0</v>
      </c>
      <c r="C294" s="21" t="s">
        <v>1</v>
      </c>
      <c r="D294" s="22" t="s">
        <v>2</v>
      </c>
    </row>
    <row r="295" spans="2:4" ht="50.1" customHeight="1" x14ac:dyDescent="0.3">
      <c r="B295" s="17" t="s">
        <v>94</v>
      </c>
      <c r="C295" s="18" t="s">
        <v>3</v>
      </c>
      <c r="D295" s="19">
        <v>180000000</v>
      </c>
    </row>
    <row r="296" spans="2:4" ht="50.1" customHeight="1" x14ac:dyDescent="0.3">
      <c r="B296" s="12" t="s">
        <v>396</v>
      </c>
      <c r="C296" s="41" t="s">
        <v>375</v>
      </c>
      <c r="D296" s="13">
        <v>70000000</v>
      </c>
    </row>
    <row r="297" spans="2:4" ht="50.1" customHeight="1" x14ac:dyDescent="0.3">
      <c r="B297" s="12" t="s">
        <v>95</v>
      </c>
      <c r="C297" s="9" t="s">
        <v>3</v>
      </c>
      <c r="D297" s="13">
        <v>53000000</v>
      </c>
    </row>
    <row r="298" spans="2:4" ht="50.1" customHeight="1" thickBot="1" x14ac:dyDescent="0.35">
      <c r="B298" s="14" t="s">
        <v>395</v>
      </c>
      <c r="C298" s="10" t="s">
        <v>352</v>
      </c>
      <c r="D298" s="15">
        <v>5000000</v>
      </c>
    </row>
    <row r="299" spans="2:4" ht="0.75" customHeight="1" x14ac:dyDescent="0.3">
      <c r="B299" s="81"/>
      <c r="C299" s="75"/>
      <c r="D299" s="76"/>
    </row>
    <row r="300" spans="2:4" ht="39.950000000000003" customHeight="1" thickBot="1" x14ac:dyDescent="0.35">
      <c r="B300" s="94" t="s">
        <v>96</v>
      </c>
      <c r="C300" s="94"/>
      <c r="D300" s="16">
        <f>SUM(D302:D326)</f>
        <v>8445050000</v>
      </c>
    </row>
    <row r="301" spans="2:4" ht="50.1" customHeight="1" thickBot="1" x14ac:dyDescent="0.35">
      <c r="B301" s="2" t="s">
        <v>0</v>
      </c>
      <c r="C301" s="21" t="s">
        <v>1</v>
      </c>
      <c r="D301" s="22" t="s">
        <v>2</v>
      </c>
    </row>
    <row r="302" spans="2:4" ht="50.1" customHeight="1" x14ac:dyDescent="0.3">
      <c r="B302" s="17" t="s">
        <v>97</v>
      </c>
      <c r="C302" s="18" t="s">
        <v>40</v>
      </c>
      <c r="D302" s="19">
        <v>23000000</v>
      </c>
    </row>
    <row r="303" spans="2:4" ht="50.1" customHeight="1" x14ac:dyDescent="0.3">
      <c r="B303" s="28" t="s">
        <v>98</v>
      </c>
      <c r="C303" s="9" t="s">
        <v>4</v>
      </c>
      <c r="D303" s="13">
        <v>170000000</v>
      </c>
    </row>
    <row r="304" spans="2:4" ht="50.1" customHeight="1" x14ac:dyDescent="0.3">
      <c r="B304" s="12" t="s">
        <v>397</v>
      </c>
      <c r="C304" s="9" t="s">
        <v>389</v>
      </c>
      <c r="D304" s="13">
        <v>165000000</v>
      </c>
    </row>
    <row r="305" spans="2:4" ht="50.1" customHeight="1" x14ac:dyDescent="0.3">
      <c r="B305" s="28" t="s">
        <v>99</v>
      </c>
      <c r="C305" s="9" t="s">
        <v>298</v>
      </c>
      <c r="D305" s="13">
        <v>1430000000</v>
      </c>
    </row>
    <row r="306" spans="2:4" ht="50.1" customHeight="1" x14ac:dyDescent="0.3">
      <c r="B306" s="28" t="s">
        <v>100</v>
      </c>
      <c r="C306" s="9" t="s">
        <v>82</v>
      </c>
      <c r="D306" s="13">
        <v>25000000</v>
      </c>
    </row>
    <row r="307" spans="2:4" ht="50.1" customHeight="1" x14ac:dyDescent="0.3">
      <c r="B307" s="12" t="s">
        <v>398</v>
      </c>
      <c r="C307" s="9" t="s">
        <v>389</v>
      </c>
      <c r="D307" s="13">
        <v>80000000</v>
      </c>
    </row>
    <row r="308" spans="2:4" ht="50.1" customHeight="1" x14ac:dyDescent="0.3">
      <c r="B308" s="28" t="s">
        <v>399</v>
      </c>
      <c r="C308" s="9" t="s">
        <v>400</v>
      </c>
      <c r="D308" s="13">
        <v>40000000</v>
      </c>
    </row>
    <row r="309" spans="2:4" ht="50.1" customHeight="1" x14ac:dyDescent="0.3">
      <c r="B309" s="28" t="s">
        <v>102</v>
      </c>
      <c r="C309" s="9" t="s">
        <v>3</v>
      </c>
      <c r="D309" s="13">
        <v>825000000</v>
      </c>
    </row>
    <row r="310" spans="2:4" ht="50.1" customHeight="1" x14ac:dyDescent="0.3">
      <c r="B310" s="28" t="s">
        <v>103</v>
      </c>
      <c r="C310" s="9" t="s">
        <v>4</v>
      </c>
      <c r="D310" s="13">
        <v>30500000</v>
      </c>
    </row>
    <row r="311" spans="2:4" ht="50.1" customHeight="1" x14ac:dyDescent="0.3">
      <c r="B311" s="12" t="s">
        <v>401</v>
      </c>
      <c r="C311" s="9" t="s">
        <v>375</v>
      </c>
      <c r="D311" s="13">
        <v>56500000</v>
      </c>
    </row>
    <row r="312" spans="2:4" ht="50.1" customHeight="1" x14ac:dyDescent="0.3">
      <c r="B312" s="12" t="s">
        <v>402</v>
      </c>
      <c r="C312" s="9" t="s">
        <v>352</v>
      </c>
      <c r="D312" s="13">
        <v>38000000</v>
      </c>
    </row>
    <row r="313" spans="2:4" ht="50.1" customHeight="1" x14ac:dyDescent="0.3">
      <c r="B313" s="28" t="s">
        <v>104</v>
      </c>
      <c r="C313" s="9" t="s">
        <v>298</v>
      </c>
      <c r="D313" s="13">
        <v>400000000</v>
      </c>
    </row>
    <row r="314" spans="2:4" ht="50.1" customHeight="1" x14ac:dyDescent="0.3">
      <c r="B314" s="28" t="s">
        <v>105</v>
      </c>
      <c r="C314" s="9" t="s">
        <v>4</v>
      </c>
      <c r="D314" s="13">
        <v>35000000</v>
      </c>
    </row>
    <row r="315" spans="2:4" ht="50.1" customHeight="1" x14ac:dyDescent="0.3">
      <c r="B315" s="28" t="s">
        <v>337</v>
      </c>
      <c r="C315" s="9" t="s">
        <v>3</v>
      </c>
      <c r="D315" s="13">
        <v>56000000</v>
      </c>
    </row>
    <row r="316" spans="2:4" ht="50.1" customHeight="1" x14ac:dyDescent="0.3">
      <c r="B316" s="28" t="s">
        <v>403</v>
      </c>
      <c r="C316" s="9" t="s">
        <v>389</v>
      </c>
      <c r="D316" s="13">
        <v>30000000</v>
      </c>
    </row>
    <row r="317" spans="2:4" ht="50.1" customHeight="1" x14ac:dyDescent="0.3">
      <c r="B317" s="28" t="s">
        <v>106</v>
      </c>
      <c r="C317" s="9" t="s">
        <v>3</v>
      </c>
      <c r="D317" s="13">
        <v>2520000000</v>
      </c>
    </row>
    <row r="318" spans="2:4" ht="50.1" customHeight="1" x14ac:dyDescent="0.3">
      <c r="B318" s="28" t="s">
        <v>107</v>
      </c>
      <c r="C318" s="9" t="s">
        <v>4</v>
      </c>
      <c r="D318" s="13">
        <v>304500000</v>
      </c>
    </row>
    <row r="319" spans="2:4" ht="50.1" customHeight="1" x14ac:dyDescent="0.3">
      <c r="B319" s="28" t="s">
        <v>108</v>
      </c>
      <c r="C319" s="9" t="s">
        <v>4</v>
      </c>
      <c r="D319" s="13">
        <v>400000000</v>
      </c>
    </row>
    <row r="320" spans="2:4" ht="50.1" customHeight="1" x14ac:dyDescent="0.3">
      <c r="B320" s="28" t="s">
        <v>109</v>
      </c>
      <c r="C320" s="9" t="s">
        <v>3</v>
      </c>
      <c r="D320" s="13">
        <v>39550000</v>
      </c>
    </row>
    <row r="321" spans="2:4" ht="50.1" customHeight="1" x14ac:dyDescent="0.3">
      <c r="B321" s="28" t="s">
        <v>110</v>
      </c>
      <c r="C321" s="9" t="s">
        <v>111</v>
      </c>
      <c r="D321" s="13">
        <v>50000000</v>
      </c>
    </row>
    <row r="322" spans="2:4" ht="50.1" customHeight="1" x14ac:dyDescent="0.3">
      <c r="B322" s="28" t="s">
        <v>112</v>
      </c>
      <c r="C322" s="9" t="s">
        <v>40</v>
      </c>
      <c r="D322" s="13">
        <v>254000000</v>
      </c>
    </row>
    <row r="323" spans="2:4" ht="50.1" customHeight="1" x14ac:dyDescent="0.3">
      <c r="B323" s="28" t="s">
        <v>113</v>
      </c>
      <c r="C323" s="9" t="s">
        <v>82</v>
      </c>
      <c r="D323" s="13">
        <v>657500000</v>
      </c>
    </row>
    <row r="324" spans="2:4" ht="50.1" customHeight="1" x14ac:dyDescent="0.3">
      <c r="B324" s="12" t="s">
        <v>114</v>
      </c>
      <c r="C324" s="9" t="s">
        <v>101</v>
      </c>
      <c r="D324" s="13">
        <v>30500000</v>
      </c>
    </row>
    <row r="325" spans="2:4" ht="50.1" customHeight="1" x14ac:dyDescent="0.3">
      <c r="B325" s="12" t="s">
        <v>404</v>
      </c>
      <c r="C325" s="9" t="s">
        <v>375</v>
      </c>
      <c r="D325" s="13">
        <v>185000000</v>
      </c>
    </row>
    <row r="326" spans="2:4" ht="50.1" customHeight="1" thickBot="1" x14ac:dyDescent="0.35">
      <c r="B326" s="14" t="s">
        <v>405</v>
      </c>
      <c r="C326" s="10" t="s">
        <v>352</v>
      </c>
      <c r="D326" s="15">
        <v>600000000</v>
      </c>
    </row>
    <row r="327" spans="2:4" ht="39.950000000000003" customHeight="1" thickBot="1" x14ac:dyDescent="0.35">
      <c r="B327" s="93" t="s">
        <v>215</v>
      </c>
      <c r="C327" s="93"/>
      <c r="D327" s="11">
        <f>SUM(D329:D330)</f>
        <v>276218000</v>
      </c>
    </row>
    <row r="328" spans="2:4" ht="50.25" customHeight="1" thickBot="1" x14ac:dyDescent="0.35">
      <c r="B328" s="2" t="s">
        <v>0</v>
      </c>
      <c r="C328" s="21" t="s">
        <v>1</v>
      </c>
      <c r="D328" s="22" t="s">
        <v>2</v>
      </c>
    </row>
    <row r="329" spans="2:4" ht="64.5" customHeight="1" x14ac:dyDescent="0.3">
      <c r="B329" s="28" t="s">
        <v>216</v>
      </c>
      <c r="C329" s="9" t="s">
        <v>312</v>
      </c>
      <c r="D329" s="13">
        <v>129718000</v>
      </c>
    </row>
    <row r="330" spans="2:4" ht="64.5" customHeight="1" thickBot="1" x14ac:dyDescent="0.35">
      <c r="B330" s="14" t="s">
        <v>217</v>
      </c>
      <c r="C330" s="10" t="s">
        <v>118</v>
      </c>
      <c r="D330" s="15">
        <v>146500000</v>
      </c>
    </row>
    <row r="331" spans="2:4" ht="1.5" customHeight="1" x14ac:dyDescent="0.3">
      <c r="B331" s="81"/>
      <c r="C331" s="75"/>
      <c r="D331" s="76"/>
    </row>
    <row r="332" spans="2:4" ht="40.15" customHeight="1" thickBot="1" x14ac:dyDescent="0.35">
      <c r="B332" s="94" t="s">
        <v>90</v>
      </c>
      <c r="C332" s="94"/>
      <c r="D332" s="16">
        <f>SUM(D334:D338)</f>
        <v>482829000000</v>
      </c>
    </row>
    <row r="333" spans="2:4" ht="50.1" customHeight="1" thickBot="1" x14ac:dyDescent="0.35">
      <c r="B333" s="2" t="s">
        <v>0</v>
      </c>
      <c r="C333" s="21" t="s">
        <v>1</v>
      </c>
      <c r="D333" s="22" t="s">
        <v>2</v>
      </c>
    </row>
    <row r="334" spans="2:4" ht="50.1" customHeight="1" x14ac:dyDescent="0.3">
      <c r="B334" s="17" t="s">
        <v>91</v>
      </c>
      <c r="C334" s="18" t="s">
        <v>92</v>
      </c>
      <c r="D334" s="19">
        <v>482814000000</v>
      </c>
    </row>
    <row r="335" spans="2:4" ht="50.1" customHeight="1" x14ac:dyDescent="0.3">
      <c r="B335" s="12" t="s">
        <v>408</v>
      </c>
      <c r="C335" s="41" t="s">
        <v>389</v>
      </c>
      <c r="D335" s="13">
        <v>3750000</v>
      </c>
    </row>
    <row r="336" spans="2:4" ht="50.1" customHeight="1" x14ac:dyDescent="0.3">
      <c r="B336" s="12" t="s">
        <v>409</v>
      </c>
      <c r="C336" s="9" t="s">
        <v>406</v>
      </c>
      <c r="D336" s="13">
        <v>3750000</v>
      </c>
    </row>
    <row r="337" spans="2:4" ht="50.1" customHeight="1" x14ac:dyDescent="0.3">
      <c r="B337" s="12" t="s">
        <v>410</v>
      </c>
      <c r="C337" s="9" t="s">
        <v>378</v>
      </c>
      <c r="D337" s="13">
        <v>3750000</v>
      </c>
    </row>
    <row r="338" spans="2:4" ht="50.1" customHeight="1" thickBot="1" x14ac:dyDescent="0.35">
      <c r="B338" s="14" t="s">
        <v>407</v>
      </c>
      <c r="C338" s="10" t="s">
        <v>385</v>
      </c>
      <c r="D338" s="15">
        <v>3750000</v>
      </c>
    </row>
    <row r="339" spans="2:4" ht="39.950000000000003" customHeight="1" thickBot="1" x14ac:dyDescent="0.35">
      <c r="B339" s="93" t="s">
        <v>269</v>
      </c>
      <c r="C339" s="93"/>
      <c r="D339" s="11">
        <f>SUM(D341:D348)</f>
        <v>482000000</v>
      </c>
    </row>
    <row r="340" spans="2:4" ht="50.1" customHeight="1" thickBot="1" x14ac:dyDescent="0.35">
      <c r="B340" s="2" t="s">
        <v>0</v>
      </c>
      <c r="C340" s="21" t="s">
        <v>1</v>
      </c>
      <c r="D340" s="22" t="s">
        <v>2</v>
      </c>
    </row>
    <row r="341" spans="2:4" ht="50.1" customHeight="1" x14ac:dyDescent="0.3">
      <c r="B341" s="17" t="s">
        <v>280</v>
      </c>
      <c r="C341" s="18" t="s">
        <v>3</v>
      </c>
      <c r="D341" s="19">
        <v>22000000</v>
      </c>
    </row>
    <row r="342" spans="2:4" ht="50.1" customHeight="1" x14ac:dyDescent="0.3">
      <c r="B342" s="12" t="s">
        <v>281</v>
      </c>
      <c r="C342" s="9" t="s">
        <v>282</v>
      </c>
      <c r="D342" s="13">
        <v>15000000</v>
      </c>
    </row>
    <row r="343" spans="2:4" ht="50.1" customHeight="1" x14ac:dyDescent="0.3">
      <c r="B343" s="12" t="s">
        <v>270</v>
      </c>
      <c r="C343" s="9" t="s">
        <v>283</v>
      </c>
      <c r="D343" s="13">
        <v>235000000</v>
      </c>
    </row>
    <row r="344" spans="2:4" ht="50.1" customHeight="1" x14ac:dyDescent="0.3">
      <c r="B344" s="12" t="s">
        <v>284</v>
      </c>
      <c r="C344" s="9" t="s">
        <v>4</v>
      </c>
      <c r="D344" s="13">
        <v>16000000</v>
      </c>
    </row>
    <row r="345" spans="2:4" ht="50.1" customHeight="1" x14ac:dyDescent="0.3">
      <c r="B345" s="12" t="s">
        <v>271</v>
      </c>
      <c r="C345" s="9" t="s">
        <v>285</v>
      </c>
      <c r="D345" s="13">
        <v>14000000</v>
      </c>
    </row>
    <row r="346" spans="2:4" ht="50.1" customHeight="1" x14ac:dyDescent="0.3">
      <c r="B346" s="12" t="s">
        <v>716</v>
      </c>
      <c r="C346" s="9" t="s">
        <v>3</v>
      </c>
      <c r="D346" s="13">
        <v>15000000</v>
      </c>
    </row>
    <row r="347" spans="2:4" ht="50.1" customHeight="1" x14ac:dyDescent="0.3">
      <c r="B347" s="12" t="s">
        <v>286</v>
      </c>
      <c r="C347" s="9" t="s">
        <v>3</v>
      </c>
      <c r="D347" s="13">
        <v>35000000</v>
      </c>
    </row>
    <row r="348" spans="2:4" ht="50.1" customHeight="1" thickBot="1" x14ac:dyDescent="0.35">
      <c r="B348" s="14" t="s">
        <v>272</v>
      </c>
      <c r="C348" s="10" t="s">
        <v>4</v>
      </c>
      <c r="D348" s="15">
        <v>130000000</v>
      </c>
    </row>
    <row r="349" spans="2:4" ht="39.950000000000003" customHeight="1" thickBot="1" x14ac:dyDescent="0.35">
      <c r="B349" s="93" t="s">
        <v>83</v>
      </c>
      <c r="C349" s="93"/>
      <c r="D349" s="11">
        <f>SUM(D351:D357)</f>
        <v>930000000</v>
      </c>
    </row>
    <row r="350" spans="2:4" ht="50.1" customHeight="1" thickBot="1" x14ac:dyDescent="0.35">
      <c r="B350" s="2" t="s">
        <v>0</v>
      </c>
      <c r="C350" s="21" t="s">
        <v>1</v>
      </c>
      <c r="D350" s="22" t="s">
        <v>2</v>
      </c>
    </row>
    <row r="351" spans="2:4" ht="50.1" customHeight="1" x14ac:dyDescent="0.3">
      <c r="B351" s="17" t="s">
        <v>84</v>
      </c>
      <c r="C351" s="18" t="s">
        <v>40</v>
      </c>
      <c r="D351" s="19">
        <v>10000000</v>
      </c>
    </row>
    <row r="352" spans="2:4" ht="50.1" customHeight="1" x14ac:dyDescent="0.3">
      <c r="B352" s="12" t="s">
        <v>85</v>
      </c>
      <c r="C352" s="9" t="s">
        <v>86</v>
      </c>
      <c r="D352" s="13">
        <v>660000000</v>
      </c>
    </row>
    <row r="353" spans="2:9" ht="50.1" customHeight="1" x14ac:dyDescent="0.3">
      <c r="B353" s="12" t="s">
        <v>411</v>
      </c>
      <c r="C353" s="9" t="s">
        <v>378</v>
      </c>
      <c r="D353" s="13">
        <v>35000000</v>
      </c>
    </row>
    <row r="354" spans="2:9" ht="50.1" customHeight="1" x14ac:dyDescent="0.3">
      <c r="B354" s="12" t="s">
        <v>87</v>
      </c>
      <c r="C354" s="9" t="s">
        <v>3</v>
      </c>
      <c r="D354" s="13">
        <v>185000000</v>
      </c>
    </row>
    <row r="355" spans="2:9" ht="50.1" customHeight="1" x14ac:dyDescent="0.3">
      <c r="B355" s="12" t="s">
        <v>88</v>
      </c>
      <c r="C355" s="9" t="s">
        <v>4</v>
      </c>
      <c r="D355" s="13">
        <v>10000000</v>
      </c>
    </row>
    <row r="356" spans="2:9" ht="50.1" customHeight="1" x14ac:dyDescent="0.3">
      <c r="B356" s="12" t="s">
        <v>89</v>
      </c>
      <c r="C356" s="9" t="s">
        <v>3</v>
      </c>
      <c r="D356" s="13">
        <v>5000000</v>
      </c>
    </row>
    <row r="357" spans="2:9" ht="50.1" customHeight="1" thickBot="1" x14ac:dyDescent="0.35">
      <c r="B357" s="35" t="s">
        <v>412</v>
      </c>
      <c r="C357" s="10" t="s">
        <v>352</v>
      </c>
      <c r="D357" s="15">
        <v>25000000</v>
      </c>
    </row>
    <row r="358" spans="2:9" ht="39.950000000000003" customHeight="1" thickBot="1" x14ac:dyDescent="0.35">
      <c r="B358" s="93" t="s">
        <v>273</v>
      </c>
      <c r="C358" s="93"/>
      <c r="D358" s="11">
        <f>SUM(D360:D360)</f>
        <v>1802000000</v>
      </c>
    </row>
    <row r="359" spans="2:9" ht="50.1" customHeight="1" thickBot="1" x14ac:dyDescent="0.35">
      <c r="B359" s="2" t="s">
        <v>0</v>
      </c>
      <c r="C359" s="21" t="s">
        <v>1</v>
      </c>
      <c r="D359" s="22" t="s">
        <v>2</v>
      </c>
    </row>
    <row r="360" spans="2:9" ht="50.1" customHeight="1" thickBot="1" x14ac:dyDescent="0.35">
      <c r="B360" s="14" t="s">
        <v>274</v>
      </c>
      <c r="C360" s="10" t="s">
        <v>305</v>
      </c>
      <c r="D360" s="15">
        <v>1802000000</v>
      </c>
    </row>
    <row r="361" spans="2:9" ht="39.950000000000003" customHeight="1" thickBot="1" x14ac:dyDescent="0.35">
      <c r="B361" s="93" t="s">
        <v>293</v>
      </c>
      <c r="C361" s="93"/>
      <c r="D361" s="11">
        <f>SUM(D363:D364)</f>
        <v>76985357000</v>
      </c>
    </row>
    <row r="362" spans="2:9" ht="50.1" customHeight="1" thickBot="1" x14ac:dyDescent="0.35">
      <c r="B362" s="2" t="s">
        <v>0</v>
      </c>
      <c r="C362" s="21" t="s">
        <v>1</v>
      </c>
      <c r="D362" s="22" t="s">
        <v>2</v>
      </c>
    </row>
    <row r="363" spans="2:9" ht="50.1" customHeight="1" x14ac:dyDescent="0.3">
      <c r="B363" s="12" t="s">
        <v>294</v>
      </c>
      <c r="C363" s="9" t="s">
        <v>295</v>
      </c>
      <c r="D363" s="13">
        <v>37210093000</v>
      </c>
      <c r="I363" s="30"/>
    </row>
    <row r="364" spans="2:9" ht="50.1" customHeight="1" x14ac:dyDescent="0.3">
      <c r="B364" s="12" t="s">
        <v>296</v>
      </c>
      <c r="C364" s="9" t="s">
        <v>297</v>
      </c>
      <c r="D364" s="13">
        <v>39775264000</v>
      </c>
    </row>
    <row r="365" spans="2:9" ht="3" customHeight="1" x14ac:dyDescent="0.3">
      <c r="B365" s="81"/>
      <c r="C365" s="75"/>
      <c r="D365" s="76"/>
    </row>
    <row r="366" spans="2:9" ht="39.950000000000003" customHeight="1" thickBot="1" x14ac:dyDescent="0.35">
      <c r="B366" s="94" t="s">
        <v>70</v>
      </c>
      <c r="C366" s="94"/>
      <c r="D366" s="16">
        <f>SUM(D368:D370)</f>
        <v>36114000000</v>
      </c>
    </row>
    <row r="367" spans="2:9" ht="50.1" customHeight="1" thickBot="1" x14ac:dyDescent="0.35">
      <c r="B367" s="2" t="s">
        <v>0</v>
      </c>
      <c r="C367" s="21" t="s">
        <v>1</v>
      </c>
      <c r="D367" s="22" t="s">
        <v>2</v>
      </c>
    </row>
    <row r="368" spans="2:9" ht="50.1" customHeight="1" x14ac:dyDescent="0.3">
      <c r="B368" s="17" t="s">
        <v>71</v>
      </c>
      <c r="C368" s="18" t="s">
        <v>711</v>
      </c>
      <c r="D368" s="19">
        <v>30033000000</v>
      </c>
    </row>
    <row r="369" spans="2:4" ht="63" customHeight="1" x14ac:dyDescent="0.3">
      <c r="B369" s="12" t="s">
        <v>72</v>
      </c>
      <c r="C369" s="9" t="s">
        <v>365</v>
      </c>
      <c r="D369" s="13">
        <v>6072000000</v>
      </c>
    </row>
    <row r="370" spans="2:4" ht="50.1" customHeight="1" thickBot="1" x14ac:dyDescent="0.35">
      <c r="B370" s="25" t="s">
        <v>364</v>
      </c>
      <c r="C370" s="26" t="s">
        <v>373</v>
      </c>
      <c r="D370" s="27">
        <v>9000000</v>
      </c>
    </row>
    <row r="371" spans="2:4" ht="50.1" customHeight="1" thickBot="1" x14ac:dyDescent="0.35">
      <c r="B371" s="86" t="s">
        <v>719</v>
      </c>
      <c r="C371" s="87"/>
      <c r="D371" s="24">
        <f>D4+D7+D12+D16+D26+D38+D58+D67+D91+D132+D151+D157+D184+D188+D203+D206+D210+D224+D231+D275+D293+D300+D327+D332+D339+D349+D358+D366+D361</f>
        <v>1074508886000</v>
      </c>
    </row>
    <row r="372" spans="2:4" ht="50.1" customHeight="1" thickBot="1" x14ac:dyDescent="0.35">
      <c r="B372" s="86" t="s">
        <v>720</v>
      </c>
      <c r="C372" s="87" t="s">
        <v>275</v>
      </c>
      <c r="D372" s="24">
        <f>'ÖZEL BÜTÇELİ  DİĞER KURUMLAR'!D71</f>
        <v>45005627000</v>
      </c>
    </row>
    <row r="373" spans="2:4" ht="50.1" customHeight="1" thickBot="1" x14ac:dyDescent="0.35">
      <c r="B373" s="86" t="s">
        <v>721</v>
      </c>
      <c r="C373" s="87" t="s">
        <v>276</v>
      </c>
      <c r="D373" s="24">
        <f>D371+D372</f>
        <v>1119514513000</v>
      </c>
    </row>
    <row r="374" spans="2:4" x14ac:dyDescent="0.3">
      <c r="D374"/>
    </row>
    <row r="375" spans="2:4" x14ac:dyDescent="0.3">
      <c r="D375"/>
    </row>
    <row r="377" spans="2:4" x14ac:dyDescent="0.3">
      <c r="C377"/>
      <c r="D377"/>
    </row>
    <row r="378" spans="2:4" x14ac:dyDescent="0.3">
      <c r="C378"/>
      <c r="D378"/>
    </row>
    <row r="379" spans="2:4" x14ac:dyDescent="0.3">
      <c r="C379"/>
      <c r="D379"/>
    </row>
    <row r="380" spans="2:4" x14ac:dyDescent="0.3">
      <c r="C380"/>
      <c r="D380"/>
    </row>
    <row r="381" spans="2:4" x14ac:dyDescent="0.3">
      <c r="C381"/>
      <c r="D381"/>
    </row>
    <row r="382" spans="2:4" x14ac:dyDescent="0.3">
      <c r="C382"/>
      <c r="D382"/>
    </row>
  </sheetData>
  <mergeCells count="35">
    <mergeCell ref="B1:D1"/>
    <mergeCell ref="B3:D3"/>
    <mergeCell ref="B2:D2"/>
    <mergeCell ref="B151:C151"/>
    <mergeCell ref="B184:C184"/>
    <mergeCell ref="B16:C16"/>
    <mergeCell ref="B58:C58"/>
    <mergeCell ref="B67:C67"/>
    <mergeCell ref="B38:C38"/>
    <mergeCell ref="B157:C157"/>
    <mergeCell ref="B132:C132"/>
    <mergeCell ref="B7:C7"/>
    <mergeCell ref="B26:C26"/>
    <mergeCell ref="B91:C91"/>
    <mergeCell ref="B4:C4"/>
    <mergeCell ref="B12:C12"/>
    <mergeCell ref="B373:C373"/>
    <mergeCell ref="B361:C361"/>
    <mergeCell ref="B210:C210"/>
    <mergeCell ref="B327:C327"/>
    <mergeCell ref="B366:C366"/>
    <mergeCell ref="B358:C358"/>
    <mergeCell ref="B339:C339"/>
    <mergeCell ref="B231:C231"/>
    <mergeCell ref="B224:C224"/>
    <mergeCell ref="B349:C349"/>
    <mergeCell ref="B332:C332"/>
    <mergeCell ref="B293:C293"/>
    <mergeCell ref="B300:C300"/>
    <mergeCell ref="B275:C275"/>
    <mergeCell ref="B188:C188"/>
    <mergeCell ref="B371:C371"/>
    <mergeCell ref="B203:C203"/>
    <mergeCell ref="B206:C206"/>
    <mergeCell ref="B372:C372"/>
  </mergeCells>
  <conditionalFormatting sqref="B304">
    <cfRule type="duplicateValues" dxfId="3" priority="4"/>
  </conditionalFormatting>
  <conditionalFormatting sqref="B307">
    <cfRule type="duplicateValues" dxfId="2" priority="3"/>
  </conditionalFormatting>
  <conditionalFormatting sqref="B311:B312">
    <cfRule type="duplicateValues" dxfId="1" priority="2"/>
  </conditionalFormatting>
  <conditionalFormatting sqref="B325:B326">
    <cfRule type="duplicateValues" dxfId="0" priority="1"/>
  </conditionalFormatting>
  <printOptions horizontalCentered="1"/>
  <pageMargins left="0.78740157480314965" right="0.39370078740157483" top="0.59055118110236227" bottom="0.39370078740157483" header="0.31496062992125984" footer="0.31496062992125984"/>
  <pageSetup paperSize="9" scale="72" fitToHeight="21" orientation="portrait" horizontalDpi="4294967295" verticalDpi="4294967295" r:id="rId1"/>
  <headerFooter>
    <evenHeader>&amp;L&amp;"Malgun Gothic,Regular"&amp;10&amp;B&amp;K999999Sınıflandırma|&amp;KFF6600Hizmete Özel</evenHeader>
    <firstHeader>&amp;L&amp;"Malgun Gothic,Regular"&amp;10&amp;B&amp;K999999Sınıflandırma|&amp;KFF6600Hizmete Özel</firstHeader>
  </headerFooter>
  <rowBreaks count="4" manualBreakCount="4">
    <brk id="66" min="1" max="3" man="1"/>
    <brk id="150" min="1" max="3" man="1"/>
    <brk id="299" min="1" max="3" man="1"/>
    <brk id="365" min="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43"/>
  <sheetViews>
    <sheetView zoomScale="80" zoomScaleNormal="80" workbookViewId="0">
      <selection activeCell="C154" sqref="C154"/>
    </sheetView>
  </sheetViews>
  <sheetFormatPr defaultColWidth="69.42578125" defaultRowHeight="20.25" x14ac:dyDescent="0.3"/>
  <cols>
    <col min="1" max="1" width="14" style="33" customWidth="1"/>
    <col min="2" max="2" width="40" style="33" customWidth="1"/>
    <col min="3" max="3" width="66.85546875" style="33" customWidth="1"/>
    <col min="4" max="4" width="25.7109375" style="55" customWidth="1"/>
    <col min="5" max="11" width="14" style="1" customWidth="1"/>
    <col min="12" max="16384" width="69.42578125" style="1"/>
  </cols>
  <sheetData>
    <row r="1" spans="1:4" ht="27.95" customHeight="1" x14ac:dyDescent="0.3">
      <c r="A1" s="1"/>
      <c r="B1" s="95" t="s">
        <v>6</v>
      </c>
      <c r="C1" s="95"/>
      <c r="D1" s="95"/>
    </row>
    <row r="2" spans="1:4" ht="27.95" customHeight="1" x14ac:dyDescent="0.3">
      <c r="A2" s="1"/>
      <c r="B2" s="95" t="s">
        <v>8</v>
      </c>
      <c r="C2" s="95"/>
      <c r="D2" s="95"/>
    </row>
    <row r="3" spans="1:4" ht="17.45" customHeight="1" x14ac:dyDescent="0.4">
      <c r="A3" s="1"/>
      <c r="D3" s="33"/>
    </row>
    <row r="4" spans="1:4" ht="39.950000000000003" customHeight="1" thickBot="1" x14ac:dyDescent="0.35">
      <c r="A4" s="1"/>
      <c r="B4" s="96" t="s">
        <v>442</v>
      </c>
      <c r="C4" s="96"/>
      <c r="D4" s="43">
        <f>SUM(D6:D6)</f>
        <v>80000000</v>
      </c>
    </row>
    <row r="5" spans="1:4" ht="50.1" customHeight="1" thickBot="1" x14ac:dyDescent="0.35">
      <c r="A5" s="1"/>
      <c r="B5" s="44" t="s">
        <v>0</v>
      </c>
      <c r="C5" s="45" t="s">
        <v>1</v>
      </c>
      <c r="D5" s="46" t="s">
        <v>2</v>
      </c>
    </row>
    <row r="6" spans="1:4" ht="50.1" customHeight="1" thickBot="1" x14ac:dyDescent="0.35">
      <c r="A6" s="1"/>
      <c r="B6" s="49" t="s">
        <v>443</v>
      </c>
      <c r="C6" s="50" t="s">
        <v>564</v>
      </c>
      <c r="D6" s="51">
        <v>80000000</v>
      </c>
    </row>
    <row r="7" spans="1:4" ht="39.950000000000003" customHeight="1" thickBot="1" x14ac:dyDescent="0.35">
      <c r="A7" s="1"/>
      <c r="B7" s="96" t="s">
        <v>445</v>
      </c>
      <c r="C7" s="96"/>
      <c r="D7" s="43">
        <f>SUM(D9:D12)</f>
        <v>130000000</v>
      </c>
    </row>
    <row r="8" spans="1:4" ht="50.1" customHeight="1" thickBot="1" x14ac:dyDescent="0.35">
      <c r="A8" s="1"/>
      <c r="B8" s="44" t="s">
        <v>0</v>
      </c>
      <c r="C8" s="45" t="s">
        <v>1</v>
      </c>
      <c r="D8" s="46" t="s">
        <v>2</v>
      </c>
    </row>
    <row r="9" spans="1:4" ht="50.1" customHeight="1" x14ac:dyDescent="0.3">
      <c r="A9" s="1"/>
      <c r="B9" s="36" t="s">
        <v>446</v>
      </c>
      <c r="C9" s="37" t="s">
        <v>560</v>
      </c>
      <c r="D9" s="47">
        <v>35000000</v>
      </c>
    </row>
    <row r="10" spans="1:4" ht="50.1" customHeight="1" x14ac:dyDescent="0.3">
      <c r="A10" s="1"/>
      <c r="B10" s="52" t="s">
        <v>447</v>
      </c>
      <c r="C10" s="53" t="s">
        <v>448</v>
      </c>
      <c r="D10" s="54">
        <v>62000000</v>
      </c>
    </row>
    <row r="11" spans="1:4" ht="50.1" customHeight="1" x14ac:dyDescent="0.3">
      <c r="A11" s="1"/>
      <c r="B11" s="52" t="s">
        <v>449</v>
      </c>
      <c r="C11" s="53" t="s">
        <v>565</v>
      </c>
      <c r="D11" s="54">
        <v>4500000</v>
      </c>
    </row>
    <row r="12" spans="1:4" ht="50.1" customHeight="1" thickBot="1" x14ac:dyDescent="0.35">
      <c r="A12" s="1"/>
      <c r="B12" s="38" t="s">
        <v>451</v>
      </c>
      <c r="C12" s="39" t="s">
        <v>562</v>
      </c>
      <c r="D12" s="48">
        <v>28500000</v>
      </c>
    </row>
    <row r="13" spans="1:4" ht="39.950000000000003" customHeight="1" thickBot="1" x14ac:dyDescent="0.35">
      <c r="A13" s="1"/>
      <c r="B13" s="96" t="s">
        <v>452</v>
      </c>
      <c r="C13" s="96"/>
      <c r="D13" s="43">
        <f>SUM(D15:D20)</f>
        <v>50000000</v>
      </c>
    </row>
    <row r="14" spans="1:4" ht="50.1" customHeight="1" thickBot="1" x14ac:dyDescent="0.35">
      <c r="A14" s="1"/>
      <c r="B14" s="44" t="s">
        <v>0</v>
      </c>
      <c r="C14" s="45" t="s">
        <v>1</v>
      </c>
      <c r="D14" s="46" t="s">
        <v>2</v>
      </c>
    </row>
    <row r="15" spans="1:4" ht="50.1" customHeight="1" x14ac:dyDescent="0.3">
      <c r="A15" s="1"/>
      <c r="B15" s="36" t="s">
        <v>453</v>
      </c>
      <c r="C15" s="37" t="s">
        <v>563</v>
      </c>
      <c r="D15" s="47">
        <v>11000000</v>
      </c>
    </row>
    <row r="16" spans="1:4" ht="50.1" customHeight="1" x14ac:dyDescent="0.3">
      <c r="A16" s="1"/>
      <c r="B16" s="52" t="s">
        <v>455</v>
      </c>
      <c r="C16" s="53" t="s">
        <v>611</v>
      </c>
      <c r="D16" s="54">
        <v>25000000</v>
      </c>
    </row>
    <row r="17" spans="1:4" ht="50.1" customHeight="1" x14ac:dyDescent="0.3">
      <c r="A17" s="1"/>
      <c r="B17" s="52" t="s">
        <v>456</v>
      </c>
      <c r="C17" s="53" t="s">
        <v>564</v>
      </c>
      <c r="D17" s="54">
        <v>4000000</v>
      </c>
    </row>
    <row r="18" spans="1:4" ht="50.1" customHeight="1" x14ac:dyDescent="0.3">
      <c r="A18" s="1"/>
      <c r="B18" s="52" t="s">
        <v>457</v>
      </c>
      <c r="C18" s="53" t="s">
        <v>563</v>
      </c>
      <c r="D18" s="54">
        <v>2925000</v>
      </c>
    </row>
    <row r="19" spans="1:4" ht="50.1" customHeight="1" x14ac:dyDescent="0.3">
      <c r="A19" s="1"/>
      <c r="B19" s="52" t="s">
        <v>458</v>
      </c>
      <c r="C19" s="53" t="s">
        <v>566</v>
      </c>
      <c r="D19" s="54">
        <v>5760000</v>
      </c>
    </row>
    <row r="20" spans="1:4" ht="50.1" customHeight="1" thickBot="1" x14ac:dyDescent="0.35">
      <c r="A20" s="1"/>
      <c r="B20" s="38" t="s">
        <v>459</v>
      </c>
      <c r="C20" s="39" t="s">
        <v>565</v>
      </c>
      <c r="D20" s="48">
        <v>1315000</v>
      </c>
    </row>
    <row r="21" spans="1:4" ht="39.950000000000003" customHeight="1" thickBot="1" x14ac:dyDescent="0.35">
      <c r="A21" s="1"/>
      <c r="B21" s="96" t="s">
        <v>460</v>
      </c>
      <c r="C21" s="96"/>
      <c r="D21" s="43">
        <f>SUM(D23:D25)</f>
        <v>485000000</v>
      </c>
    </row>
    <row r="22" spans="1:4" ht="50.1" customHeight="1" thickBot="1" x14ac:dyDescent="0.35">
      <c r="A22" s="1"/>
      <c r="B22" s="44" t="s">
        <v>0</v>
      </c>
      <c r="C22" s="45" t="s">
        <v>1</v>
      </c>
      <c r="D22" s="46" t="s">
        <v>2</v>
      </c>
    </row>
    <row r="23" spans="1:4" ht="50.1" customHeight="1" x14ac:dyDescent="0.3">
      <c r="A23" s="1"/>
      <c r="B23" s="36" t="s">
        <v>461</v>
      </c>
      <c r="C23" s="37" t="s">
        <v>728</v>
      </c>
      <c r="D23" s="47">
        <v>35000000</v>
      </c>
    </row>
    <row r="24" spans="1:4" ht="50.1" customHeight="1" x14ac:dyDescent="0.3">
      <c r="A24" s="1"/>
      <c r="B24" s="52" t="s">
        <v>462</v>
      </c>
      <c r="C24" s="53" t="s">
        <v>448</v>
      </c>
      <c r="D24" s="54">
        <v>100000000</v>
      </c>
    </row>
    <row r="25" spans="1:4" ht="50.1" customHeight="1" thickBot="1" x14ac:dyDescent="0.35">
      <c r="A25" s="1"/>
      <c r="B25" s="38" t="s">
        <v>463</v>
      </c>
      <c r="C25" s="39" t="s">
        <v>612</v>
      </c>
      <c r="D25" s="48">
        <v>350000000</v>
      </c>
    </row>
    <row r="26" spans="1:4" ht="39.950000000000003" customHeight="1" thickBot="1" x14ac:dyDescent="0.35">
      <c r="A26" s="1"/>
      <c r="B26" s="96" t="s">
        <v>464</v>
      </c>
      <c r="C26" s="96"/>
      <c r="D26" s="43">
        <f>SUM(D28:D29)</f>
        <v>75000000</v>
      </c>
    </row>
    <row r="27" spans="1:4" ht="50.1" customHeight="1" thickBot="1" x14ac:dyDescent="0.35">
      <c r="A27" s="1"/>
      <c r="B27" s="44" t="s">
        <v>0</v>
      </c>
      <c r="C27" s="45" t="s">
        <v>1</v>
      </c>
      <c r="D27" s="46" t="s">
        <v>2</v>
      </c>
    </row>
    <row r="28" spans="1:4" ht="50.1" customHeight="1" x14ac:dyDescent="0.3">
      <c r="A28" s="1"/>
      <c r="B28" s="36" t="s">
        <v>465</v>
      </c>
      <c r="C28" s="37" t="s">
        <v>448</v>
      </c>
      <c r="D28" s="47">
        <v>50000000</v>
      </c>
    </row>
    <row r="29" spans="1:4" ht="50.1" customHeight="1" thickBot="1" x14ac:dyDescent="0.35">
      <c r="A29" s="1"/>
      <c r="B29" s="38" t="s">
        <v>466</v>
      </c>
      <c r="C29" s="39" t="s">
        <v>564</v>
      </c>
      <c r="D29" s="48">
        <v>25000000</v>
      </c>
    </row>
    <row r="30" spans="1:4" ht="39.950000000000003" customHeight="1" thickBot="1" x14ac:dyDescent="0.35">
      <c r="A30" s="1"/>
      <c r="B30" s="96" t="s">
        <v>467</v>
      </c>
      <c r="C30" s="96"/>
      <c r="D30" s="43">
        <f>SUM(D32:D35)</f>
        <v>84000000</v>
      </c>
    </row>
    <row r="31" spans="1:4" ht="50.1" customHeight="1" thickBot="1" x14ac:dyDescent="0.35">
      <c r="A31" s="1"/>
      <c r="B31" s="44" t="s">
        <v>0</v>
      </c>
      <c r="C31" s="45" t="s">
        <v>1</v>
      </c>
      <c r="D31" s="46" t="s">
        <v>2</v>
      </c>
    </row>
    <row r="32" spans="1:4" ht="50.1" customHeight="1" x14ac:dyDescent="0.3">
      <c r="A32" s="1"/>
      <c r="B32" s="36" t="s">
        <v>468</v>
      </c>
      <c r="C32" s="37" t="s">
        <v>613</v>
      </c>
      <c r="D32" s="47">
        <v>6000000</v>
      </c>
    </row>
    <row r="33" spans="1:4" ht="50.1" customHeight="1" x14ac:dyDescent="0.3">
      <c r="A33" s="1"/>
      <c r="B33" s="52" t="s">
        <v>469</v>
      </c>
      <c r="C33" s="53" t="s">
        <v>614</v>
      </c>
      <c r="D33" s="54">
        <v>3000000</v>
      </c>
    </row>
    <row r="34" spans="1:4" ht="50.1" customHeight="1" x14ac:dyDescent="0.3">
      <c r="A34" s="1"/>
      <c r="B34" s="52" t="s">
        <v>470</v>
      </c>
      <c r="C34" s="53" t="s">
        <v>565</v>
      </c>
      <c r="D34" s="54">
        <v>20000000</v>
      </c>
    </row>
    <row r="35" spans="1:4" ht="50.1" customHeight="1" thickBot="1" x14ac:dyDescent="0.35">
      <c r="A35" s="1"/>
      <c r="B35" s="38" t="s">
        <v>471</v>
      </c>
      <c r="C35" s="39" t="s">
        <v>615</v>
      </c>
      <c r="D35" s="48">
        <v>55000000</v>
      </c>
    </row>
    <row r="36" spans="1:4" ht="39.950000000000003" customHeight="1" thickBot="1" x14ac:dyDescent="0.35">
      <c r="A36" s="1"/>
      <c r="B36" s="96" t="s">
        <v>472</v>
      </c>
      <c r="C36" s="96"/>
      <c r="D36" s="43">
        <f>SUM(D38:D39)</f>
        <v>77500000</v>
      </c>
    </row>
    <row r="37" spans="1:4" ht="50.1" customHeight="1" thickBot="1" x14ac:dyDescent="0.35">
      <c r="A37" s="1"/>
      <c r="B37" s="44" t="s">
        <v>0</v>
      </c>
      <c r="C37" s="45" t="s">
        <v>1</v>
      </c>
      <c r="D37" s="46" t="s">
        <v>2</v>
      </c>
    </row>
    <row r="38" spans="1:4" ht="50.1" customHeight="1" x14ac:dyDescent="0.3">
      <c r="A38" s="1"/>
      <c r="B38" s="36" t="s">
        <v>473</v>
      </c>
      <c r="C38" s="37" t="s">
        <v>616</v>
      </c>
      <c r="D38" s="47">
        <v>2500000</v>
      </c>
    </row>
    <row r="39" spans="1:4" ht="50.1" customHeight="1" thickBot="1" x14ac:dyDescent="0.35">
      <c r="A39" s="1"/>
      <c r="B39" s="38" t="s">
        <v>474</v>
      </c>
      <c r="C39" s="39" t="s">
        <v>730</v>
      </c>
      <c r="D39" s="48">
        <v>75000000</v>
      </c>
    </row>
    <row r="40" spans="1:4" ht="39.950000000000003" customHeight="1" thickBot="1" x14ac:dyDescent="0.35">
      <c r="A40" s="1"/>
      <c r="B40" s="96" t="s">
        <v>475</v>
      </c>
      <c r="C40" s="96"/>
      <c r="D40" s="43">
        <f>SUM(D42:D43)</f>
        <v>73000000</v>
      </c>
    </row>
    <row r="41" spans="1:4" ht="50.1" customHeight="1" thickBot="1" x14ac:dyDescent="0.35">
      <c r="A41" s="1"/>
      <c r="B41" s="44" t="s">
        <v>0</v>
      </c>
      <c r="C41" s="45" t="s">
        <v>1</v>
      </c>
      <c r="D41" s="46" t="s">
        <v>2</v>
      </c>
    </row>
    <row r="42" spans="1:4" ht="50.1" customHeight="1" x14ac:dyDescent="0.3">
      <c r="A42" s="1"/>
      <c r="B42" s="36" t="s">
        <v>476</v>
      </c>
      <c r="C42" s="37" t="s">
        <v>713</v>
      </c>
      <c r="D42" s="47">
        <v>3000000</v>
      </c>
    </row>
    <row r="43" spans="1:4" ht="50.1" customHeight="1" thickBot="1" x14ac:dyDescent="0.35">
      <c r="A43" s="1"/>
      <c r="B43" s="38" t="s">
        <v>477</v>
      </c>
      <c r="C43" s="39" t="s">
        <v>730</v>
      </c>
      <c r="D43" s="48">
        <v>70000000</v>
      </c>
    </row>
    <row r="44" spans="1:4" ht="39.950000000000003" customHeight="1" thickBot="1" x14ac:dyDescent="0.35">
      <c r="A44" s="1"/>
      <c r="B44" s="96" t="s">
        <v>478</v>
      </c>
      <c r="C44" s="96"/>
      <c r="D44" s="43">
        <f>SUM(D46:D48)</f>
        <v>180000000</v>
      </c>
    </row>
    <row r="45" spans="1:4" ht="50.1" customHeight="1" thickBot="1" x14ac:dyDescent="0.35">
      <c r="A45" s="1"/>
      <c r="B45" s="44" t="s">
        <v>0</v>
      </c>
      <c r="C45" s="45" t="s">
        <v>1</v>
      </c>
      <c r="D45" s="46" t="s">
        <v>2</v>
      </c>
    </row>
    <row r="46" spans="1:4" ht="50.1" customHeight="1" x14ac:dyDescent="0.3">
      <c r="A46" s="1"/>
      <c r="B46" s="36" t="s">
        <v>479</v>
      </c>
      <c r="C46" s="37" t="s">
        <v>480</v>
      </c>
      <c r="D46" s="47">
        <v>150000000</v>
      </c>
    </row>
    <row r="47" spans="1:4" ht="50.1" customHeight="1" x14ac:dyDescent="0.3">
      <c r="A47" s="1"/>
      <c r="B47" s="52" t="s">
        <v>481</v>
      </c>
      <c r="C47" s="53" t="s">
        <v>482</v>
      </c>
      <c r="D47" s="54">
        <v>22000000</v>
      </c>
    </row>
    <row r="48" spans="1:4" ht="50.1" customHeight="1" thickBot="1" x14ac:dyDescent="0.35">
      <c r="A48" s="1"/>
      <c r="B48" s="38" t="s">
        <v>483</v>
      </c>
      <c r="C48" s="39" t="s">
        <v>484</v>
      </c>
      <c r="D48" s="48">
        <v>8000000</v>
      </c>
    </row>
    <row r="49" spans="1:4" ht="39.950000000000003" customHeight="1" thickBot="1" x14ac:dyDescent="0.35">
      <c r="A49" s="1"/>
      <c r="B49" s="96" t="s">
        <v>485</v>
      </c>
      <c r="C49" s="96"/>
      <c r="D49" s="43">
        <f>SUM(D51:D52)</f>
        <v>65000000</v>
      </c>
    </row>
    <row r="50" spans="1:4" ht="50.1" customHeight="1" thickBot="1" x14ac:dyDescent="0.35">
      <c r="A50" s="1"/>
      <c r="B50" s="44" t="s">
        <v>0</v>
      </c>
      <c r="C50" s="45" t="s">
        <v>1</v>
      </c>
      <c r="D50" s="46" t="s">
        <v>2</v>
      </c>
    </row>
    <row r="51" spans="1:4" ht="50.1" customHeight="1" x14ac:dyDescent="0.3">
      <c r="A51" s="1"/>
      <c r="B51" s="36" t="s">
        <v>486</v>
      </c>
      <c r="C51" s="37" t="s">
        <v>567</v>
      </c>
      <c r="D51" s="47">
        <v>10000000</v>
      </c>
    </row>
    <row r="52" spans="1:4" ht="50.1" customHeight="1" thickBot="1" x14ac:dyDescent="0.35">
      <c r="A52" s="1"/>
      <c r="B52" s="38" t="s">
        <v>487</v>
      </c>
      <c r="C52" s="39" t="s">
        <v>617</v>
      </c>
      <c r="D52" s="48">
        <v>55000000</v>
      </c>
    </row>
    <row r="53" spans="1:4" ht="39.950000000000003" customHeight="1" thickBot="1" x14ac:dyDescent="0.35">
      <c r="A53" s="1"/>
      <c r="B53" s="96" t="s">
        <v>488</v>
      </c>
      <c r="C53" s="96"/>
      <c r="D53" s="43">
        <f>SUM(D55:D59)</f>
        <v>160000000</v>
      </c>
    </row>
    <row r="54" spans="1:4" ht="50.1" customHeight="1" thickBot="1" x14ac:dyDescent="0.35">
      <c r="A54" s="1"/>
      <c r="B54" s="44" t="s">
        <v>0</v>
      </c>
      <c r="C54" s="45" t="s">
        <v>1</v>
      </c>
      <c r="D54" s="46" t="s">
        <v>2</v>
      </c>
    </row>
    <row r="55" spans="1:4" ht="50.1" customHeight="1" x14ac:dyDescent="0.3">
      <c r="A55" s="1"/>
      <c r="B55" s="36" t="s">
        <v>489</v>
      </c>
      <c r="C55" s="37" t="s">
        <v>490</v>
      </c>
      <c r="D55" s="47">
        <v>76500000</v>
      </c>
    </row>
    <row r="56" spans="1:4" ht="50.1" customHeight="1" x14ac:dyDescent="0.3">
      <c r="A56" s="1"/>
      <c r="B56" s="52" t="s">
        <v>491</v>
      </c>
      <c r="C56" s="53" t="s">
        <v>729</v>
      </c>
      <c r="D56" s="54">
        <v>23500000</v>
      </c>
    </row>
    <row r="57" spans="1:4" ht="50.1" customHeight="1" x14ac:dyDescent="0.3">
      <c r="A57" s="1"/>
      <c r="B57" s="52" t="s">
        <v>492</v>
      </c>
      <c r="C57" s="53" t="s">
        <v>448</v>
      </c>
      <c r="D57" s="54">
        <v>40000000</v>
      </c>
    </row>
    <row r="58" spans="1:4" ht="50.1" customHeight="1" x14ac:dyDescent="0.3">
      <c r="A58" s="1"/>
      <c r="B58" s="52" t="s">
        <v>493</v>
      </c>
      <c r="C58" s="53" t="s">
        <v>565</v>
      </c>
      <c r="D58" s="54">
        <v>5000000</v>
      </c>
    </row>
    <row r="59" spans="1:4" ht="50.1" customHeight="1" thickBot="1" x14ac:dyDescent="0.35">
      <c r="A59" s="1"/>
      <c r="B59" s="38" t="s">
        <v>494</v>
      </c>
      <c r="C59" s="39" t="s">
        <v>730</v>
      </c>
      <c r="D59" s="48">
        <v>15000000</v>
      </c>
    </row>
    <row r="60" spans="1:4" ht="39.950000000000003" customHeight="1" thickBot="1" x14ac:dyDescent="0.35">
      <c r="A60" s="1"/>
      <c r="B60" s="96" t="s">
        <v>496</v>
      </c>
      <c r="C60" s="96"/>
      <c r="D60" s="43">
        <f>SUM(D62:D62)</f>
        <v>100000000</v>
      </c>
    </row>
    <row r="61" spans="1:4" ht="50.1" customHeight="1" thickBot="1" x14ac:dyDescent="0.35">
      <c r="A61" s="1"/>
      <c r="B61" s="44" t="s">
        <v>0</v>
      </c>
      <c r="C61" s="45" t="s">
        <v>1</v>
      </c>
      <c r="D61" s="46" t="s">
        <v>2</v>
      </c>
    </row>
    <row r="62" spans="1:4" ht="50.1" customHeight="1" thickBot="1" x14ac:dyDescent="0.35">
      <c r="A62" s="1"/>
      <c r="B62" s="49" t="s">
        <v>497</v>
      </c>
      <c r="C62" s="50" t="s">
        <v>729</v>
      </c>
      <c r="D62" s="51">
        <v>100000000</v>
      </c>
    </row>
    <row r="63" spans="1:4" ht="39.950000000000003" customHeight="1" thickBot="1" x14ac:dyDescent="0.35">
      <c r="A63" s="1"/>
      <c r="B63" s="96" t="s">
        <v>498</v>
      </c>
      <c r="C63" s="96"/>
      <c r="D63" s="43">
        <f>SUM(D65:D66)</f>
        <v>106250000</v>
      </c>
    </row>
    <row r="64" spans="1:4" ht="50.1" customHeight="1" thickBot="1" x14ac:dyDescent="0.35">
      <c r="A64" s="1"/>
      <c r="B64" s="44" t="s">
        <v>0</v>
      </c>
      <c r="C64" s="45" t="s">
        <v>1</v>
      </c>
      <c r="D64" s="46" t="s">
        <v>2</v>
      </c>
    </row>
    <row r="65" spans="1:4" ht="50.1" customHeight="1" x14ac:dyDescent="0.3">
      <c r="A65" s="1"/>
      <c r="B65" s="36" t="s">
        <v>499</v>
      </c>
      <c r="C65" s="37" t="s">
        <v>730</v>
      </c>
      <c r="D65" s="47">
        <v>90000000</v>
      </c>
    </row>
    <row r="66" spans="1:4" ht="63" customHeight="1" thickBot="1" x14ac:dyDescent="0.35">
      <c r="A66" s="1"/>
      <c r="B66" s="38" t="s">
        <v>500</v>
      </c>
      <c r="C66" s="39" t="s">
        <v>731</v>
      </c>
      <c r="D66" s="48">
        <v>16250000</v>
      </c>
    </row>
    <row r="67" spans="1:4" ht="39.950000000000003" customHeight="1" thickBot="1" x14ac:dyDescent="0.35">
      <c r="A67" s="1"/>
      <c r="B67" s="96" t="s">
        <v>501</v>
      </c>
      <c r="C67" s="96"/>
      <c r="D67" s="43">
        <f>SUM(D69:D70)</f>
        <v>75000000</v>
      </c>
    </row>
    <row r="68" spans="1:4" ht="50.1" customHeight="1" thickBot="1" x14ac:dyDescent="0.35">
      <c r="A68" s="1"/>
      <c r="B68" s="44" t="s">
        <v>0</v>
      </c>
      <c r="C68" s="45" t="s">
        <v>1</v>
      </c>
      <c r="D68" s="46" t="s">
        <v>2</v>
      </c>
    </row>
    <row r="69" spans="1:4" ht="50.1" customHeight="1" x14ac:dyDescent="0.3">
      <c r="A69" s="1"/>
      <c r="B69" s="36" t="s">
        <v>502</v>
      </c>
      <c r="C69" s="37" t="s">
        <v>610</v>
      </c>
      <c r="D69" s="47">
        <v>13000000</v>
      </c>
    </row>
    <row r="70" spans="1:4" ht="50.1" customHeight="1" thickBot="1" x14ac:dyDescent="0.35">
      <c r="A70" s="1"/>
      <c r="B70" s="38" t="s">
        <v>503</v>
      </c>
      <c r="C70" s="39" t="s">
        <v>504</v>
      </c>
      <c r="D70" s="48">
        <v>62000000</v>
      </c>
    </row>
    <row r="71" spans="1:4" ht="39.950000000000003" customHeight="1" thickBot="1" x14ac:dyDescent="0.35">
      <c r="A71" s="1"/>
      <c r="B71" s="96" t="s">
        <v>505</v>
      </c>
      <c r="C71" s="96"/>
      <c r="D71" s="43">
        <f>SUM(D73:D73)</f>
        <v>50000000</v>
      </c>
    </row>
    <row r="72" spans="1:4" ht="50.1" customHeight="1" thickBot="1" x14ac:dyDescent="0.35">
      <c r="A72" s="1"/>
      <c r="B72" s="44" t="s">
        <v>0</v>
      </c>
      <c r="C72" s="45" t="s">
        <v>1</v>
      </c>
      <c r="D72" s="46" t="s">
        <v>2</v>
      </c>
    </row>
    <row r="73" spans="1:4" ht="50.1" customHeight="1" thickBot="1" x14ac:dyDescent="0.35">
      <c r="A73" s="1"/>
      <c r="B73" s="49" t="s">
        <v>506</v>
      </c>
      <c r="C73" s="50" t="s">
        <v>507</v>
      </c>
      <c r="D73" s="51">
        <v>50000000</v>
      </c>
    </row>
    <row r="74" spans="1:4" ht="39.950000000000003" customHeight="1" thickBot="1" x14ac:dyDescent="0.35">
      <c r="A74" s="1"/>
      <c r="B74" s="96" t="s">
        <v>508</v>
      </c>
      <c r="C74" s="96"/>
      <c r="D74" s="43">
        <f>SUM(D76:D76)</f>
        <v>50000000</v>
      </c>
    </row>
    <row r="75" spans="1:4" ht="50.1" customHeight="1" thickBot="1" x14ac:dyDescent="0.35">
      <c r="A75" s="1"/>
      <c r="B75" s="44" t="s">
        <v>0</v>
      </c>
      <c r="C75" s="45" t="s">
        <v>1</v>
      </c>
      <c r="D75" s="46" t="s">
        <v>2</v>
      </c>
    </row>
    <row r="76" spans="1:4" ht="50.1" customHeight="1" thickBot="1" x14ac:dyDescent="0.35">
      <c r="A76" s="1"/>
      <c r="B76" s="49" t="s">
        <v>509</v>
      </c>
      <c r="C76" s="50" t="s">
        <v>507</v>
      </c>
      <c r="D76" s="51">
        <v>50000000</v>
      </c>
    </row>
    <row r="77" spans="1:4" ht="39.950000000000003" customHeight="1" thickBot="1" x14ac:dyDescent="0.35">
      <c r="A77" s="1"/>
      <c r="B77" s="96" t="s">
        <v>510</v>
      </c>
      <c r="C77" s="96"/>
      <c r="D77" s="43">
        <f>SUM(D79:D83)</f>
        <v>140000000</v>
      </c>
    </row>
    <row r="78" spans="1:4" ht="50.1" customHeight="1" thickBot="1" x14ac:dyDescent="0.35">
      <c r="A78" s="1"/>
      <c r="B78" s="44" t="s">
        <v>0</v>
      </c>
      <c r="C78" s="45" t="s">
        <v>1</v>
      </c>
      <c r="D78" s="46" t="s">
        <v>2</v>
      </c>
    </row>
    <row r="79" spans="1:4" ht="50.1" customHeight="1" x14ac:dyDescent="0.3">
      <c r="A79" s="1"/>
      <c r="B79" s="36" t="s">
        <v>511</v>
      </c>
      <c r="C79" s="37" t="s">
        <v>618</v>
      </c>
      <c r="D79" s="47">
        <v>90000000</v>
      </c>
    </row>
    <row r="80" spans="1:4" ht="50.1" customHeight="1" x14ac:dyDescent="0.3">
      <c r="A80" s="1"/>
      <c r="B80" s="52" t="s">
        <v>512</v>
      </c>
      <c r="C80" s="53" t="s">
        <v>563</v>
      </c>
      <c r="D80" s="54">
        <v>13500000</v>
      </c>
    </row>
    <row r="81" spans="1:4" ht="50.1" customHeight="1" x14ac:dyDescent="0.3">
      <c r="A81" s="1"/>
      <c r="B81" s="52" t="s">
        <v>513</v>
      </c>
      <c r="C81" s="53" t="s">
        <v>619</v>
      </c>
      <c r="D81" s="54">
        <v>21000000</v>
      </c>
    </row>
    <row r="82" spans="1:4" ht="50.1" customHeight="1" x14ac:dyDescent="0.3">
      <c r="A82" s="1"/>
      <c r="B82" s="52" t="s">
        <v>514</v>
      </c>
      <c r="C82" s="53" t="s">
        <v>565</v>
      </c>
      <c r="D82" s="54">
        <v>2500000</v>
      </c>
    </row>
    <row r="83" spans="1:4" ht="50.1" customHeight="1" thickBot="1" x14ac:dyDescent="0.35">
      <c r="A83" s="1"/>
      <c r="B83" s="38" t="s">
        <v>515</v>
      </c>
      <c r="C83" s="39" t="s">
        <v>562</v>
      </c>
      <c r="D83" s="48">
        <v>13000000</v>
      </c>
    </row>
    <row r="84" spans="1:4" ht="39.950000000000003" customHeight="1" thickBot="1" x14ac:dyDescent="0.35">
      <c r="A84" s="1"/>
      <c r="B84" s="96" t="s">
        <v>516</v>
      </c>
      <c r="C84" s="96"/>
      <c r="D84" s="43">
        <f>SUM(D86:D88)</f>
        <v>150500000</v>
      </c>
    </row>
    <row r="85" spans="1:4" ht="50.1" customHeight="1" thickBot="1" x14ac:dyDescent="0.35">
      <c r="A85" s="1"/>
      <c r="B85" s="44" t="s">
        <v>0</v>
      </c>
      <c r="C85" s="45" t="s">
        <v>1</v>
      </c>
      <c r="D85" s="46" t="s">
        <v>2</v>
      </c>
    </row>
    <row r="86" spans="1:4" ht="50.1" customHeight="1" x14ac:dyDescent="0.3">
      <c r="A86" s="1"/>
      <c r="B86" s="36" t="s">
        <v>517</v>
      </c>
      <c r="C86" s="37" t="s">
        <v>518</v>
      </c>
      <c r="D86" s="47">
        <v>105000000</v>
      </c>
    </row>
    <row r="87" spans="1:4" ht="68.45" customHeight="1" x14ac:dyDescent="0.3">
      <c r="A87" s="1"/>
      <c r="B87" s="52" t="s">
        <v>519</v>
      </c>
      <c r="C87" s="53" t="s">
        <v>732</v>
      </c>
      <c r="D87" s="54">
        <v>40000000</v>
      </c>
    </row>
    <row r="88" spans="1:4" ht="50.1" customHeight="1" thickBot="1" x14ac:dyDescent="0.35">
      <c r="A88" s="1"/>
      <c r="B88" s="38" t="s">
        <v>520</v>
      </c>
      <c r="C88" s="39" t="s">
        <v>561</v>
      </c>
      <c r="D88" s="48">
        <v>5500000</v>
      </c>
    </row>
    <row r="89" spans="1:4" ht="39.950000000000003" customHeight="1" thickBot="1" x14ac:dyDescent="0.35">
      <c r="A89" s="1"/>
      <c r="B89" s="96" t="s">
        <v>521</v>
      </c>
      <c r="C89" s="96"/>
      <c r="D89" s="43">
        <f>SUM(D91:D91)</f>
        <v>50000000</v>
      </c>
    </row>
    <row r="90" spans="1:4" ht="50.1" customHeight="1" thickBot="1" x14ac:dyDescent="0.35">
      <c r="A90" s="1"/>
      <c r="B90" s="44" t="s">
        <v>0</v>
      </c>
      <c r="C90" s="45" t="s">
        <v>1</v>
      </c>
      <c r="D90" s="46" t="s">
        <v>2</v>
      </c>
    </row>
    <row r="91" spans="1:4" ht="50.1" customHeight="1" thickBot="1" x14ac:dyDescent="0.35">
      <c r="A91" s="1"/>
      <c r="B91" s="49" t="s">
        <v>522</v>
      </c>
      <c r="C91" s="50" t="s">
        <v>733</v>
      </c>
      <c r="D91" s="51">
        <v>50000000</v>
      </c>
    </row>
    <row r="92" spans="1:4" ht="39.950000000000003" customHeight="1" thickBot="1" x14ac:dyDescent="0.35">
      <c r="A92" s="1"/>
      <c r="B92" s="96" t="s">
        <v>523</v>
      </c>
      <c r="C92" s="96"/>
      <c r="D92" s="43">
        <f>SUM(D94:D96)</f>
        <v>60000000</v>
      </c>
    </row>
    <row r="93" spans="1:4" ht="50.1" customHeight="1" thickBot="1" x14ac:dyDescent="0.35">
      <c r="A93" s="1"/>
      <c r="B93" s="44" t="s">
        <v>0</v>
      </c>
      <c r="C93" s="45" t="s">
        <v>1</v>
      </c>
      <c r="D93" s="46" t="s">
        <v>2</v>
      </c>
    </row>
    <row r="94" spans="1:4" ht="50.1" customHeight="1" x14ac:dyDescent="0.3">
      <c r="A94" s="1"/>
      <c r="B94" s="36" t="s">
        <v>524</v>
      </c>
      <c r="C94" s="37" t="s">
        <v>564</v>
      </c>
      <c r="D94" s="47">
        <v>20000000</v>
      </c>
    </row>
    <row r="95" spans="1:4" ht="50.1" customHeight="1" x14ac:dyDescent="0.3">
      <c r="A95" s="1"/>
      <c r="B95" s="52" t="s">
        <v>525</v>
      </c>
      <c r="C95" s="53" t="s">
        <v>448</v>
      </c>
      <c r="D95" s="54">
        <v>30000000</v>
      </c>
    </row>
    <row r="96" spans="1:4" ht="50.1" customHeight="1" thickBot="1" x14ac:dyDescent="0.35">
      <c r="A96" s="1"/>
      <c r="B96" s="38" t="s">
        <v>718</v>
      </c>
      <c r="C96" s="39" t="s">
        <v>734</v>
      </c>
      <c r="D96" s="48">
        <v>10000000</v>
      </c>
    </row>
    <row r="97" spans="1:4" ht="39.950000000000003" customHeight="1" thickBot="1" x14ac:dyDescent="0.35">
      <c r="A97" s="1"/>
      <c r="B97" s="96" t="s">
        <v>526</v>
      </c>
      <c r="C97" s="96"/>
      <c r="D97" s="43">
        <f>SUM(D99:D100)</f>
        <v>50000000</v>
      </c>
    </row>
    <row r="98" spans="1:4" ht="50.1" customHeight="1" thickBot="1" x14ac:dyDescent="0.35">
      <c r="A98" s="1"/>
      <c r="B98" s="44" t="s">
        <v>0</v>
      </c>
      <c r="C98" s="45" t="s">
        <v>1</v>
      </c>
      <c r="D98" s="46" t="s">
        <v>2</v>
      </c>
    </row>
    <row r="99" spans="1:4" ht="50.1" customHeight="1" x14ac:dyDescent="0.3">
      <c r="A99" s="1"/>
      <c r="B99" s="36" t="s">
        <v>527</v>
      </c>
      <c r="C99" s="37" t="s">
        <v>735</v>
      </c>
      <c r="D99" s="47">
        <v>25000000</v>
      </c>
    </row>
    <row r="100" spans="1:4" ht="50.1" customHeight="1" thickBot="1" x14ac:dyDescent="0.35">
      <c r="A100" s="1"/>
      <c r="B100" s="38" t="s">
        <v>528</v>
      </c>
      <c r="C100" s="39" t="s">
        <v>734</v>
      </c>
      <c r="D100" s="48">
        <v>25000000</v>
      </c>
    </row>
    <row r="101" spans="1:4" ht="39.950000000000003" customHeight="1" thickBot="1" x14ac:dyDescent="0.35">
      <c r="A101" s="1"/>
      <c r="B101" s="96" t="s">
        <v>529</v>
      </c>
      <c r="C101" s="96"/>
      <c r="D101" s="43">
        <f>SUM(D103:D103)</f>
        <v>50000000</v>
      </c>
    </row>
    <row r="102" spans="1:4" ht="50.1" customHeight="1" thickBot="1" x14ac:dyDescent="0.35">
      <c r="A102" s="1"/>
      <c r="B102" s="44" t="s">
        <v>0</v>
      </c>
      <c r="C102" s="45" t="s">
        <v>1</v>
      </c>
      <c r="D102" s="46" t="s">
        <v>2</v>
      </c>
    </row>
    <row r="103" spans="1:4" ht="50.1" customHeight="1" thickBot="1" x14ac:dyDescent="0.35">
      <c r="A103" s="1"/>
      <c r="B103" s="49" t="s">
        <v>530</v>
      </c>
      <c r="C103" s="50" t="s">
        <v>448</v>
      </c>
      <c r="D103" s="51">
        <v>50000000</v>
      </c>
    </row>
    <row r="104" spans="1:4" ht="39.950000000000003" customHeight="1" thickBot="1" x14ac:dyDescent="0.35">
      <c r="A104" s="1"/>
      <c r="B104" s="96" t="s">
        <v>531</v>
      </c>
      <c r="C104" s="96"/>
      <c r="D104" s="43">
        <f>SUM(D106:D106)</f>
        <v>50000000</v>
      </c>
    </row>
    <row r="105" spans="1:4" ht="50.1" customHeight="1" thickBot="1" x14ac:dyDescent="0.35">
      <c r="A105" s="1"/>
      <c r="B105" s="44" t="s">
        <v>0</v>
      </c>
      <c r="C105" s="45" t="s">
        <v>1</v>
      </c>
      <c r="D105" s="46" t="s">
        <v>2</v>
      </c>
    </row>
    <row r="106" spans="1:4" ht="50.1" customHeight="1" thickBot="1" x14ac:dyDescent="0.35">
      <c r="A106" s="1"/>
      <c r="B106" s="49" t="s">
        <v>532</v>
      </c>
      <c r="C106" s="50" t="s">
        <v>620</v>
      </c>
      <c r="D106" s="51">
        <v>50000000</v>
      </c>
    </row>
    <row r="107" spans="1:4" ht="39.950000000000003" customHeight="1" thickBot="1" x14ac:dyDescent="0.35">
      <c r="A107" s="1"/>
      <c r="B107" s="96" t="s">
        <v>533</v>
      </c>
      <c r="C107" s="96"/>
      <c r="D107" s="43">
        <f>SUM(D109:D109)</f>
        <v>50000000</v>
      </c>
    </row>
    <row r="108" spans="1:4" ht="50.1" customHeight="1" thickBot="1" x14ac:dyDescent="0.35">
      <c r="A108" s="1"/>
      <c r="B108" s="44" t="s">
        <v>0</v>
      </c>
      <c r="C108" s="45" t="s">
        <v>1</v>
      </c>
      <c r="D108" s="46" t="s">
        <v>2</v>
      </c>
    </row>
    <row r="109" spans="1:4" ht="50.1" customHeight="1" thickBot="1" x14ac:dyDescent="0.35">
      <c r="A109" s="1"/>
      <c r="B109" s="49" t="s">
        <v>534</v>
      </c>
      <c r="C109" s="50" t="s">
        <v>495</v>
      </c>
      <c r="D109" s="51">
        <v>50000000</v>
      </c>
    </row>
    <row r="110" spans="1:4" ht="39.950000000000003" customHeight="1" thickBot="1" x14ac:dyDescent="0.35">
      <c r="A110" s="1"/>
      <c r="B110" s="96" t="s">
        <v>535</v>
      </c>
      <c r="C110" s="96"/>
      <c r="D110" s="43">
        <f>SUM(D112:D113)</f>
        <v>50000000</v>
      </c>
    </row>
    <row r="111" spans="1:4" ht="50.1" customHeight="1" thickBot="1" x14ac:dyDescent="0.35">
      <c r="A111" s="1"/>
      <c r="B111" s="44" t="s">
        <v>0</v>
      </c>
      <c r="C111" s="45" t="s">
        <v>1</v>
      </c>
      <c r="D111" s="46" t="s">
        <v>2</v>
      </c>
    </row>
    <row r="112" spans="1:4" ht="50.1" customHeight="1" x14ac:dyDescent="0.3">
      <c r="A112" s="1"/>
      <c r="B112" s="36" t="s">
        <v>536</v>
      </c>
      <c r="C112" s="37" t="s">
        <v>563</v>
      </c>
      <c r="D112" s="47">
        <v>15000000</v>
      </c>
    </row>
    <row r="113" spans="1:4" ht="50.1" customHeight="1" thickBot="1" x14ac:dyDescent="0.35">
      <c r="A113" s="1"/>
      <c r="B113" s="38" t="s">
        <v>537</v>
      </c>
      <c r="C113" s="39" t="s">
        <v>568</v>
      </c>
      <c r="D113" s="48">
        <v>35000000</v>
      </c>
    </row>
    <row r="114" spans="1:4" ht="39.950000000000003" customHeight="1" thickBot="1" x14ac:dyDescent="0.35">
      <c r="A114" s="1"/>
      <c r="B114" s="96" t="s">
        <v>538</v>
      </c>
      <c r="C114" s="96"/>
      <c r="D114" s="43">
        <f>SUM(D116:D117)</f>
        <v>60000000</v>
      </c>
    </row>
    <row r="115" spans="1:4" ht="50.1" customHeight="1" thickBot="1" x14ac:dyDescent="0.35">
      <c r="A115" s="1"/>
      <c r="B115" s="44" t="s">
        <v>0</v>
      </c>
      <c r="C115" s="45" t="s">
        <v>1</v>
      </c>
      <c r="D115" s="46" t="s">
        <v>2</v>
      </c>
    </row>
    <row r="116" spans="1:4" ht="50.1" customHeight="1" x14ac:dyDescent="0.3">
      <c r="A116" s="1"/>
      <c r="B116" s="36" t="s">
        <v>539</v>
      </c>
      <c r="C116" s="37" t="s">
        <v>621</v>
      </c>
      <c r="D116" s="47">
        <v>45000000</v>
      </c>
    </row>
    <row r="117" spans="1:4" ht="50.1" customHeight="1" thickBot="1" x14ac:dyDescent="0.35">
      <c r="A117" s="1"/>
      <c r="B117" s="38" t="s">
        <v>540</v>
      </c>
      <c r="C117" s="39" t="s">
        <v>563</v>
      </c>
      <c r="D117" s="48">
        <v>15000000</v>
      </c>
    </row>
    <row r="118" spans="1:4" ht="39.950000000000003" customHeight="1" thickBot="1" x14ac:dyDescent="0.35">
      <c r="A118" s="1"/>
      <c r="B118" s="96" t="s">
        <v>541</v>
      </c>
      <c r="C118" s="96"/>
      <c r="D118" s="43">
        <f>SUM(D120:D120)</f>
        <v>50000000</v>
      </c>
    </row>
    <row r="119" spans="1:4" ht="50.1" customHeight="1" thickBot="1" x14ac:dyDescent="0.35">
      <c r="A119" s="1"/>
      <c r="B119" s="44" t="s">
        <v>0</v>
      </c>
      <c r="C119" s="45" t="s">
        <v>1</v>
      </c>
      <c r="D119" s="46" t="s">
        <v>2</v>
      </c>
    </row>
    <row r="120" spans="1:4" ht="50.1" customHeight="1" thickBot="1" x14ac:dyDescent="0.35">
      <c r="A120" s="1"/>
      <c r="B120" s="49" t="s">
        <v>542</v>
      </c>
      <c r="C120" s="50" t="s">
        <v>507</v>
      </c>
      <c r="D120" s="51">
        <v>50000000</v>
      </c>
    </row>
    <row r="121" spans="1:4" ht="39.950000000000003" customHeight="1" thickBot="1" x14ac:dyDescent="0.35">
      <c r="A121" s="1"/>
      <c r="B121" s="96" t="s">
        <v>543</v>
      </c>
      <c r="C121" s="96"/>
      <c r="D121" s="43">
        <f>SUM(D123:D125)</f>
        <v>80000000</v>
      </c>
    </row>
    <row r="122" spans="1:4" ht="50.1" customHeight="1" thickBot="1" x14ac:dyDescent="0.35">
      <c r="A122" s="1"/>
      <c r="B122" s="44" t="s">
        <v>0</v>
      </c>
      <c r="C122" s="45" t="s">
        <v>1</v>
      </c>
      <c r="D122" s="46" t="s">
        <v>2</v>
      </c>
    </row>
    <row r="123" spans="1:4" ht="50.1" customHeight="1" x14ac:dyDescent="0.3">
      <c r="A123" s="1"/>
      <c r="B123" s="36" t="s">
        <v>544</v>
      </c>
      <c r="C123" s="37" t="s">
        <v>610</v>
      </c>
      <c r="D123" s="47">
        <v>10000000</v>
      </c>
    </row>
    <row r="124" spans="1:4" ht="50.1" customHeight="1" x14ac:dyDescent="0.3">
      <c r="A124" s="1"/>
      <c r="B124" s="52" t="s">
        <v>545</v>
      </c>
      <c r="C124" s="53" t="s">
        <v>448</v>
      </c>
      <c r="D124" s="54">
        <v>60000000</v>
      </c>
    </row>
    <row r="125" spans="1:4" ht="50.1" customHeight="1" thickBot="1" x14ac:dyDescent="0.35">
      <c r="A125" s="1"/>
      <c r="B125" s="38" t="s">
        <v>546</v>
      </c>
      <c r="C125" s="39" t="s">
        <v>565</v>
      </c>
      <c r="D125" s="48">
        <v>10000000</v>
      </c>
    </row>
    <row r="126" spans="1:4" ht="39.950000000000003" customHeight="1" thickBot="1" x14ac:dyDescent="0.35">
      <c r="A126" s="1"/>
      <c r="B126" s="96" t="s">
        <v>547</v>
      </c>
      <c r="C126" s="96"/>
      <c r="D126" s="43">
        <f>SUM(D128:D129)</f>
        <v>270000000</v>
      </c>
    </row>
    <row r="127" spans="1:4" ht="50.1" customHeight="1" thickBot="1" x14ac:dyDescent="0.35">
      <c r="A127" s="1"/>
      <c r="B127" s="44" t="s">
        <v>0</v>
      </c>
      <c r="C127" s="45" t="s">
        <v>1</v>
      </c>
      <c r="D127" s="46" t="s">
        <v>2</v>
      </c>
    </row>
    <row r="128" spans="1:4" ht="50.1" customHeight="1" x14ac:dyDescent="0.3">
      <c r="A128" s="1"/>
      <c r="B128" s="36" t="s">
        <v>548</v>
      </c>
      <c r="C128" s="37" t="s">
        <v>563</v>
      </c>
      <c r="D128" s="47">
        <v>20000000</v>
      </c>
    </row>
    <row r="129" spans="1:9" ht="65.099999999999994" customHeight="1" thickBot="1" x14ac:dyDescent="0.35">
      <c r="A129" s="1"/>
      <c r="B129" s="38" t="s">
        <v>549</v>
      </c>
      <c r="C129" s="39" t="s">
        <v>736</v>
      </c>
      <c r="D129" s="48">
        <v>250000000</v>
      </c>
    </row>
    <row r="130" spans="1:9" ht="39.950000000000003" customHeight="1" thickBot="1" x14ac:dyDescent="0.35">
      <c r="A130" s="1"/>
      <c r="B130" s="96" t="s">
        <v>550</v>
      </c>
      <c r="C130" s="96"/>
      <c r="D130" s="43">
        <f>SUM(D132:D135)</f>
        <v>740000000</v>
      </c>
    </row>
    <row r="131" spans="1:9" ht="50.1" customHeight="1" thickBot="1" x14ac:dyDescent="0.35">
      <c r="A131" s="1"/>
      <c r="B131" s="44" t="s">
        <v>0</v>
      </c>
      <c r="C131" s="45" t="s">
        <v>1</v>
      </c>
      <c r="D131" s="46" t="s">
        <v>2</v>
      </c>
    </row>
    <row r="132" spans="1:9" ht="50.1" customHeight="1" x14ac:dyDescent="0.3">
      <c r="A132" s="1"/>
      <c r="B132" s="36" t="s">
        <v>551</v>
      </c>
      <c r="C132" s="37" t="s">
        <v>739</v>
      </c>
      <c r="D132" s="47">
        <v>20000000</v>
      </c>
    </row>
    <row r="133" spans="1:9" ht="50.1" customHeight="1" x14ac:dyDescent="0.3">
      <c r="A133" s="1"/>
      <c r="B133" s="52" t="s">
        <v>552</v>
      </c>
      <c r="C133" s="53" t="s">
        <v>738</v>
      </c>
      <c r="D133" s="54">
        <v>100000000</v>
      </c>
    </row>
    <row r="134" spans="1:9" ht="50.1" customHeight="1" x14ac:dyDescent="0.3">
      <c r="A134" s="1"/>
      <c r="B134" s="52" t="s">
        <v>553</v>
      </c>
      <c r="C134" s="53" t="s">
        <v>737</v>
      </c>
      <c r="D134" s="54">
        <v>500000000</v>
      </c>
    </row>
    <row r="135" spans="1:9" ht="63.6" customHeight="1" thickBot="1" x14ac:dyDescent="0.35">
      <c r="A135" s="1"/>
      <c r="B135" s="38" t="s">
        <v>554</v>
      </c>
      <c r="C135" s="39" t="s">
        <v>555</v>
      </c>
      <c r="D135" s="48">
        <v>120000000</v>
      </c>
    </row>
    <row r="136" spans="1:9" ht="39.950000000000003" customHeight="1" thickBot="1" x14ac:dyDescent="0.35">
      <c r="A136" s="1"/>
      <c r="B136" s="96" t="s">
        <v>556</v>
      </c>
      <c r="C136" s="96"/>
      <c r="D136" s="43">
        <f>SUM(D138:D140)</f>
        <v>65000000</v>
      </c>
    </row>
    <row r="137" spans="1:9" ht="50.1" customHeight="1" thickBot="1" x14ac:dyDescent="0.35">
      <c r="A137" s="1"/>
      <c r="B137" s="44" t="s">
        <v>0</v>
      </c>
      <c r="C137" s="45" t="s">
        <v>1</v>
      </c>
      <c r="D137" s="46" t="s">
        <v>2</v>
      </c>
    </row>
    <row r="138" spans="1:9" ht="50.1" customHeight="1" x14ac:dyDescent="0.3">
      <c r="A138" s="1"/>
      <c r="B138" s="36" t="s">
        <v>557</v>
      </c>
      <c r="C138" s="37" t="s">
        <v>563</v>
      </c>
      <c r="D138" s="47">
        <v>3380000</v>
      </c>
    </row>
    <row r="139" spans="1:9" ht="50.1" customHeight="1" x14ac:dyDescent="0.3">
      <c r="A139" s="1"/>
      <c r="B139" s="52" t="s">
        <v>558</v>
      </c>
      <c r="C139" s="53" t="s">
        <v>561</v>
      </c>
      <c r="D139" s="54">
        <v>46620000</v>
      </c>
    </row>
    <row r="140" spans="1:9" ht="50.1" customHeight="1" thickBot="1" x14ac:dyDescent="0.35">
      <c r="A140" s="1"/>
      <c r="B140" s="38" t="s">
        <v>559</v>
      </c>
      <c r="C140" s="39" t="s">
        <v>734</v>
      </c>
      <c r="D140" s="48">
        <v>15000000</v>
      </c>
    </row>
    <row r="141" spans="1:9" ht="50.1" customHeight="1" thickBot="1" x14ac:dyDescent="0.35">
      <c r="A141" s="1"/>
      <c r="B141" s="57" t="s">
        <v>278</v>
      </c>
      <c r="C141" s="58"/>
      <c r="D141" s="40">
        <f>SUM(D4,D7,D13,D21,D26,D30,D36,D40,D44,D49,D53,D60,D63,D67,D71,D74,D77,D84,D89,D92,D97,D101,D104,D107,D110,D114,D118,D121,D126,D130,D136)</f>
        <v>3756250000</v>
      </c>
      <c r="G141"/>
      <c r="H141"/>
      <c r="I141"/>
    </row>
    <row r="142" spans="1:9" ht="50.1" customHeight="1" thickBot="1" x14ac:dyDescent="0.35">
      <c r="A142" s="1"/>
      <c r="B142" s="57" t="s">
        <v>277</v>
      </c>
      <c r="C142" s="56"/>
      <c r="D142" s="23">
        <f>'ÖZEL BÜTÇELİ  DİĞER KURUMLAR'!D69</f>
        <v>41249377000</v>
      </c>
      <c r="F142" s="8"/>
    </row>
    <row r="143" spans="1:9" ht="50.1" customHeight="1" thickBot="1" x14ac:dyDescent="0.35">
      <c r="A143" s="1"/>
      <c r="B143" s="57" t="s">
        <v>279</v>
      </c>
      <c r="C143" s="56"/>
      <c r="D143" s="24">
        <f>SUM(D141:D142)</f>
        <v>45005627000</v>
      </c>
      <c r="G143"/>
      <c r="H143"/>
      <c r="I143"/>
    </row>
  </sheetData>
  <mergeCells count="33">
    <mergeCell ref="B130:C130"/>
    <mergeCell ref="B136:C136"/>
    <mergeCell ref="B104:C104"/>
    <mergeCell ref="B107:C107"/>
    <mergeCell ref="B110:C110"/>
    <mergeCell ref="B114:C114"/>
    <mergeCell ref="B118:C118"/>
    <mergeCell ref="B121:C121"/>
    <mergeCell ref="B49:C49"/>
    <mergeCell ref="B53:C53"/>
    <mergeCell ref="B60:C60"/>
    <mergeCell ref="B40:C40"/>
    <mergeCell ref="B126:C126"/>
    <mergeCell ref="B63:C63"/>
    <mergeCell ref="B67:C67"/>
    <mergeCell ref="B71:C71"/>
    <mergeCell ref="B74:C74"/>
    <mergeCell ref="B77:C77"/>
    <mergeCell ref="B84:C84"/>
    <mergeCell ref="B89:C89"/>
    <mergeCell ref="B92:C92"/>
    <mergeCell ref="B97:C97"/>
    <mergeCell ref="B101:C101"/>
    <mergeCell ref="B1:D1"/>
    <mergeCell ref="B2:D2"/>
    <mergeCell ref="B4:C4"/>
    <mergeCell ref="B7:C7"/>
    <mergeCell ref="B44:C44"/>
    <mergeCell ref="B13:C13"/>
    <mergeCell ref="B21:C21"/>
    <mergeCell ref="B26:C26"/>
    <mergeCell ref="B30:C30"/>
    <mergeCell ref="B36:C36"/>
  </mergeCells>
  <printOptions horizontalCentered="1"/>
  <pageMargins left="0.78740157480314965" right="0.39370078740157483" top="0.59055118110236227" bottom="0.39370078740157483" header="0.31496062992125984" footer="0.31496062992125984"/>
  <pageSetup paperSize="9" scale="67" fitToHeight="20" orientation="portrait" horizontalDpi="4294967295" verticalDpi="4294967295" r:id="rId1"/>
  <headerFooter>
    <evenHeader>&amp;L&amp;"Malgun Gothic,Regular"&amp;10&amp;B&amp;K999999Sınıflandırma|&amp;KFF6600Hizmete Özel</evenHeader>
    <firstHeader>&amp;L&amp;"Malgun Gothic,Regular"&amp;10&amp;B&amp;K999999Sınıflandırma|&amp;KFF6600Hizmete Özel</firstHeader>
  </headerFooter>
  <rowBreaks count="6" manualBreakCount="6">
    <brk id="25" min="1" max="3" man="1"/>
    <brk id="48" min="1" max="3" man="1"/>
    <brk id="70" min="1" max="3" man="1"/>
    <brk id="91" min="1" max="3" man="1"/>
    <brk id="113" min="1" max="3" man="1"/>
    <brk id="135" min="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F711"/>
  <sheetViews>
    <sheetView zoomScale="80" zoomScaleNormal="80" workbookViewId="0">
      <selection activeCell="C10" sqref="C10"/>
    </sheetView>
  </sheetViews>
  <sheetFormatPr defaultColWidth="69.42578125" defaultRowHeight="20.25" x14ac:dyDescent="0.3"/>
  <cols>
    <col min="1" max="1" width="8.28515625" style="1" customWidth="1"/>
    <col min="2" max="2" width="40" style="1" customWidth="1"/>
    <col min="3" max="3" width="57.7109375" style="1" customWidth="1"/>
    <col min="4" max="4" width="25.7109375" style="5" customWidth="1"/>
    <col min="5" max="5" width="24.140625" style="8" customWidth="1"/>
    <col min="6" max="16384" width="69.42578125" style="1"/>
  </cols>
  <sheetData>
    <row r="1" spans="2:6" ht="28.15" customHeight="1" x14ac:dyDescent="0.3">
      <c r="B1" s="92" t="s">
        <v>6</v>
      </c>
      <c r="C1" s="92"/>
      <c r="D1" s="92"/>
      <c r="E1" s="7"/>
    </row>
    <row r="2" spans="2:6" ht="28.15" customHeight="1" x14ac:dyDescent="0.3">
      <c r="B2" s="92" t="s">
        <v>9</v>
      </c>
      <c r="C2" s="92"/>
      <c r="D2" s="92"/>
      <c r="E2" s="7"/>
    </row>
    <row r="3" spans="2:6" ht="16.5" customHeight="1" x14ac:dyDescent="0.4">
      <c r="B3" s="92"/>
      <c r="C3" s="92"/>
      <c r="D3" s="92"/>
    </row>
    <row r="4" spans="2:6" ht="39.950000000000003" customHeight="1" thickBot="1" x14ac:dyDescent="0.35">
      <c r="B4" s="94" t="s">
        <v>727</v>
      </c>
      <c r="C4" s="94"/>
      <c r="D4" s="16">
        <f>SUM(D6:D6)</f>
        <v>993000000</v>
      </c>
      <c r="E4" s="1"/>
    </row>
    <row r="5" spans="2:6" ht="50.1" customHeight="1" thickBot="1" x14ac:dyDescent="0.35">
      <c r="B5" s="2" t="s">
        <v>0</v>
      </c>
      <c r="C5" s="21" t="s">
        <v>1</v>
      </c>
      <c r="D5" s="22" t="s">
        <v>2</v>
      </c>
      <c r="E5" s="1"/>
    </row>
    <row r="6" spans="2:6" ht="50.1" customHeight="1" thickBot="1" x14ac:dyDescent="0.35">
      <c r="B6" s="14" t="s">
        <v>218</v>
      </c>
      <c r="C6" s="10" t="s">
        <v>306</v>
      </c>
      <c r="D6" s="15">
        <v>993000000</v>
      </c>
      <c r="E6" s="1"/>
    </row>
    <row r="7" spans="2:6" ht="39.950000000000003" customHeight="1" thickBot="1" x14ac:dyDescent="0.35">
      <c r="B7" s="93" t="s">
        <v>154</v>
      </c>
      <c r="C7" s="93"/>
      <c r="D7" s="11">
        <f>SUM(D9:D26)</f>
        <v>1317375000</v>
      </c>
      <c r="E7" s="1"/>
    </row>
    <row r="8" spans="2:6" ht="50.1" customHeight="1" thickBot="1" x14ac:dyDescent="0.35">
      <c r="B8" s="2" t="s">
        <v>0</v>
      </c>
      <c r="C8" s="21" t="s">
        <v>1</v>
      </c>
      <c r="D8" s="22" t="s">
        <v>2</v>
      </c>
      <c r="E8" s="1"/>
      <c r="F8" s="42"/>
    </row>
    <row r="9" spans="2:6" ht="65.099999999999994" customHeight="1" x14ac:dyDescent="0.3">
      <c r="B9" s="12" t="s">
        <v>682</v>
      </c>
      <c r="C9" s="9" t="s">
        <v>683</v>
      </c>
      <c r="D9" s="13">
        <v>395000000</v>
      </c>
      <c r="E9" s="1"/>
    </row>
    <row r="10" spans="2:6" ht="50.1" customHeight="1" x14ac:dyDescent="0.3">
      <c r="B10" s="12" t="s">
        <v>155</v>
      </c>
      <c r="C10" s="9" t="s">
        <v>307</v>
      </c>
      <c r="D10" s="13">
        <v>567000000</v>
      </c>
      <c r="E10" s="1"/>
    </row>
    <row r="11" spans="2:6" ht="50.1" customHeight="1" x14ac:dyDescent="0.3">
      <c r="B11" s="12" t="s">
        <v>684</v>
      </c>
      <c r="C11" s="9" t="s">
        <v>389</v>
      </c>
      <c r="D11" s="13">
        <v>2000000</v>
      </c>
      <c r="E11" s="1"/>
    </row>
    <row r="12" spans="2:6" ht="50.1" customHeight="1" x14ac:dyDescent="0.3">
      <c r="B12" s="12" t="s">
        <v>685</v>
      </c>
      <c r="C12" s="9" t="s">
        <v>562</v>
      </c>
      <c r="D12" s="13">
        <v>4000000</v>
      </c>
      <c r="E12" s="1"/>
    </row>
    <row r="13" spans="2:6" ht="50.1" customHeight="1" x14ac:dyDescent="0.3">
      <c r="B13" s="12" t="s">
        <v>686</v>
      </c>
      <c r="C13" s="9" t="s">
        <v>389</v>
      </c>
      <c r="D13" s="13">
        <v>2500000</v>
      </c>
      <c r="E13" s="1"/>
    </row>
    <row r="14" spans="2:6" ht="50.1" customHeight="1" x14ac:dyDescent="0.3">
      <c r="B14" s="12" t="s">
        <v>687</v>
      </c>
      <c r="C14" s="9" t="s">
        <v>681</v>
      </c>
      <c r="D14" s="13">
        <v>1250000</v>
      </c>
      <c r="E14" s="1"/>
    </row>
    <row r="15" spans="2:6" ht="50.1" customHeight="1" x14ac:dyDescent="0.3">
      <c r="B15" s="12" t="s">
        <v>688</v>
      </c>
      <c r="C15" s="9" t="s">
        <v>689</v>
      </c>
      <c r="D15" s="13">
        <v>171000000</v>
      </c>
      <c r="E15" s="1"/>
    </row>
    <row r="16" spans="2:6" ht="50.1" customHeight="1" x14ac:dyDescent="0.3">
      <c r="B16" s="12" t="s">
        <v>690</v>
      </c>
      <c r="C16" s="9" t="s">
        <v>691</v>
      </c>
      <c r="D16" s="13">
        <v>2000000</v>
      </c>
      <c r="E16" s="1"/>
    </row>
    <row r="17" spans="2:5" ht="50.1" customHeight="1" x14ac:dyDescent="0.3">
      <c r="B17" s="12" t="s">
        <v>692</v>
      </c>
      <c r="C17" s="9" t="s">
        <v>693</v>
      </c>
      <c r="D17" s="13">
        <v>6600000</v>
      </c>
      <c r="E17" s="1"/>
    </row>
    <row r="18" spans="2:5" ht="50.1" customHeight="1" x14ac:dyDescent="0.3">
      <c r="B18" s="12" t="s">
        <v>694</v>
      </c>
      <c r="C18" s="9" t="s">
        <v>695</v>
      </c>
      <c r="D18" s="13">
        <v>17000000</v>
      </c>
      <c r="E18" s="1"/>
    </row>
    <row r="19" spans="2:5" ht="50.1" customHeight="1" x14ac:dyDescent="0.3">
      <c r="B19" s="12" t="s">
        <v>696</v>
      </c>
      <c r="C19" s="9" t="s">
        <v>681</v>
      </c>
      <c r="D19" s="13">
        <v>5500000</v>
      </c>
      <c r="E19" s="1"/>
    </row>
    <row r="20" spans="2:5" ht="50.1" customHeight="1" x14ac:dyDescent="0.3">
      <c r="B20" s="12" t="s">
        <v>697</v>
      </c>
      <c r="C20" s="9" t="s">
        <v>698</v>
      </c>
      <c r="D20" s="13">
        <v>2500000</v>
      </c>
      <c r="E20" s="1"/>
    </row>
    <row r="21" spans="2:5" ht="50.1" customHeight="1" x14ac:dyDescent="0.3">
      <c r="B21" s="12" t="s">
        <v>699</v>
      </c>
      <c r="C21" s="9" t="s">
        <v>700</v>
      </c>
      <c r="D21" s="13">
        <v>15000000</v>
      </c>
      <c r="E21" s="1"/>
    </row>
    <row r="22" spans="2:5" ht="50.1" customHeight="1" x14ac:dyDescent="0.3">
      <c r="B22" s="12" t="s">
        <v>701</v>
      </c>
      <c r="C22" s="9" t="s">
        <v>702</v>
      </c>
      <c r="D22" s="13">
        <v>66000000</v>
      </c>
      <c r="E22" s="1"/>
    </row>
    <row r="23" spans="2:5" ht="50.1" customHeight="1" x14ac:dyDescent="0.3">
      <c r="B23" s="12" t="s">
        <v>705</v>
      </c>
      <c r="C23" s="9" t="s">
        <v>562</v>
      </c>
      <c r="D23" s="13">
        <v>27000000</v>
      </c>
      <c r="E23" s="1"/>
    </row>
    <row r="24" spans="2:5" ht="50.1" customHeight="1" x14ac:dyDescent="0.3">
      <c r="B24" s="12" t="s">
        <v>703</v>
      </c>
      <c r="C24" s="9" t="s">
        <v>704</v>
      </c>
      <c r="D24" s="13">
        <v>27775000</v>
      </c>
      <c r="E24" s="1"/>
    </row>
    <row r="25" spans="2:5" ht="50.1" customHeight="1" x14ac:dyDescent="0.3">
      <c r="B25" s="12" t="s">
        <v>706</v>
      </c>
      <c r="C25" s="9" t="s">
        <v>389</v>
      </c>
      <c r="D25" s="13">
        <v>500000</v>
      </c>
      <c r="E25" s="1"/>
    </row>
    <row r="26" spans="2:5" ht="50.1" customHeight="1" thickBot="1" x14ac:dyDescent="0.35">
      <c r="B26" s="14" t="s">
        <v>707</v>
      </c>
      <c r="C26" s="10" t="s">
        <v>681</v>
      </c>
      <c r="D26" s="15">
        <v>4750000</v>
      </c>
      <c r="E26" s="1"/>
    </row>
    <row r="27" spans="2:5" ht="39.950000000000003" customHeight="1" thickBot="1" x14ac:dyDescent="0.35">
      <c r="B27" s="94" t="s">
        <v>17</v>
      </c>
      <c r="C27" s="94"/>
      <c r="D27" s="16">
        <f>SUM(D29:D40)</f>
        <v>27319000000</v>
      </c>
      <c r="E27" s="1"/>
    </row>
    <row r="28" spans="2:5" ht="50.1" customHeight="1" thickBot="1" x14ac:dyDescent="0.35">
      <c r="B28" s="2" t="s">
        <v>0</v>
      </c>
      <c r="C28" s="21" t="s">
        <v>1</v>
      </c>
      <c r="D28" s="22" t="s">
        <v>2</v>
      </c>
      <c r="E28" s="1"/>
    </row>
    <row r="29" spans="2:5" ht="63.75" customHeight="1" x14ac:dyDescent="0.3">
      <c r="B29" s="17" t="s">
        <v>578</v>
      </c>
      <c r="C29" s="18" t="s">
        <v>579</v>
      </c>
      <c r="D29" s="19">
        <v>1300000000</v>
      </c>
      <c r="E29" s="1"/>
    </row>
    <row r="30" spans="2:5" ht="50.1" customHeight="1" x14ac:dyDescent="0.3">
      <c r="B30" s="12" t="s">
        <v>20</v>
      </c>
      <c r="C30" s="9" t="s">
        <v>308</v>
      </c>
      <c r="D30" s="13">
        <v>2534000000</v>
      </c>
      <c r="E30" s="1"/>
    </row>
    <row r="31" spans="2:5" ht="50.1" customHeight="1" x14ac:dyDescent="0.3">
      <c r="B31" s="12" t="s">
        <v>21</v>
      </c>
      <c r="C31" s="9" t="s">
        <v>309</v>
      </c>
      <c r="D31" s="13">
        <v>14757000000</v>
      </c>
      <c r="E31" s="1"/>
    </row>
    <row r="32" spans="2:5" ht="50.1" customHeight="1" x14ac:dyDescent="0.3">
      <c r="B32" s="12" t="s">
        <v>580</v>
      </c>
      <c r="C32" s="9" t="s">
        <v>581</v>
      </c>
      <c r="D32" s="13">
        <v>2946000000</v>
      </c>
      <c r="E32" s="1"/>
    </row>
    <row r="33" spans="2:5" ht="81" customHeight="1" x14ac:dyDescent="0.3">
      <c r="B33" s="12" t="s">
        <v>316</v>
      </c>
      <c r="C33" s="9" t="s">
        <v>317</v>
      </c>
      <c r="D33" s="13">
        <f>283122000+653357000</f>
        <v>936479000</v>
      </c>
      <c r="E33" s="1"/>
    </row>
    <row r="34" spans="2:5" ht="50.1" customHeight="1" x14ac:dyDescent="0.3">
      <c r="B34" s="12" t="s">
        <v>22</v>
      </c>
      <c r="C34" s="9" t="s">
        <v>582</v>
      </c>
      <c r="D34" s="13">
        <v>3200000000</v>
      </c>
      <c r="E34" s="1"/>
    </row>
    <row r="35" spans="2:5" ht="50.1" customHeight="1" x14ac:dyDescent="0.3">
      <c r="B35" s="12" t="s">
        <v>23</v>
      </c>
      <c r="C35" s="9" t="s">
        <v>310</v>
      </c>
      <c r="D35" s="13">
        <v>400000000</v>
      </c>
      <c r="E35" s="1"/>
    </row>
    <row r="36" spans="2:5" ht="50.1" customHeight="1" x14ac:dyDescent="0.3">
      <c r="B36" s="12" t="s">
        <v>24</v>
      </c>
      <c r="C36" s="9" t="s">
        <v>309</v>
      </c>
      <c r="D36" s="13">
        <v>462000000</v>
      </c>
      <c r="E36" s="1"/>
    </row>
    <row r="37" spans="2:5" ht="50.1" customHeight="1" x14ac:dyDescent="0.3">
      <c r="B37" s="28" t="s">
        <v>318</v>
      </c>
      <c r="C37" s="29" t="s">
        <v>319</v>
      </c>
      <c r="D37" s="13">
        <v>174229000</v>
      </c>
      <c r="E37" s="1"/>
    </row>
    <row r="38" spans="2:5" ht="50.1" customHeight="1" x14ac:dyDescent="0.3">
      <c r="B38" s="12" t="s">
        <v>583</v>
      </c>
      <c r="C38" s="9" t="s">
        <v>584</v>
      </c>
      <c r="D38" s="13">
        <v>520000000</v>
      </c>
      <c r="E38" s="1"/>
    </row>
    <row r="39" spans="2:5" ht="65.099999999999994" customHeight="1" x14ac:dyDescent="0.3">
      <c r="B39" s="28" t="s">
        <v>314</v>
      </c>
      <c r="C39" s="29" t="s">
        <v>315</v>
      </c>
      <c r="D39" s="13">
        <v>34846000</v>
      </c>
      <c r="E39" s="1"/>
    </row>
    <row r="40" spans="2:5" ht="50.1" customHeight="1" thickBot="1" x14ac:dyDescent="0.35">
      <c r="B40" s="14" t="s">
        <v>18</v>
      </c>
      <c r="C40" s="10" t="s">
        <v>19</v>
      </c>
      <c r="D40" s="15">
        <v>54446000</v>
      </c>
      <c r="E40" s="1"/>
    </row>
    <row r="41" spans="2:5" ht="39.950000000000003" customHeight="1" thickBot="1" x14ac:dyDescent="0.35">
      <c r="B41" s="93" t="s">
        <v>708</v>
      </c>
      <c r="C41" s="93"/>
      <c r="D41" s="11">
        <f>SUM(D43)</f>
        <v>100000000</v>
      </c>
      <c r="E41" s="1"/>
    </row>
    <row r="42" spans="2:5" ht="50.1" customHeight="1" thickBot="1" x14ac:dyDescent="0.35">
      <c r="B42" s="2" t="s">
        <v>0</v>
      </c>
      <c r="C42" s="21" t="s">
        <v>1</v>
      </c>
      <c r="D42" s="22" t="s">
        <v>2</v>
      </c>
      <c r="E42" s="1"/>
    </row>
    <row r="43" spans="2:5" ht="45" customHeight="1" thickBot="1" x14ac:dyDescent="0.35">
      <c r="B43" s="78" t="s">
        <v>709</v>
      </c>
      <c r="C43" s="79" t="s">
        <v>710</v>
      </c>
      <c r="D43" s="80">
        <v>100000000</v>
      </c>
      <c r="E43" s="1"/>
    </row>
    <row r="44" spans="2:5" ht="1.5" customHeight="1" x14ac:dyDescent="0.3">
      <c r="B44" s="77"/>
      <c r="C44" s="75"/>
      <c r="D44" s="76"/>
      <c r="E44" s="1"/>
    </row>
    <row r="45" spans="2:5" ht="39.950000000000003" customHeight="1" thickBot="1" x14ac:dyDescent="0.35">
      <c r="B45" s="94" t="s">
        <v>25</v>
      </c>
      <c r="C45" s="94"/>
      <c r="D45" s="16">
        <f>SUM(D47:D61)</f>
        <v>11450002000</v>
      </c>
      <c r="E45" s="30"/>
    </row>
    <row r="46" spans="2:5" ht="50.1" customHeight="1" thickBot="1" x14ac:dyDescent="0.35">
      <c r="B46" s="2" t="s">
        <v>0</v>
      </c>
      <c r="C46" s="21" t="s">
        <v>1</v>
      </c>
      <c r="D46" s="22" t="s">
        <v>2</v>
      </c>
      <c r="E46" s="1"/>
    </row>
    <row r="47" spans="2:5" ht="50.1" customHeight="1" x14ac:dyDescent="0.3">
      <c r="B47" s="17" t="s">
        <v>29</v>
      </c>
      <c r="C47" s="18" t="s">
        <v>585</v>
      </c>
      <c r="D47" s="19">
        <v>500000000</v>
      </c>
      <c r="E47" s="1"/>
    </row>
    <row r="48" spans="2:5" ht="50.1" customHeight="1" x14ac:dyDescent="0.3">
      <c r="B48" s="12" t="s">
        <v>30</v>
      </c>
      <c r="C48" s="29" t="s">
        <v>586</v>
      </c>
      <c r="D48" s="13">
        <v>1800367000</v>
      </c>
      <c r="E48" s="1"/>
    </row>
    <row r="49" spans="2:5" ht="50.1" customHeight="1" x14ac:dyDescent="0.3">
      <c r="B49" s="12" t="s">
        <v>31</v>
      </c>
      <c r="C49" s="9" t="s">
        <v>587</v>
      </c>
      <c r="D49" s="13">
        <v>538284000</v>
      </c>
      <c r="E49" s="1"/>
    </row>
    <row r="50" spans="2:5" ht="50.1" customHeight="1" x14ac:dyDescent="0.3">
      <c r="B50" s="12" t="s">
        <v>32</v>
      </c>
      <c r="C50" s="9" t="s">
        <v>313</v>
      </c>
      <c r="D50" s="13">
        <v>750000000</v>
      </c>
      <c r="E50" s="1"/>
    </row>
    <row r="51" spans="2:5" ht="50.1" customHeight="1" x14ac:dyDescent="0.3">
      <c r="B51" s="12" t="s">
        <v>761</v>
      </c>
      <c r="C51" s="9" t="s">
        <v>762</v>
      </c>
      <c r="D51" s="13">
        <v>150000000</v>
      </c>
      <c r="E51" s="1"/>
    </row>
    <row r="52" spans="2:5" ht="50.1" customHeight="1" x14ac:dyDescent="0.3">
      <c r="B52" s="12" t="s">
        <v>588</v>
      </c>
      <c r="C52" s="9" t="s">
        <v>589</v>
      </c>
      <c r="D52" s="13">
        <v>100000000</v>
      </c>
      <c r="E52" s="1"/>
    </row>
    <row r="53" spans="2:5" ht="64.5" customHeight="1" x14ac:dyDescent="0.3">
      <c r="B53" s="12" t="s">
        <v>590</v>
      </c>
      <c r="C53" s="9" t="s">
        <v>591</v>
      </c>
      <c r="D53" s="13">
        <v>4000000000</v>
      </c>
      <c r="E53" s="1"/>
    </row>
    <row r="54" spans="2:5" ht="66.75" customHeight="1" x14ac:dyDescent="0.3">
      <c r="B54" s="12" t="s">
        <v>33</v>
      </c>
      <c r="C54" s="29" t="s">
        <v>592</v>
      </c>
      <c r="D54" s="13">
        <v>125000000</v>
      </c>
      <c r="E54" s="1"/>
    </row>
    <row r="55" spans="2:5" ht="50.1" customHeight="1" x14ac:dyDescent="0.3">
      <c r="B55" s="12" t="s">
        <v>593</v>
      </c>
      <c r="C55" s="9" t="s">
        <v>594</v>
      </c>
      <c r="D55" s="13">
        <v>21060000</v>
      </c>
      <c r="E55" s="1"/>
    </row>
    <row r="56" spans="2:5" ht="80.25" customHeight="1" x14ac:dyDescent="0.3">
      <c r="B56" s="12" t="s">
        <v>26</v>
      </c>
      <c r="C56" s="9" t="s">
        <v>765</v>
      </c>
      <c r="D56" s="13">
        <v>210000000</v>
      </c>
      <c r="E56" s="1"/>
    </row>
    <row r="57" spans="2:5" ht="50.1" customHeight="1" x14ac:dyDescent="0.3">
      <c r="B57" s="12" t="s">
        <v>27</v>
      </c>
      <c r="C57" s="9" t="s">
        <v>595</v>
      </c>
      <c r="D57" s="13">
        <v>70000000</v>
      </c>
      <c r="E57" s="1"/>
    </row>
    <row r="58" spans="2:5" ht="50.1" customHeight="1" x14ac:dyDescent="0.3">
      <c r="B58" s="12" t="s">
        <v>301</v>
      </c>
      <c r="C58" s="9" t="s">
        <v>596</v>
      </c>
      <c r="D58" s="13">
        <v>50000000</v>
      </c>
      <c r="E58" s="1"/>
    </row>
    <row r="59" spans="2:5" ht="50.1" customHeight="1" x14ac:dyDescent="0.3">
      <c r="B59" s="12" t="s">
        <v>34</v>
      </c>
      <c r="C59" s="9" t="s">
        <v>597</v>
      </c>
      <c r="D59" s="13">
        <v>2835291000</v>
      </c>
      <c r="E59" s="59"/>
    </row>
    <row r="60" spans="2:5" ht="50.1" customHeight="1" x14ac:dyDescent="0.3">
      <c r="B60" s="12" t="s">
        <v>598</v>
      </c>
      <c r="C60" s="9" t="s">
        <v>586</v>
      </c>
      <c r="D60" s="13">
        <v>230000000</v>
      </c>
      <c r="E60" s="1"/>
    </row>
    <row r="61" spans="2:5" ht="50.1" customHeight="1" thickBot="1" x14ac:dyDescent="0.35">
      <c r="B61" s="14" t="s">
        <v>28</v>
      </c>
      <c r="C61" s="10" t="s">
        <v>599</v>
      </c>
      <c r="D61" s="15">
        <v>70000000</v>
      </c>
      <c r="E61" s="1"/>
    </row>
    <row r="62" spans="2:5" ht="39.950000000000003" customHeight="1" thickBot="1" x14ac:dyDescent="0.35">
      <c r="B62" s="97" t="s">
        <v>600</v>
      </c>
      <c r="C62" s="97"/>
      <c r="D62" s="32">
        <f>SUM(D64:D68)</f>
        <v>70000000</v>
      </c>
      <c r="E62" s="1"/>
    </row>
    <row r="63" spans="2:5" ht="50.1" customHeight="1" thickBot="1" x14ac:dyDescent="0.35">
      <c r="B63" s="2" t="s">
        <v>0</v>
      </c>
      <c r="C63" s="21" t="s">
        <v>1</v>
      </c>
      <c r="D63" s="22" t="s">
        <v>2</v>
      </c>
      <c r="E63" s="1"/>
    </row>
    <row r="64" spans="2:5" ht="50.1" customHeight="1" x14ac:dyDescent="0.3">
      <c r="B64" s="12" t="s">
        <v>606</v>
      </c>
      <c r="C64" s="9" t="s">
        <v>607</v>
      </c>
      <c r="D64" s="13">
        <v>50000000</v>
      </c>
      <c r="E64" s="1"/>
    </row>
    <row r="65" spans="2:5" ht="50.1" customHeight="1" x14ac:dyDescent="0.3">
      <c r="B65" s="12" t="s">
        <v>601</v>
      </c>
      <c r="C65" s="9" t="s">
        <v>602</v>
      </c>
      <c r="D65" s="13">
        <v>2500000</v>
      </c>
      <c r="E65" s="1"/>
    </row>
    <row r="66" spans="2:5" ht="71.45" customHeight="1" x14ac:dyDescent="0.3">
      <c r="B66" s="12" t="s">
        <v>603</v>
      </c>
      <c r="C66" s="9" t="s">
        <v>608</v>
      </c>
      <c r="D66" s="13">
        <v>10000000</v>
      </c>
      <c r="E66" s="1"/>
    </row>
    <row r="67" spans="2:5" ht="50.1" customHeight="1" x14ac:dyDescent="0.3">
      <c r="B67" s="12" t="s">
        <v>604</v>
      </c>
      <c r="C67" s="9" t="s">
        <v>602</v>
      </c>
      <c r="D67" s="13">
        <v>2500000</v>
      </c>
      <c r="E67" s="1"/>
    </row>
    <row r="68" spans="2:5" ht="50.1" customHeight="1" thickBot="1" x14ac:dyDescent="0.35">
      <c r="B68" s="12" t="s">
        <v>605</v>
      </c>
      <c r="C68" s="9" t="s">
        <v>609</v>
      </c>
      <c r="D68" s="13">
        <v>5000000</v>
      </c>
      <c r="E68" s="1"/>
    </row>
    <row r="69" spans="2:5" ht="50.1" customHeight="1" thickBot="1" x14ac:dyDescent="0.35">
      <c r="B69" s="86" t="s">
        <v>277</v>
      </c>
      <c r="C69" s="93"/>
      <c r="D69" s="23">
        <f>D4+D7+D27+D41+D45+D62</f>
        <v>41249377000</v>
      </c>
    </row>
    <row r="70" spans="2:5" ht="50.1" customHeight="1" thickBot="1" x14ac:dyDescent="0.35">
      <c r="B70" s="86" t="s">
        <v>278</v>
      </c>
      <c r="C70" s="93"/>
      <c r="D70" s="23">
        <f>'YÜKSEKÖĞRETİM KURUMLARI'!D141</f>
        <v>3756250000</v>
      </c>
    </row>
    <row r="71" spans="2:5" ht="50.1" customHeight="1" thickBot="1" x14ac:dyDescent="0.35">
      <c r="B71" s="86" t="s">
        <v>279</v>
      </c>
      <c r="C71" s="93"/>
      <c r="D71" s="24">
        <f>SUM(D69:D70)</f>
        <v>45005627000</v>
      </c>
    </row>
    <row r="72" spans="2:5" x14ac:dyDescent="0.3">
      <c r="B72" s="31"/>
      <c r="C72" s="4"/>
      <c r="D72" s="6"/>
    </row>
    <row r="73" spans="2:5" x14ac:dyDescent="0.3">
      <c r="B73" s="4"/>
      <c r="C73" s="4"/>
      <c r="D73" s="6"/>
    </row>
    <row r="74" spans="2:5" x14ac:dyDescent="0.3">
      <c r="B74" s="4"/>
      <c r="C74" s="4"/>
      <c r="D74" s="6"/>
    </row>
    <row r="75" spans="2:5" x14ac:dyDescent="0.3">
      <c r="B75" s="4"/>
      <c r="C75" s="4"/>
      <c r="D75" s="6"/>
    </row>
    <row r="76" spans="2:5" x14ac:dyDescent="0.3">
      <c r="B76" s="4"/>
      <c r="C76" s="4"/>
      <c r="D76" s="6"/>
    </row>
    <row r="77" spans="2:5" x14ac:dyDescent="0.3">
      <c r="B77" s="4"/>
      <c r="C77" s="4"/>
      <c r="D77" s="6"/>
    </row>
    <row r="78" spans="2:5" x14ac:dyDescent="0.3">
      <c r="B78" s="4"/>
      <c r="C78" s="4"/>
      <c r="D78" s="6"/>
    </row>
    <row r="79" spans="2:5" x14ac:dyDescent="0.3">
      <c r="B79" s="4"/>
      <c r="C79" s="4"/>
      <c r="D79" s="6"/>
    </row>
    <row r="80" spans="2:5" x14ac:dyDescent="0.3">
      <c r="B80" s="4"/>
      <c r="C80" s="4"/>
      <c r="D80" s="6"/>
    </row>
    <row r="81" spans="2:4" x14ac:dyDescent="0.3">
      <c r="B81" s="4"/>
      <c r="C81" s="4"/>
      <c r="D81" s="6"/>
    </row>
    <row r="82" spans="2:4" x14ac:dyDescent="0.3">
      <c r="B82" s="4"/>
      <c r="C82" s="4"/>
      <c r="D82" s="6"/>
    </row>
    <row r="83" spans="2:4" x14ac:dyDescent="0.3">
      <c r="B83" s="4"/>
      <c r="C83" s="4"/>
      <c r="D83" s="6"/>
    </row>
    <row r="84" spans="2:4" x14ac:dyDescent="0.3">
      <c r="B84" s="4"/>
      <c r="C84" s="4"/>
      <c r="D84" s="6"/>
    </row>
    <row r="85" spans="2:4" x14ac:dyDescent="0.3">
      <c r="B85" s="4"/>
      <c r="C85" s="4"/>
      <c r="D85" s="6"/>
    </row>
    <row r="86" spans="2:4" x14ac:dyDescent="0.3">
      <c r="B86" s="4"/>
      <c r="C86" s="4"/>
      <c r="D86" s="6"/>
    </row>
    <row r="87" spans="2:4" x14ac:dyDescent="0.3">
      <c r="B87" s="4"/>
      <c r="C87" s="4"/>
      <c r="D87" s="6"/>
    </row>
    <row r="88" spans="2:4" x14ac:dyDescent="0.3">
      <c r="B88" s="4"/>
      <c r="C88" s="4"/>
      <c r="D88" s="6"/>
    </row>
    <row r="89" spans="2:4" x14ac:dyDescent="0.3">
      <c r="B89" s="4"/>
      <c r="C89" s="4"/>
      <c r="D89" s="6"/>
    </row>
    <row r="90" spans="2:4" x14ac:dyDescent="0.3">
      <c r="B90" s="4"/>
      <c r="C90" s="4"/>
      <c r="D90" s="6"/>
    </row>
    <row r="91" spans="2:4" x14ac:dyDescent="0.3">
      <c r="B91" s="4"/>
      <c r="C91" s="4"/>
      <c r="D91" s="6"/>
    </row>
    <row r="92" spans="2:4" x14ac:dyDescent="0.3">
      <c r="B92" s="4"/>
      <c r="C92" s="4"/>
      <c r="D92" s="6"/>
    </row>
    <row r="93" spans="2:4" x14ac:dyDescent="0.3">
      <c r="B93" s="4"/>
      <c r="C93" s="4"/>
      <c r="D93" s="6"/>
    </row>
    <row r="94" spans="2:4" x14ac:dyDescent="0.3">
      <c r="B94" s="4"/>
      <c r="C94" s="4"/>
      <c r="D94" s="6"/>
    </row>
    <row r="95" spans="2:4" x14ac:dyDescent="0.3">
      <c r="B95" s="4"/>
      <c r="C95" s="4"/>
      <c r="D95" s="6"/>
    </row>
    <row r="96" spans="2:4" x14ac:dyDescent="0.3">
      <c r="B96" s="4"/>
      <c r="C96" s="4"/>
      <c r="D96" s="6"/>
    </row>
    <row r="97" spans="2:4" x14ac:dyDescent="0.3">
      <c r="B97" s="4"/>
      <c r="C97" s="4"/>
      <c r="D97" s="6"/>
    </row>
    <row r="98" spans="2:4" x14ac:dyDescent="0.3">
      <c r="B98" s="4"/>
      <c r="C98" s="4"/>
      <c r="D98" s="6"/>
    </row>
    <row r="99" spans="2:4" x14ac:dyDescent="0.3">
      <c r="B99" s="4"/>
      <c r="C99" s="4"/>
      <c r="D99" s="6"/>
    </row>
    <row r="100" spans="2:4" x14ac:dyDescent="0.3">
      <c r="B100" s="4"/>
      <c r="C100" s="4"/>
      <c r="D100" s="6"/>
    </row>
    <row r="101" spans="2:4" x14ac:dyDescent="0.3">
      <c r="B101" s="4"/>
      <c r="C101" s="4"/>
      <c r="D101" s="6"/>
    </row>
    <row r="102" spans="2:4" x14ac:dyDescent="0.3">
      <c r="B102" s="4"/>
      <c r="C102" s="4"/>
      <c r="D102" s="6"/>
    </row>
    <row r="103" spans="2:4" x14ac:dyDescent="0.3">
      <c r="B103" s="4"/>
      <c r="C103" s="4"/>
      <c r="D103" s="6"/>
    </row>
    <row r="104" spans="2:4" x14ac:dyDescent="0.3">
      <c r="B104" s="4"/>
      <c r="C104" s="4"/>
      <c r="D104" s="6"/>
    </row>
    <row r="105" spans="2:4" x14ac:dyDescent="0.3">
      <c r="B105" s="4"/>
      <c r="C105" s="4"/>
      <c r="D105" s="6"/>
    </row>
    <row r="106" spans="2:4" x14ac:dyDescent="0.3">
      <c r="B106" s="4"/>
      <c r="C106" s="4"/>
      <c r="D106" s="6"/>
    </row>
    <row r="107" spans="2:4" x14ac:dyDescent="0.3">
      <c r="B107" s="4"/>
      <c r="C107" s="4"/>
      <c r="D107" s="6"/>
    </row>
    <row r="108" spans="2:4" x14ac:dyDescent="0.3">
      <c r="B108" s="4"/>
      <c r="C108" s="4"/>
      <c r="D108" s="6"/>
    </row>
    <row r="109" spans="2:4" x14ac:dyDescent="0.3">
      <c r="B109" s="4"/>
      <c r="C109" s="4"/>
      <c r="D109" s="6"/>
    </row>
    <row r="110" spans="2:4" x14ac:dyDescent="0.3">
      <c r="B110" s="4"/>
      <c r="C110" s="4"/>
      <c r="D110" s="6"/>
    </row>
    <row r="111" spans="2:4" x14ac:dyDescent="0.3">
      <c r="B111" s="4"/>
      <c r="C111" s="4"/>
      <c r="D111" s="6"/>
    </row>
    <row r="112" spans="2:4" x14ac:dyDescent="0.3">
      <c r="B112" s="4"/>
      <c r="C112" s="4"/>
      <c r="D112" s="6"/>
    </row>
    <row r="113" spans="2:4" x14ac:dyDescent="0.3">
      <c r="B113" s="4"/>
      <c r="C113" s="4"/>
      <c r="D113" s="6"/>
    </row>
    <row r="114" spans="2:4" x14ac:dyDescent="0.3">
      <c r="B114" s="4"/>
      <c r="C114" s="4"/>
      <c r="D114" s="6"/>
    </row>
    <row r="115" spans="2:4" x14ac:dyDescent="0.3">
      <c r="B115" s="4"/>
      <c r="C115" s="4"/>
      <c r="D115" s="6"/>
    </row>
    <row r="116" spans="2:4" x14ac:dyDescent="0.3">
      <c r="B116" s="4"/>
      <c r="C116" s="4"/>
      <c r="D116" s="6"/>
    </row>
    <row r="117" spans="2:4" x14ac:dyDescent="0.3">
      <c r="B117" s="4"/>
      <c r="C117" s="4"/>
      <c r="D117" s="6"/>
    </row>
    <row r="118" spans="2:4" x14ac:dyDescent="0.3">
      <c r="B118" s="4"/>
      <c r="C118" s="4"/>
      <c r="D118" s="6"/>
    </row>
    <row r="119" spans="2:4" x14ac:dyDescent="0.3">
      <c r="B119" s="4"/>
      <c r="C119" s="4"/>
      <c r="D119" s="6"/>
    </row>
    <row r="120" spans="2:4" x14ac:dyDescent="0.3">
      <c r="B120" s="4"/>
      <c r="C120" s="4"/>
      <c r="D120" s="6"/>
    </row>
    <row r="121" spans="2:4" x14ac:dyDescent="0.3">
      <c r="B121" s="4"/>
      <c r="C121" s="4"/>
      <c r="D121" s="6"/>
    </row>
    <row r="122" spans="2:4" x14ac:dyDescent="0.3">
      <c r="B122" s="4"/>
      <c r="C122" s="4"/>
      <c r="D122" s="6"/>
    </row>
    <row r="123" spans="2:4" x14ac:dyDescent="0.3">
      <c r="B123" s="4"/>
      <c r="C123" s="4"/>
      <c r="D123" s="6"/>
    </row>
    <row r="124" spans="2:4" x14ac:dyDescent="0.3">
      <c r="B124" s="4"/>
      <c r="C124" s="4"/>
      <c r="D124" s="6"/>
    </row>
    <row r="125" spans="2:4" x14ac:dyDescent="0.3">
      <c r="B125" s="4"/>
      <c r="C125" s="4"/>
      <c r="D125" s="6"/>
    </row>
    <row r="126" spans="2:4" x14ac:dyDescent="0.3">
      <c r="B126" s="4"/>
      <c r="C126" s="4"/>
      <c r="D126" s="6"/>
    </row>
    <row r="127" spans="2:4" x14ac:dyDescent="0.3">
      <c r="B127" s="4"/>
      <c r="C127" s="4"/>
      <c r="D127" s="6"/>
    </row>
    <row r="128" spans="2:4" x14ac:dyDescent="0.3">
      <c r="B128" s="4"/>
      <c r="C128" s="4"/>
      <c r="D128" s="6"/>
    </row>
    <row r="129" spans="2:4" x14ac:dyDescent="0.3">
      <c r="B129" s="4"/>
      <c r="C129" s="4"/>
      <c r="D129" s="6"/>
    </row>
    <row r="130" spans="2:4" x14ac:dyDescent="0.3">
      <c r="B130" s="4"/>
      <c r="C130" s="4"/>
      <c r="D130" s="6"/>
    </row>
    <row r="131" spans="2:4" x14ac:dyDescent="0.3">
      <c r="B131" s="4"/>
      <c r="C131" s="4"/>
      <c r="D131" s="6"/>
    </row>
    <row r="132" spans="2:4" x14ac:dyDescent="0.3">
      <c r="B132" s="4"/>
      <c r="C132" s="4"/>
      <c r="D132" s="6"/>
    </row>
    <row r="133" spans="2:4" x14ac:dyDescent="0.3">
      <c r="B133" s="4"/>
      <c r="C133" s="4"/>
      <c r="D133" s="6"/>
    </row>
    <row r="134" spans="2:4" x14ac:dyDescent="0.3">
      <c r="B134" s="4"/>
      <c r="C134" s="4"/>
      <c r="D134" s="6"/>
    </row>
    <row r="135" spans="2:4" x14ac:dyDescent="0.3">
      <c r="B135" s="4"/>
      <c r="C135" s="4"/>
      <c r="D135" s="6"/>
    </row>
    <row r="136" spans="2:4" x14ac:dyDescent="0.3">
      <c r="B136" s="4"/>
      <c r="C136" s="4"/>
      <c r="D136" s="6"/>
    </row>
    <row r="137" spans="2:4" x14ac:dyDescent="0.3">
      <c r="B137" s="4"/>
      <c r="C137" s="4"/>
      <c r="D137" s="6"/>
    </row>
    <row r="138" spans="2:4" x14ac:dyDescent="0.3">
      <c r="B138" s="4"/>
      <c r="C138" s="4"/>
      <c r="D138" s="6"/>
    </row>
    <row r="139" spans="2:4" x14ac:dyDescent="0.3">
      <c r="B139" s="4"/>
      <c r="C139" s="4"/>
      <c r="D139" s="6"/>
    </row>
    <row r="140" spans="2:4" x14ac:dyDescent="0.3">
      <c r="B140" s="4"/>
      <c r="C140" s="4"/>
      <c r="D140" s="6"/>
    </row>
    <row r="141" spans="2:4" x14ac:dyDescent="0.3">
      <c r="B141" s="4"/>
      <c r="C141" s="4"/>
      <c r="D141" s="6"/>
    </row>
    <row r="142" spans="2:4" x14ac:dyDescent="0.3">
      <c r="B142" s="4"/>
      <c r="C142" s="4"/>
      <c r="D142" s="6"/>
    </row>
    <row r="143" spans="2:4" x14ac:dyDescent="0.3">
      <c r="B143" s="4"/>
      <c r="C143" s="4"/>
      <c r="D143" s="6"/>
    </row>
    <row r="144" spans="2:4" x14ac:dyDescent="0.3">
      <c r="B144" s="4"/>
      <c r="C144" s="4"/>
      <c r="D144" s="6"/>
    </row>
    <row r="145" spans="2:4" x14ac:dyDescent="0.3">
      <c r="B145" s="4"/>
      <c r="C145" s="4"/>
      <c r="D145" s="6"/>
    </row>
    <row r="146" spans="2:4" x14ac:dyDescent="0.3">
      <c r="B146" s="4"/>
      <c r="C146" s="4"/>
      <c r="D146" s="6"/>
    </row>
    <row r="147" spans="2:4" x14ac:dyDescent="0.3">
      <c r="B147" s="4"/>
      <c r="C147" s="4"/>
      <c r="D147" s="6"/>
    </row>
    <row r="148" spans="2:4" x14ac:dyDescent="0.3">
      <c r="B148" s="4"/>
      <c r="C148" s="4"/>
      <c r="D148" s="6"/>
    </row>
    <row r="149" spans="2:4" x14ac:dyDescent="0.3">
      <c r="B149" s="4"/>
      <c r="C149" s="4"/>
      <c r="D149" s="6"/>
    </row>
    <row r="150" spans="2:4" x14ac:dyDescent="0.3">
      <c r="B150" s="4"/>
      <c r="C150" s="4"/>
      <c r="D150" s="6"/>
    </row>
    <row r="151" spans="2:4" x14ac:dyDescent="0.3">
      <c r="B151" s="4"/>
      <c r="C151" s="4"/>
      <c r="D151" s="6"/>
    </row>
    <row r="152" spans="2:4" x14ac:dyDescent="0.3">
      <c r="B152" s="4"/>
      <c r="C152" s="4"/>
      <c r="D152" s="6"/>
    </row>
    <row r="153" spans="2:4" x14ac:dyDescent="0.3">
      <c r="B153" s="4"/>
      <c r="C153" s="4"/>
      <c r="D153" s="6"/>
    </row>
    <row r="154" spans="2:4" x14ac:dyDescent="0.3">
      <c r="B154" s="4"/>
      <c r="C154" s="4"/>
      <c r="D154" s="6"/>
    </row>
    <row r="155" spans="2:4" x14ac:dyDescent="0.3">
      <c r="B155" s="4"/>
      <c r="C155" s="4"/>
      <c r="D155" s="6"/>
    </row>
    <row r="156" spans="2:4" x14ac:dyDescent="0.3">
      <c r="B156" s="4"/>
      <c r="C156" s="4"/>
      <c r="D156" s="6"/>
    </row>
    <row r="157" spans="2:4" x14ac:dyDescent="0.3">
      <c r="B157" s="4"/>
      <c r="C157" s="4"/>
      <c r="D157" s="6"/>
    </row>
    <row r="158" spans="2:4" x14ac:dyDescent="0.3">
      <c r="B158" s="4"/>
      <c r="C158" s="4"/>
      <c r="D158" s="6"/>
    </row>
    <row r="159" spans="2:4" x14ac:dyDescent="0.3">
      <c r="B159" s="4"/>
      <c r="C159" s="4"/>
      <c r="D159" s="6"/>
    </row>
    <row r="160" spans="2:4" x14ac:dyDescent="0.3">
      <c r="B160" s="4"/>
      <c r="C160" s="4"/>
      <c r="D160" s="6"/>
    </row>
    <row r="161" spans="2:4" x14ac:dyDescent="0.3">
      <c r="B161" s="4"/>
      <c r="C161" s="4"/>
      <c r="D161" s="6"/>
    </row>
    <row r="162" spans="2:4" x14ac:dyDescent="0.3">
      <c r="B162" s="4"/>
      <c r="C162" s="4"/>
      <c r="D162" s="6"/>
    </row>
    <row r="163" spans="2:4" x14ac:dyDescent="0.3">
      <c r="B163" s="4"/>
      <c r="C163" s="4"/>
      <c r="D163" s="6"/>
    </row>
    <row r="164" spans="2:4" x14ac:dyDescent="0.3">
      <c r="B164" s="4"/>
      <c r="C164" s="4"/>
      <c r="D164" s="6"/>
    </row>
    <row r="165" spans="2:4" x14ac:dyDescent="0.3">
      <c r="B165" s="4"/>
      <c r="C165" s="4"/>
      <c r="D165" s="6"/>
    </row>
    <row r="166" spans="2:4" x14ac:dyDescent="0.3">
      <c r="B166" s="4"/>
      <c r="C166" s="4"/>
      <c r="D166" s="6"/>
    </row>
    <row r="167" spans="2:4" x14ac:dyDescent="0.3">
      <c r="B167" s="4"/>
      <c r="C167" s="4"/>
      <c r="D167" s="6"/>
    </row>
    <row r="168" spans="2:4" x14ac:dyDescent="0.3">
      <c r="B168" s="4"/>
      <c r="C168" s="4"/>
      <c r="D168" s="6"/>
    </row>
    <row r="169" spans="2:4" x14ac:dyDescent="0.3">
      <c r="B169" s="4"/>
      <c r="C169" s="4"/>
      <c r="D169" s="6"/>
    </row>
    <row r="170" spans="2:4" x14ac:dyDescent="0.3">
      <c r="B170" s="4"/>
      <c r="C170" s="4"/>
      <c r="D170" s="6"/>
    </row>
    <row r="171" spans="2:4" x14ac:dyDescent="0.3">
      <c r="B171" s="4"/>
      <c r="C171" s="4"/>
      <c r="D171" s="6"/>
    </row>
    <row r="172" spans="2:4" x14ac:dyDescent="0.3">
      <c r="B172" s="4"/>
      <c r="C172" s="4"/>
      <c r="D172" s="6"/>
    </row>
    <row r="173" spans="2:4" x14ac:dyDescent="0.3">
      <c r="B173" s="4"/>
      <c r="C173" s="4"/>
      <c r="D173" s="6"/>
    </row>
    <row r="174" spans="2:4" x14ac:dyDescent="0.3">
      <c r="B174" s="4"/>
      <c r="C174" s="4"/>
      <c r="D174" s="6"/>
    </row>
    <row r="175" spans="2:4" x14ac:dyDescent="0.3">
      <c r="B175" s="4"/>
      <c r="C175" s="4"/>
      <c r="D175" s="6"/>
    </row>
    <row r="176" spans="2:4" x14ac:dyDescent="0.3">
      <c r="B176" s="4"/>
      <c r="C176" s="4"/>
      <c r="D176" s="6"/>
    </row>
    <row r="177" spans="2:4" x14ac:dyDescent="0.3">
      <c r="B177" s="4"/>
      <c r="C177" s="4"/>
      <c r="D177" s="6"/>
    </row>
    <row r="178" spans="2:4" x14ac:dyDescent="0.3">
      <c r="B178" s="4"/>
      <c r="C178" s="4"/>
      <c r="D178" s="6"/>
    </row>
    <row r="179" spans="2:4" x14ac:dyDescent="0.3">
      <c r="B179" s="4"/>
      <c r="C179" s="4"/>
      <c r="D179" s="6"/>
    </row>
    <row r="180" spans="2:4" x14ac:dyDescent="0.3">
      <c r="B180" s="4"/>
      <c r="C180" s="4"/>
      <c r="D180" s="6"/>
    </row>
    <row r="181" spans="2:4" x14ac:dyDescent="0.3">
      <c r="B181" s="4"/>
      <c r="C181" s="4"/>
      <c r="D181" s="6"/>
    </row>
    <row r="182" spans="2:4" x14ac:dyDescent="0.3">
      <c r="B182" s="4"/>
      <c r="C182" s="4"/>
      <c r="D182" s="6"/>
    </row>
    <row r="183" spans="2:4" x14ac:dyDescent="0.3">
      <c r="B183" s="4"/>
      <c r="C183" s="4"/>
      <c r="D183" s="6"/>
    </row>
    <row r="184" spans="2:4" x14ac:dyDescent="0.3">
      <c r="B184" s="4"/>
      <c r="C184" s="4"/>
      <c r="D184" s="6"/>
    </row>
    <row r="185" spans="2:4" x14ac:dyDescent="0.3">
      <c r="B185" s="4"/>
      <c r="C185" s="4"/>
      <c r="D185" s="6"/>
    </row>
    <row r="186" spans="2:4" x14ac:dyDescent="0.3">
      <c r="B186" s="4"/>
      <c r="C186" s="4"/>
      <c r="D186" s="6"/>
    </row>
    <row r="187" spans="2:4" x14ac:dyDescent="0.3">
      <c r="B187" s="4"/>
      <c r="C187" s="4"/>
      <c r="D187" s="6"/>
    </row>
    <row r="188" spans="2:4" x14ac:dyDescent="0.3">
      <c r="B188" s="4"/>
      <c r="C188" s="4"/>
      <c r="D188" s="6"/>
    </row>
    <row r="189" spans="2:4" x14ac:dyDescent="0.3">
      <c r="B189" s="4"/>
      <c r="C189" s="4"/>
      <c r="D189" s="6"/>
    </row>
    <row r="190" spans="2:4" x14ac:dyDescent="0.3">
      <c r="B190" s="4"/>
      <c r="C190" s="4"/>
      <c r="D190" s="6"/>
    </row>
    <row r="191" spans="2:4" x14ac:dyDescent="0.3">
      <c r="B191" s="4"/>
      <c r="C191" s="4"/>
      <c r="D191" s="6"/>
    </row>
    <row r="192" spans="2:4" x14ac:dyDescent="0.3">
      <c r="B192" s="4"/>
      <c r="C192" s="4"/>
      <c r="D192" s="6"/>
    </row>
    <row r="193" spans="2:4" x14ac:dyDescent="0.3">
      <c r="B193" s="4"/>
      <c r="C193" s="4"/>
      <c r="D193" s="6"/>
    </row>
    <row r="194" spans="2:4" x14ac:dyDescent="0.3">
      <c r="B194" s="4"/>
      <c r="C194" s="4"/>
      <c r="D194" s="6"/>
    </row>
    <row r="195" spans="2:4" x14ac:dyDescent="0.3">
      <c r="B195" s="4"/>
      <c r="C195" s="4"/>
      <c r="D195" s="6"/>
    </row>
    <row r="196" spans="2:4" x14ac:dyDescent="0.3">
      <c r="B196" s="4"/>
      <c r="C196" s="4"/>
      <c r="D196" s="6"/>
    </row>
    <row r="197" spans="2:4" x14ac:dyDescent="0.3">
      <c r="B197" s="4"/>
      <c r="C197" s="4"/>
      <c r="D197" s="6"/>
    </row>
    <row r="198" spans="2:4" x14ac:dyDescent="0.3">
      <c r="B198" s="4"/>
      <c r="C198" s="4"/>
      <c r="D198" s="6"/>
    </row>
    <row r="199" spans="2:4" x14ac:dyDescent="0.3">
      <c r="B199" s="4"/>
      <c r="C199" s="4"/>
      <c r="D199" s="6"/>
    </row>
    <row r="200" spans="2:4" x14ac:dyDescent="0.3">
      <c r="B200" s="4"/>
      <c r="C200" s="4"/>
      <c r="D200" s="6"/>
    </row>
    <row r="201" spans="2:4" x14ac:dyDescent="0.3">
      <c r="B201" s="4"/>
      <c r="C201" s="4"/>
      <c r="D201" s="6"/>
    </row>
    <row r="202" spans="2:4" x14ac:dyDescent="0.3">
      <c r="B202" s="4"/>
      <c r="C202" s="4"/>
      <c r="D202" s="6"/>
    </row>
    <row r="203" spans="2:4" x14ac:dyDescent="0.3">
      <c r="B203" s="4"/>
      <c r="C203" s="4"/>
      <c r="D203" s="6"/>
    </row>
    <row r="204" spans="2:4" x14ac:dyDescent="0.3">
      <c r="B204" s="4"/>
      <c r="C204" s="4"/>
      <c r="D204" s="6"/>
    </row>
    <row r="205" spans="2:4" x14ac:dyDescent="0.3">
      <c r="B205" s="4"/>
      <c r="C205" s="4"/>
      <c r="D205" s="6"/>
    </row>
    <row r="206" spans="2:4" x14ac:dyDescent="0.3">
      <c r="B206" s="4"/>
      <c r="C206" s="4"/>
      <c r="D206" s="6"/>
    </row>
    <row r="207" spans="2:4" x14ac:dyDescent="0.3">
      <c r="B207" s="4"/>
      <c r="C207" s="4"/>
      <c r="D207" s="6"/>
    </row>
    <row r="208" spans="2:4" x14ac:dyDescent="0.3">
      <c r="B208" s="4"/>
      <c r="C208" s="4"/>
      <c r="D208" s="6"/>
    </row>
    <row r="209" spans="2:4" x14ac:dyDescent="0.3">
      <c r="B209" s="4"/>
      <c r="C209" s="4"/>
      <c r="D209" s="6"/>
    </row>
    <row r="210" spans="2:4" x14ac:dyDescent="0.3">
      <c r="B210" s="4"/>
      <c r="C210" s="4"/>
      <c r="D210" s="6"/>
    </row>
    <row r="211" spans="2:4" x14ac:dyDescent="0.3">
      <c r="B211" s="4"/>
      <c r="C211" s="4"/>
      <c r="D211" s="6"/>
    </row>
    <row r="212" spans="2:4" x14ac:dyDescent="0.3">
      <c r="B212" s="4"/>
      <c r="C212" s="4"/>
      <c r="D212" s="6"/>
    </row>
    <row r="213" spans="2:4" x14ac:dyDescent="0.3">
      <c r="B213" s="4"/>
      <c r="C213" s="4"/>
      <c r="D213" s="6"/>
    </row>
    <row r="214" spans="2:4" x14ac:dyDescent="0.3">
      <c r="B214" s="4"/>
      <c r="C214" s="4"/>
      <c r="D214" s="6"/>
    </row>
    <row r="215" spans="2:4" x14ac:dyDescent="0.3">
      <c r="B215" s="4"/>
      <c r="C215" s="4"/>
      <c r="D215" s="6"/>
    </row>
    <row r="216" spans="2:4" x14ac:dyDescent="0.3">
      <c r="B216" s="4"/>
      <c r="C216" s="4"/>
      <c r="D216" s="6"/>
    </row>
    <row r="217" spans="2:4" x14ac:dyDescent="0.3">
      <c r="B217" s="4"/>
      <c r="C217" s="4"/>
      <c r="D217" s="6"/>
    </row>
    <row r="218" spans="2:4" x14ac:dyDescent="0.3">
      <c r="B218" s="4"/>
      <c r="C218" s="4"/>
      <c r="D218" s="6"/>
    </row>
    <row r="219" spans="2:4" x14ac:dyDescent="0.3">
      <c r="B219" s="4"/>
      <c r="C219" s="4"/>
      <c r="D219" s="6"/>
    </row>
    <row r="220" spans="2:4" x14ac:dyDescent="0.3">
      <c r="B220" s="4"/>
      <c r="C220" s="4"/>
      <c r="D220" s="6"/>
    </row>
    <row r="221" spans="2:4" x14ac:dyDescent="0.3">
      <c r="B221" s="4"/>
      <c r="C221" s="4"/>
      <c r="D221" s="6"/>
    </row>
    <row r="222" spans="2:4" x14ac:dyDescent="0.3">
      <c r="B222" s="4"/>
      <c r="C222" s="4"/>
      <c r="D222" s="6"/>
    </row>
    <row r="223" spans="2:4" x14ac:dyDescent="0.3">
      <c r="B223" s="4"/>
      <c r="C223" s="4"/>
      <c r="D223" s="6"/>
    </row>
    <row r="224" spans="2:4" x14ac:dyDescent="0.3">
      <c r="B224" s="4"/>
      <c r="C224" s="4"/>
      <c r="D224" s="6"/>
    </row>
    <row r="225" spans="2:4" x14ac:dyDescent="0.3">
      <c r="B225" s="4"/>
      <c r="C225" s="4"/>
      <c r="D225" s="6"/>
    </row>
    <row r="226" spans="2:4" x14ac:dyDescent="0.3">
      <c r="B226" s="4"/>
      <c r="C226" s="4"/>
      <c r="D226" s="6"/>
    </row>
    <row r="227" spans="2:4" x14ac:dyDescent="0.3">
      <c r="B227" s="4"/>
      <c r="C227" s="4"/>
      <c r="D227" s="6"/>
    </row>
    <row r="228" spans="2:4" x14ac:dyDescent="0.3">
      <c r="B228" s="4"/>
      <c r="C228" s="4"/>
      <c r="D228" s="6"/>
    </row>
    <row r="229" spans="2:4" x14ac:dyDescent="0.3">
      <c r="B229" s="4"/>
      <c r="C229" s="4"/>
      <c r="D229" s="6"/>
    </row>
    <row r="230" spans="2:4" x14ac:dyDescent="0.3">
      <c r="B230" s="4"/>
      <c r="C230" s="4"/>
      <c r="D230" s="6"/>
    </row>
    <row r="231" spans="2:4" x14ac:dyDescent="0.3">
      <c r="B231" s="4"/>
      <c r="C231" s="4"/>
      <c r="D231" s="6"/>
    </row>
    <row r="232" spans="2:4" x14ac:dyDescent="0.3">
      <c r="B232" s="4"/>
      <c r="C232" s="4"/>
      <c r="D232" s="6"/>
    </row>
    <row r="233" spans="2:4" x14ac:dyDescent="0.3">
      <c r="B233" s="4"/>
      <c r="C233" s="4"/>
      <c r="D233" s="6"/>
    </row>
    <row r="234" spans="2:4" x14ac:dyDescent="0.3">
      <c r="B234" s="4"/>
      <c r="C234" s="4"/>
      <c r="D234" s="6"/>
    </row>
    <row r="235" spans="2:4" x14ac:dyDescent="0.3">
      <c r="B235" s="4"/>
      <c r="C235" s="4"/>
      <c r="D235" s="6"/>
    </row>
    <row r="236" spans="2:4" x14ac:dyDescent="0.3">
      <c r="B236" s="4"/>
      <c r="C236" s="4"/>
      <c r="D236" s="6"/>
    </row>
    <row r="237" spans="2:4" x14ac:dyDescent="0.3">
      <c r="B237" s="4"/>
      <c r="C237" s="4"/>
      <c r="D237" s="6"/>
    </row>
    <row r="238" spans="2:4" x14ac:dyDescent="0.3">
      <c r="B238" s="4"/>
      <c r="C238" s="4"/>
      <c r="D238" s="6"/>
    </row>
    <row r="239" spans="2:4" x14ac:dyDescent="0.3">
      <c r="B239" s="4"/>
      <c r="C239" s="4"/>
      <c r="D239" s="6"/>
    </row>
    <row r="240" spans="2:4" x14ac:dyDescent="0.3">
      <c r="B240" s="4"/>
      <c r="C240" s="4"/>
      <c r="D240" s="6"/>
    </row>
    <row r="241" spans="2:4" x14ac:dyDescent="0.3">
      <c r="B241" s="4"/>
      <c r="C241" s="4"/>
      <c r="D241" s="6"/>
    </row>
    <row r="242" spans="2:4" x14ac:dyDescent="0.3">
      <c r="B242" s="4"/>
      <c r="C242" s="4"/>
      <c r="D242" s="6"/>
    </row>
    <row r="243" spans="2:4" x14ac:dyDescent="0.3">
      <c r="B243" s="4"/>
      <c r="C243" s="4"/>
      <c r="D243" s="6"/>
    </row>
    <row r="244" spans="2:4" x14ac:dyDescent="0.3">
      <c r="B244" s="4"/>
      <c r="C244" s="4"/>
      <c r="D244" s="6"/>
    </row>
    <row r="245" spans="2:4" x14ac:dyDescent="0.3">
      <c r="B245" s="4"/>
      <c r="C245" s="4"/>
      <c r="D245" s="6"/>
    </row>
    <row r="246" spans="2:4" x14ac:dyDescent="0.3">
      <c r="B246" s="4"/>
      <c r="C246" s="4"/>
      <c r="D246" s="6"/>
    </row>
    <row r="247" spans="2:4" x14ac:dyDescent="0.3">
      <c r="B247" s="4"/>
      <c r="C247" s="4"/>
      <c r="D247" s="6"/>
    </row>
    <row r="248" spans="2:4" x14ac:dyDescent="0.3">
      <c r="B248" s="4"/>
      <c r="C248" s="4"/>
      <c r="D248" s="6"/>
    </row>
    <row r="249" spans="2:4" x14ac:dyDescent="0.3">
      <c r="B249" s="4"/>
      <c r="C249" s="4"/>
      <c r="D249" s="6"/>
    </row>
    <row r="250" spans="2:4" x14ac:dyDescent="0.3">
      <c r="B250" s="4"/>
      <c r="C250" s="4"/>
      <c r="D250" s="6"/>
    </row>
    <row r="251" spans="2:4" x14ac:dyDescent="0.3">
      <c r="B251" s="4"/>
      <c r="C251" s="4"/>
      <c r="D251" s="6"/>
    </row>
    <row r="252" spans="2:4" x14ac:dyDescent="0.3">
      <c r="B252" s="4"/>
      <c r="C252" s="4"/>
      <c r="D252" s="6"/>
    </row>
    <row r="253" spans="2:4" x14ac:dyDescent="0.3">
      <c r="B253" s="4"/>
      <c r="C253" s="4"/>
      <c r="D253" s="6"/>
    </row>
    <row r="254" spans="2:4" x14ac:dyDescent="0.3">
      <c r="B254" s="4"/>
      <c r="C254" s="4"/>
      <c r="D254" s="6"/>
    </row>
    <row r="255" spans="2:4" x14ac:dyDescent="0.3">
      <c r="B255" s="4"/>
      <c r="C255" s="4"/>
      <c r="D255" s="6"/>
    </row>
    <row r="256" spans="2:4" x14ac:dyDescent="0.3">
      <c r="B256" s="4"/>
      <c r="C256" s="4"/>
      <c r="D256" s="6"/>
    </row>
    <row r="257" spans="2:4" x14ac:dyDescent="0.3">
      <c r="B257" s="4"/>
      <c r="C257" s="4"/>
      <c r="D257" s="6"/>
    </row>
    <row r="258" spans="2:4" x14ac:dyDescent="0.3">
      <c r="B258" s="4"/>
      <c r="C258" s="4"/>
      <c r="D258" s="6"/>
    </row>
    <row r="259" spans="2:4" x14ac:dyDescent="0.3">
      <c r="B259" s="4"/>
      <c r="C259" s="4"/>
      <c r="D259" s="6"/>
    </row>
    <row r="260" spans="2:4" x14ac:dyDescent="0.3">
      <c r="B260" s="4"/>
      <c r="C260" s="4"/>
      <c r="D260" s="6"/>
    </row>
    <row r="261" spans="2:4" x14ac:dyDescent="0.3">
      <c r="B261" s="4"/>
      <c r="C261" s="4"/>
      <c r="D261" s="6"/>
    </row>
    <row r="262" spans="2:4" x14ac:dyDescent="0.3">
      <c r="B262" s="4"/>
      <c r="C262" s="4"/>
      <c r="D262" s="6"/>
    </row>
    <row r="263" spans="2:4" x14ac:dyDescent="0.3">
      <c r="B263" s="4"/>
      <c r="C263" s="4"/>
      <c r="D263" s="6"/>
    </row>
    <row r="264" spans="2:4" x14ac:dyDescent="0.3">
      <c r="B264" s="4"/>
      <c r="C264" s="4"/>
      <c r="D264" s="6"/>
    </row>
    <row r="265" spans="2:4" x14ac:dyDescent="0.3">
      <c r="B265" s="4"/>
      <c r="C265" s="4"/>
      <c r="D265" s="6"/>
    </row>
    <row r="266" spans="2:4" x14ac:dyDescent="0.3">
      <c r="B266" s="4"/>
      <c r="C266" s="4"/>
      <c r="D266" s="6"/>
    </row>
    <row r="267" spans="2:4" x14ac:dyDescent="0.3">
      <c r="B267" s="4"/>
      <c r="C267" s="4"/>
      <c r="D267" s="6"/>
    </row>
    <row r="268" spans="2:4" x14ac:dyDescent="0.3">
      <c r="B268" s="4"/>
      <c r="C268" s="4"/>
      <c r="D268" s="6"/>
    </row>
    <row r="269" spans="2:4" x14ac:dyDescent="0.3">
      <c r="B269" s="4"/>
      <c r="C269" s="4"/>
      <c r="D269" s="6"/>
    </row>
    <row r="270" spans="2:4" x14ac:dyDescent="0.3">
      <c r="B270" s="4"/>
      <c r="C270" s="4"/>
      <c r="D270" s="6"/>
    </row>
    <row r="271" spans="2:4" x14ac:dyDescent="0.3">
      <c r="B271" s="4"/>
      <c r="C271" s="4"/>
      <c r="D271" s="6"/>
    </row>
    <row r="272" spans="2:4" x14ac:dyDescent="0.3">
      <c r="B272" s="4"/>
      <c r="C272" s="4"/>
      <c r="D272" s="6"/>
    </row>
    <row r="273" spans="2:4" x14ac:dyDescent="0.3">
      <c r="B273" s="4"/>
      <c r="C273" s="4"/>
      <c r="D273" s="6"/>
    </row>
    <row r="274" spans="2:4" x14ac:dyDescent="0.3">
      <c r="B274" s="4"/>
      <c r="C274" s="4"/>
      <c r="D274" s="6"/>
    </row>
    <row r="275" spans="2:4" x14ac:dyDescent="0.3">
      <c r="B275" s="4"/>
      <c r="C275" s="4"/>
      <c r="D275" s="6"/>
    </row>
    <row r="276" spans="2:4" x14ac:dyDescent="0.3">
      <c r="B276" s="4"/>
      <c r="C276" s="4"/>
      <c r="D276" s="6"/>
    </row>
    <row r="277" spans="2:4" x14ac:dyDescent="0.3">
      <c r="B277" s="4"/>
      <c r="C277" s="4"/>
      <c r="D277" s="6"/>
    </row>
    <row r="278" spans="2:4" x14ac:dyDescent="0.3">
      <c r="B278" s="4"/>
      <c r="C278" s="4"/>
      <c r="D278" s="6"/>
    </row>
    <row r="279" spans="2:4" x14ac:dyDescent="0.3">
      <c r="B279" s="4"/>
      <c r="C279" s="4"/>
      <c r="D279" s="6"/>
    </row>
    <row r="280" spans="2:4" x14ac:dyDescent="0.3">
      <c r="B280" s="4"/>
      <c r="C280" s="4"/>
      <c r="D280" s="6"/>
    </row>
    <row r="281" spans="2:4" x14ac:dyDescent="0.3">
      <c r="B281" s="4"/>
      <c r="C281" s="4"/>
      <c r="D281" s="6"/>
    </row>
    <row r="282" spans="2:4" x14ac:dyDescent="0.3">
      <c r="B282" s="4"/>
      <c r="C282" s="4"/>
      <c r="D282" s="6"/>
    </row>
    <row r="283" spans="2:4" x14ac:dyDescent="0.3">
      <c r="B283" s="4"/>
      <c r="C283" s="4"/>
      <c r="D283" s="6"/>
    </row>
    <row r="284" spans="2:4" x14ac:dyDescent="0.3">
      <c r="B284" s="4"/>
      <c r="C284" s="4"/>
      <c r="D284" s="6"/>
    </row>
    <row r="285" spans="2:4" x14ac:dyDescent="0.3">
      <c r="B285" s="4"/>
      <c r="C285" s="4"/>
      <c r="D285" s="6"/>
    </row>
    <row r="286" spans="2:4" x14ac:dyDescent="0.3">
      <c r="B286" s="4"/>
      <c r="C286" s="4"/>
      <c r="D286" s="6"/>
    </row>
    <row r="287" spans="2:4" x14ac:dyDescent="0.3">
      <c r="B287" s="4"/>
      <c r="C287" s="4"/>
      <c r="D287" s="6"/>
    </row>
    <row r="288" spans="2:4" x14ac:dyDescent="0.3">
      <c r="B288" s="4"/>
      <c r="C288" s="4"/>
      <c r="D288" s="6"/>
    </row>
    <row r="289" spans="2:4" x14ac:dyDescent="0.3">
      <c r="B289" s="4"/>
      <c r="C289" s="4"/>
      <c r="D289" s="6"/>
    </row>
    <row r="290" spans="2:4" x14ac:dyDescent="0.3">
      <c r="B290" s="4"/>
      <c r="C290" s="4"/>
      <c r="D290" s="6"/>
    </row>
    <row r="291" spans="2:4" x14ac:dyDescent="0.3">
      <c r="B291" s="4"/>
      <c r="C291" s="4"/>
      <c r="D291" s="6"/>
    </row>
    <row r="292" spans="2:4" x14ac:dyDescent="0.3">
      <c r="B292" s="4"/>
      <c r="C292" s="4"/>
      <c r="D292" s="6"/>
    </row>
    <row r="293" spans="2:4" x14ac:dyDescent="0.3">
      <c r="B293" s="4"/>
      <c r="C293" s="4"/>
      <c r="D293" s="6"/>
    </row>
    <row r="294" spans="2:4" x14ac:dyDescent="0.3">
      <c r="B294" s="4"/>
      <c r="C294" s="4"/>
      <c r="D294" s="6"/>
    </row>
    <row r="295" spans="2:4" x14ac:dyDescent="0.3">
      <c r="B295" s="4"/>
      <c r="C295" s="4"/>
      <c r="D295" s="6"/>
    </row>
    <row r="296" spans="2:4" x14ac:dyDescent="0.3">
      <c r="B296" s="4"/>
      <c r="C296" s="4"/>
      <c r="D296" s="6"/>
    </row>
    <row r="297" spans="2:4" x14ac:dyDescent="0.3">
      <c r="B297" s="4"/>
      <c r="C297" s="4"/>
      <c r="D297" s="6"/>
    </row>
    <row r="298" spans="2:4" x14ac:dyDescent="0.3">
      <c r="B298" s="4"/>
      <c r="C298" s="4"/>
      <c r="D298" s="6"/>
    </row>
    <row r="299" spans="2:4" x14ac:dyDescent="0.3">
      <c r="B299" s="4"/>
      <c r="C299" s="4"/>
      <c r="D299" s="6"/>
    </row>
    <row r="300" spans="2:4" x14ac:dyDescent="0.3">
      <c r="B300" s="4"/>
      <c r="C300" s="4"/>
      <c r="D300" s="6"/>
    </row>
    <row r="301" spans="2:4" x14ac:dyDescent="0.3">
      <c r="B301" s="4"/>
      <c r="C301" s="4"/>
      <c r="D301" s="6"/>
    </row>
    <row r="302" spans="2:4" x14ac:dyDescent="0.3">
      <c r="B302" s="4"/>
      <c r="C302" s="4"/>
      <c r="D302" s="6"/>
    </row>
    <row r="303" spans="2:4" x14ac:dyDescent="0.3">
      <c r="B303" s="4"/>
      <c r="C303" s="4"/>
      <c r="D303" s="6"/>
    </row>
    <row r="304" spans="2:4" x14ac:dyDescent="0.3">
      <c r="B304" s="4"/>
      <c r="C304" s="4"/>
      <c r="D304" s="6"/>
    </row>
    <row r="305" spans="2:4" x14ac:dyDescent="0.3">
      <c r="B305" s="4"/>
      <c r="C305" s="4"/>
      <c r="D305" s="6"/>
    </row>
    <row r="306" spans="2:4" x14ac:dyDescent="0.3">
      <c r="B306" s="4"/>
      <c r="C306" s="4"/>
      <c r="D306" s="6"/>
    </row>
    <row r="307" spans="2:4" x14ac:dyDescent="0.3">
      <c r="B307" s="4"/>
      <c r="C307" s="4"/>
      <c r="D307" s="6"/>
    </row>
    <row r="308" spans="2:4" x14ac:dyDescent="0.3">
      <c r="B308" s="4"/>
      <c r="C308" s="4"/>
      <c r="D308" s="6"/>
    </row>
    <row r="309" spans="2:4" x14ac:dyDescent="0.3">
      <c r="B309" s="4"/>
      <c r="C309" s="4"/>
      <c r="D309" s="6"/>
    </row>
    <row r="310" spans="2:4" x14ac:dyDescent="0.3">
      <c r="B310" s="4"/>
      <c r="C310" s="4"/>
      <c r="D310" s="6"/>
    </row>
    <row r="311" spans="2:4" x14ac:dyDescent="0.3">
      <c r="B311" s="4"/>
      <c r="C311" s="4"/>
      <c r="D311" s="6"/>
    </row>
    <row r="312" spans="2:4" x14ac:dyDescent="0.3">
      <c r="B312" s="4"/>
      <c r="C312" s="4"/>
      <c r="D312" s="6"/>
    </row>
    <row r="313" spans="2:4" x14ac:dyDescent="0.3">
      <c r="B313" s="4"/>
      <c r="C313" s="4"/>
      <c r="D313" s="6"/>
    </row>
    <row r="314" spans="2:4" x14ac:dyDescent="0.3">
      <c r="B314" s="4"/>
      <c r="C314" s="4"/>
      <c r="D314" s="6"/>
    </row>
    <row r="315" spans="2:4" x14ac:dyDescent="0.3">
      <c r="B315" s="4"/>
      <c r="C315" s="4"/>
      <c r="D315" s="6"/>
    </row>
    <row r="316" spans="2:4" x14ac:dyDescent="0.3">
      <c r="B316" s="4"/>
      <c r="C316" s="4"/>
      <c r="D316" s="6"/>
    </row>
    <row r="317" spans="2:4" x14ac:dyDescent="0.3">
      <c r="B317" s="4"/>
      <c r="C317" s="4"/>
      <c r="D317" s="6"/>
    </row>
    <row r="318" spans="2:4" x14ac:dyDescent="0.3">
      <c r="B318" s="4"/>
      <c r="C318" s="4"/>
      <c r="D318" s="6"/>
    </row>
    <row r="319" spans="2:4" x14ac:dyDescent="0.3">
      <c r="B319" s="4"/>
      <c r="C319" s="4"/>
      <c r="D319" s="6"/>
    </row>
    <row r="320" spans="2:4" x14ac:dyDescent="0.3">
      <c r="B320" s="4"/>
      <c r="C320" s="4"/>
      <c r="D320" s="6"/>
    </row>
    <row r="321" spans="2:4" x14ac:dyDescent="0.3">
      <c r="B321" s="4"/>
      <c r="C321" s="4"/>
      <c r="D321" s="6"/>
    </row>
    <row r="322" spans="2:4" x14ac:dyDescent="0.3">
      <c r="B322" s="4"/>
      <c r="C322" s="4"/>
      <c r="D322" s="6"/>
    </row>
    <row r="323" spans="2:4" x14ac:dyDescent="0.3">
      <c r="B323" s="4"/>
      <c r="C323" s="4"/>
      <c r="D323" s="6"/>
    </row>
    <row r="324" spans="2:4" x14ac:dyDescent="0.3">
      <c r="B324" s="4"/>
      <c r="C324" s="4"/>
      <c r="D324" s="6"/>
    </row>
    <row r="325" spans="2:4" x14ac:dyDescent="0.3">
      <c r="B325" s="4"/>
      <c r="C325" s="4"/>
      <c r="D325" s="6"/>
    </row>
    <row r="326" spans="2:4" x14ac:dyDescent="0.3">
      <c r="B326" s="4"/>
      <c r="C326" s="4"/>
      <c r="D326" s="6"/>
    </row>
    <row r="327" spans="2:4" x14ac:dyDescent="0.3">
      <c r="B327" s="4"/>
      <c r="C327" s="4"/>
      <c r="D327" s="6"/>
    </row>
    <row r="328" spans="2:4" x14ac:dyDescent="0.3">
      <c r="B328" s="4"/>
      <c r="C328" s="4"/>
      <c r="D328" s="6"/>
    </row>
    <row r="329" spans="2:4" x14ac:dyDescent="0.3">
      <c r="B329" s="4"/>
      <c r="C329" s="4"/>
      <c r="D329" s="6"/>
    </row>
    <row r="330" spans="2:4" x14ac:dyDescent="0.3">
      <c r="B330" s="4"/>
      <c r="C330" s="4"/>
      <c r="D330" s="6"/>
    </row>
    <row r="331" spans="2:4" x14ac:dyDescent="0.3">
      <c r="B331" s="4"/>
      <c r="C331" s="4"/>
      <c r="D331" s="6"/>
    </row>
    <row r="332" spans="2:4" x14ac:dyDescent="0.3">
      <c r="B332" s="4"/>
      <c r="C332" s="4"/>
      <c r="D332" s="6"/>
    </row>
    <row r="333" spans="2:4" x14ac:dyDescent="0.3">
      <c r="B333" s="4"/>
      <c r="C333" s="4"/>
      <c r="D333" s="6"/>
    </row>
    <row r="334" spans="2:4" x14ac:dyDescent="0.3">
      <c r="B334" s="4"/>
      <c r="C334" s="4"/>
      <c r="D334" s="6"/>
    </row>
    <row r="335" spans="2:4" x14ac:dyDescent="0.3">
      <c r="B335" s="4"/>
      <c r="C335" s="4"/>
      <c r="D335" s="6"/>
    </row>
    <row r="336" spans="2:4" x14ac:dyDescent="0.3">
      <c r="B336" s="4"/>
      <c r="C336" s="4"/>
      <c r="D336" s="6"/>
    </row>
    <row r="337" spans="2:4" x14ac:dyDescent="0.3">
      <c r="B337" s="4"/>
      <c r="C337" s="4"/>
      <c r="D337" s="6"/>
    </row>
    <row r="338" spans="2:4" x14ac:dyDescent="0.3">
      <c r="B338" s="4"/>
      <c r="C338" s="4"/>
      <c r="D338" s="6"/>
    </row>
    <row r="339" spans="2:4" x14ac:dyDescent="0.3">
      <c r="B339" s="4"/>
      <c r="C339" s="4"/>
      <c r="D339" s="6"/>
    </row>
    <row r="340" spans="2:4" x14ac:dyDescent="0.3">
      <c r="B340" s="4"/>
      <c r="C340" s="4"/>
      <c r="D340" s="6"/>
    </row>
    <row r="341" spans="2:4" x14ac:dyDescent="0.3">
      <c r="B341" s="4"/>
      <c r="C341" s="4"/>
      <c r="D341" s="6"/>
    </row>
    <row r="342" spans="2:4" x14ac:dyDescent="0.3">
      <c r="B342" s="4"/>
      <c r="C342" s="4"/>
      <c r="D342" s="6"/>
    </row>
    <row r="343" spans="2:4" x14ac:dyDescent="0.3">
      <c r="B343" s="4"/>
      <c r="C343" s="4"/>
      <c r="D343" s="6"/>
    </row>
    <row r="344" spans="2:4" x14ac:dyDescent="0.3">
      <c r="B344" s="4"/>
      <c r="C344" s="4"/>
      <c r="D344" s="6"/>
    </row>
    <row r="345" spans="2:4" x14ac:dyDescent="0.3">
      <c r="B345" s="4"/>
      <c r="C345" s="4"/>
      <c r="D345" s="6"/>
    </row>
    <row r="346" spans="2:4" x14ac:dyDescent="0.3">
      <c r="B346" s="4"/>
      <c r="C346" s="4"/>
      <c r="D346" s="6"/>
    </row>
    <row r="347" spans="2:4" x14ac:dyDescent="0.3">
      <c r="B347" s="4"/>
      <c r="C347" s="4"/>
      <c r="D347" s="6"/>
    </row>
    <row r="348" spans="2:4" x14ac:dyDescent="0.3">
      <c r="B348" s="4"/>
      <c r="C348" s="4"/>
      <c r="D348" s="6"/>
    </row>
    <row r="349" spans="2:4" x14ac:dyDescent="0.3">
      <c r="B349" s="4"/>
      <c r="C349" s="4"/>
      <c r="D349" s="6"/>
    </row>
    <row r="350" spans="2:4" x14ac:dyDescent="0.3">
      <c r="B350" s="4"/>
      <c r="C350" s="4"/>
      <c r="D350" s="6"/>
    </row>
    <row r="351" spans="2:4" x14ac:dyDescent="0.3">
      <c r="B351" s="4"/>
      <c r="C351" s="4"/>
      <c r="D351" s="6"/>
    </row>
    <row r="352" spans="2:4" x14ac:dyDescent="0.3">
      <c r="B352" s="4"/>
      <c r="C352" s="4"/>
      <c r="D352" s="6"/>
    </row>
    <row r="353" spans="2:4" x14ac:dyDescent="0.3">
      <c r="B353" s="4"/>
      <c r="C353" s="4"/>
      <c r="D353" s="6"/>
    </row>
    <row r="354" spans="2:4" x14ac:dyDescent="0.3">
      <c r="B354" s="4"/>
      <c r="C354" s="4"/>
      <c r="D354" s="6"/>
    </row>
    <row r="355" spans="2:4" x14ac:dyDescent="0.3">
      <c r="B355" s="4"/>
      <c r="C355" s="4"/>
      <c r="D355" s="6"/>
    </row>
    <row r="356" spans="2:4" x14ac:dyDescent="0.3">
      <c r="B356" s="4"/>
      <c r="C356" s="4"/>
      <c r="D356" s="6"/>
    </row>
    <row r="357" spans="2:4" x14ac:dyDescent="0.3">
      <c r="B357" s="4"/>
      <c r="C357" s="4"/>
      <c r="D357" s="6"/>
    </row>
    <row r="358" spans="2:4" x14ac:dyDescent="0.3">
      <c r="B358" s="4"/>
      <c r="C358" s="4"/>
      <c r="D358" s="6"/>
    </row>
    <row r="359" spans="2:4" x14ac:dyDescent="0.3">
      <c r="B359" s="4"/>
      <c r="C359" s="4"/>
      <c r="D359" s="6"/>
    </row>
    <row r="360" spans="2:4" x14ac:dyDescent="0.3">
      <c r="B360" s="4"/>
      <c r="C360" s="4"/>
      <c r="D360" s="6"/>
    </row>
    <row r="361" spans="2:4" x14ac:dyDescent="0.3">
      <c r="B361" s="4"/>
      <c r="C361" s="4"/>
      <c r="D361" s="6"/>
    </row>
    <row r="362" spans="2:4" x14ac:dyDescent="0.3">
      <c r="B362" s="4"/>
      <c r="C362" s="4"/>
      <c r="D362" s="6"/>
    </row>
    <row r="363" spans="2:4" x14ac:dyDescent="0.3">
      <c r="B363" s="4"/>
      <c r="C363" s="4"/>
      <c r="D363" s="6"/>
    </row>
    <row r="364" spans="2:4" x14ac:dyDescent="0.3">
      <c r="B364" s="4"/>
      <c r="C364" s="4"/>
      <c r="D364" s="6"/>
    </row>
    <row r="365" spans="2:4" x14ac:dyDescent="0.3">
      <c r="B365" s="4"/>
      <c r="C365" s="4"/>
      <c r="D365" s="6"/>
    </row>
    <row r="366" spans="2:4" x14ac:dyDescent="0.3">
      <c r="B366" s="4"/>
      <c r="C366" s="4"/>
      <c r="D366" s="6"/>
    </row>
    <row r="367" spans="2:4" x14ac:dyDescent="0.3">
      <c r="B367" s="4"/>
      <c r="C367" s="4"/>
      <c r="D367" s="6"/>
    </row>
    <row r="368" spans="2:4" x14ac:dyDescent="0.3">
      <c r="B368" s="4"/>
      <c r="C368" s="4"/>
      <c r="D368" s="6"/>
    </row>
    <row r="369" spans="2:4" x14ac:dyDescent="0.3">
      <c r="B369" s="4"/>
      <c r="C369" s="4"/>
      <c r="D369" s="6"/>
    </row>
    <row r="370" spans="2:4" x14ac:dyDescent="0.3">
      <c r="B370" s="4"/>
      <c r="C370" s="4"/>
      <c r="D370" s="6"/>
    </row>
    <row r="371" spans="2:4" x14ac:dyDescent="0.3">
      <c r="B371" s="4"/>
      <c r="C371" s="4"/>
      <c r="D371" s="6"/>
    </row>
    <row r="372" spans="2:4" x14ac:dyDescent="0.3">
      <c r="B372" s="4"/>
      <c r="C372" s="4"/>
      <c r="D372" s="6"/>
    </row>
    <row r="373" spans="2:4" x14ac:dyDescent="0.3">
      <c r="B373" s="4"/>
      <c r="C373" s="4"/>
      <c r="D373" s="6"/>
    </row>
    <row r="374" spans="2:4" x14ac:dyDescent="0.3">
      <c r="B374" s="4"/>
      <c r="C374" s="4"/>
      <c r="D374" s="6"/>
    </row>
    <row r="375" spans="2:4" x14ac:dyDescent="0.3">
      <c r="B375" s="4"/>
      <c r="C375" s="4"/>
      <c r="D375" s="6"/>
    </row>
    <row r="376" spans="2:4" x14ac:dyDescent="0.3">
      <c r="B376" s="4"/>
      <c r="C376" s="4"/>
      <c r="D376" s="6"/>
    </row>
    <row r="377" spans="2:4" x14ac:dyDescent="0.3">
      <c r="B377" s="4"/>
      <c r="C377" s="4"/>
      <c r="D377" s="6"/>
    </row>
    <row r="378" spans="2:4" x14ac:dyDescent="0.3">
      <c r="B378" s="4"/>
      <c r="C378" s="4"/>
      <c r="D378" s="6"/>
    </row>
    <row r="379" spans="2:4" x14ac:dyDescent="0.3">
      <c r="B379" s="4"/>
      <c r="C379" s="4"/>
      <c r="D379" s="6"/>
    </row>
    <row r="380" spans="2:4" x14ac:dyDescent="0.3">
      <c r="B380" s="4"/>
      <c r="C380" s="4"/>
      <c r="D380" s="6"/>
    </row>
    <row r="381" spans="2:4" x14ac:dyDescent="0.3">
      <c r="B381" s="4"/>
      <c r="C381" s="4"/>
      <c r="D381" s="6"/>
    </row>
    <row r="382" spans="2:4" x14ac:dyDescent="0.3">
      <c r="B382" s="4"/>
      <c r="C382" s="4"/>
      <c r="D382" s="6"/>
    </row>
    <row r="383" spans="2:4" x14ac:dyDescent="0.3">
      <c r="B383" s="4"/>
      <c r="C383" s="4"/>
      <c r="D383" s="6"/>
    </row>
    <row r="384" spans="2:4" x14ac:dyDescent="0.3">
      <c r="B384" s="4"/>
      <c r="C384" s="4"/>
      <c r="D384" s="6"/>
    </row>
    <row r="385" spans="2:4" x14ac:dyDescent="0.3">
      <c r="B385" s="4"/>
      <c r="C385" s="4"/>
      <c r="D385" s="6"/>
    </row>
    <row r="386" spans="2:4" x14ac:dyDescent="0.3">
      <c r="B386" s="4"/>
      <c r="C386" s="4"/>
      <c r="D386" s="6"/>
    </row>
    <row r="387" spans="2:4" x14ac:dyDescent="0.3">
      <c r="B387" s="4"/>
      <c r="C387" s="4"/>
      <c r="D387" s="6"/>
    </row>
    <row r="388" spans="2:4" x14ac:dyDescent="0.3">
      <c r="B388" s="4"/>
      <c r="C388" s="4"/>
      <c r="D388" s="6"/>
    </row>
    <row r="389" spans="2:4" x14ac:dyDescent="0.3">
      <c r="B389" s="4"/>
      <c r="C389" s="4"/>
      <c r="D389" s="6"/>
    </row>
    <row r="390" spans="2:4" x14ac:dyDescent="0.3">
      <c r="B390" s="4"/>
      <c r="C390" s="4"/>
      <c r="D390" s="6"/>
    </row>
    <row r="391" spans="2:4" x14ac:dyDescent="0.3">
      <c r="B391" s="4"/>
      <c r="C391" s="4"/>
      <c r="D391" s="6"/>
    </row>
    <row r="392" spans="2:4" x14ac:dyDescent="0.3">
      <c r="B392" s="4"/>
      <c r="C392" s="4"/>
      <c r="D392" s="6"/>
    </row>
    <row r="393" spans="2:4" x14ac:dyDescent="0.3">
      <c r="B393" s="4"/>
      <c r="C393" s="4"/>
      <c r="D393" s="6"/>
    </row>
    <row r="394" spans="2:4" x14ac:dyDescent="0.3">
      <c r="B394" s="4"/>
      <c r="C394" s="4"/>
      <c r="D394" s="6"/>
    </row>
    <row r="395" spans="2:4" x14ac:dyDescent="0.3">
      <c r="B395" s="4"/>
      <c r="C395" s="4"/>
      <c r="D395" s="6"/>
    </row>
    <row r="396" spans="2:4" x14ac:dyDescent="0.3">
      <c r="B396" s="4"/>
      <c r="C396" s="4"/>
      <c r="D396" s="6"/>
    </row>
    <row r="397" spans="2:4" x14ac:dyDescent="0.3">
      <c r="B397" s="4"/>
      <c r="C397" s="4"/>
      <c r="D397" s="6"/>
    </row>
    <row r="398" spans="2:4" x14ac:dyDescent="0.3">
      <c r="B398" s="4"/>
      <c r="C398" s="4"/>
      <c r="D398" s="6"/>
    </row>
    <row r="399" spans="2:4" x14ac:dyDescent="0.3">
      <c r="B399" s="4"/>
      <c r="C399" s="4"/>
      <c r="D399" s="6"/>
    </row>
    <row r="400" spans="2:4" x14ac:dyDescent="0.3">
      <c r="B400" s="4"/>
      <c r="C400" s="4"/>
      <c r="D400" s="6"/>
    </row>
    <row r="401" spans="2:4" x14ac:dyDescent="0.3">
      <c r="B401" s="4"/>
      <c r="C401" s="4"/>
      <c r="D401" s="6"/>
    </row>
    <row r="402" spans="2:4" x14ac:dyDescent="0.3">
      <c r="B402" s="4"/>
      <c r="C402" s="4"/>
      <c r="D402" s="6"/>
    </row>
    <row r="403" spans="2:4" x14ac:dyDescent="0.3">
      <c r="B403" s="4"/>
      <c r="C403" s="4"/>
      <c r="D403" s="6"/>
    </row>
    <row r="404" spans="2:4" x14ac:dyDescent="0.3">
      <c r="B404" s="4"/>
      <c r="C404" s="4"/>
      <c r="D404" s="6"/>
    </row>
    <row r="405" spans="2:4" x14ac:dyDescent="0.3">
      <c r="B405" s="4"/>
      <c r="C405" s="4"/>
      <c r="D405" s="6"/>
    </row>
    <row r="406" spans="2:4" x14ac:dyDescent="0.3">
      <c r="B406" s="4"/>
      <c r="C406" s="4"/>
      <c r="D406" s="6"/>
    </row>
    <row r="407" spans="2:4" x14ac:dyDescent="0.3">
      <c r="B407" s="4"/>
      <c r="C407" s="4"/>
      <c r="D407" s="6"/>
    </row>
    <row r="408" spans="2:4" x14ac:dyDescent="0.3">
      <c r="B408" s="4"/>
      <c r="C408" s="4"/>
      <c r="D408" s="6"/>
    </row>
    <row r="409" spans="2:4" x14ac:dyDescent="0.3">
      <c r="B409" s="4"/>
      <c r="C409" s="4"/>
      <c r="D409" s="6"/>
    </row>
    <row r="410" spans="2:4" x14ac:dyDescent="0.3">
      <c r="B410" s="4"/>
      <c r="C410" s="4"/>
      <c r="D410" s="6"/>
    </row>
    <row r="411" spans="2:4" x14ac:dyDescent="0.3">
      <c r="B411" s="4"/>
      <c r="C411" s="4"/>
      <c r="D411" s="6"/>
    </row>
    <row r="412" spans="2:4" x14ac:dyDescent="0.3">
      <c r="B412" s="4"/>
      <c r="C412" s="4"/>
      <c r="D412" s="6"/>
    </row>
    <row r="413" spans="2:4" x14ac:dyDescent="0.3">
      <c r="B413" s="4"/>
      <c r="C413" s="4"/>
      <c r="D413" s="6"/>
    </row>
    <row r="414" spans="2:4" x14ac:dyDescent="0.3">
      <c r="B414" s="4"/>
      <c r="C414" s="4"/>
      <c r="D414" s="6"/>
    </row>
    <row r="415" spans="2:4" x14ac:dyDescent="0.3">
      <c r="B415" s="4"/>
      <c r="C415" s="4"/>
      <c r="D415" s="6"/>
    </row>
    <row r="416" spans="2:4" x14ac:dyDescent="0.3">
      <c r="B416" s="4"/>
      <c r="C416" s="4"/>
      <c r="D416" s="6"/>
    </row>
    <row r="417" spans="2:4" x14ac:dyDescent="0.3">
      <c r="B417" s="4"/>
      <c r="C417" s="4"/>
      <c r="D417" s="6"/>
    </row>
    <row r="418" spans="2:4" x14ac:dyDescent="0.3">
      <c r="B418" s="4"/>
      <c r="C418" s="4"/>
      <c r="D418" s="6"/>
    </row>
    <row r="419" spans="2:4" x14ac:dyDescent="0.3">
      <c r="B419" s="4"/>
      <c r="C419" s="4"/>
      <c r="D419" s="6"/>
    </row>
    <row r="420" spans="2:4" x14ac:dyDescent="0.3">
      <c r="B420" s="4"/>
      <c r="C420" s="4"/>
      <c r="D420" s="6"/>
    </row>
    <row r="421" spans="2:4" x14ac:dyDescent="0.3">
      <c r="B421" s="4"/>
      <c r="C421" s="4"/>
      <c r="D421" s="6"/>
    </row>
    <row r="422" spans="2:4" x14ac:dyDescent="0.3">
      <c r="B422" s="4"/>
      <c r="C422" s="4"/>
      <c r="D422" s="6"/>
    </row>
    <row r="423" spans="2:4" x14ac:dyDescent="0.3">
      <c r="B423" s="4"/>
      <c r="C423" s="4"/>
      <c r="D423" s="6"/>
    </row>
    <row r="424" spans="2:4" x14ac:dyDescent="0.3">
      <c r="B424" s="4"/>
      <c r="C424" s="4"/>
      <c r="D424" s="6"/>
    </row>
    <row r="425" spans="2:4" x14ac:dyDescent="0.3">
      <c r="B425" s="4"/>
      <c r="C425" s="4"/>
      <c r="D425" s="6"/>
    </row>
    <row r="426" spans="2:4" x14ac:dyDescent="0.3">
      <c r="B426" s="4"/>
      <c r="C426" s="4"/>
      <c r="D426" s="6"/>
    </row>
    <row r="427" spans="2:4" x14ac:dyDescent="0.3">
      <c r="B427" s="4"/>
      <c r="C427" s="4"/>
      <c r="D427" s="6"/>
    </row>
    <row r="428" spans="2:4" x14ac:dyDescent="0.3">
      <c r="B428" s="4"/>
      <c r="C428" s="4"/>
      <c r="D428" s="6"/>
    </row>
    <row r="429" spans="2:4" x14ac:dyDescent="0.3">
      <c r="B429" s="4"/>
      <c r="C429" s="4"/>
      <c r="D429" s="6"/>
    </row>
    <row r="430" spans="2:4" x14ac:dyDescent="0.3">
      <c r="B430" s="4"/>
      <c r="C430" s="4"/>
      <c r="D430" s="6"/>
    </row>
    <row r="431" spans="2:4" x14ac:dyDescent="0.3">
      <c r="B431" s="4"/>
      <c r="C431" s="4"/>
      <c r="D431" s="6"/>
    </row>
    <row r="432" spans="2:4" x14ac:dyDescent="0.3">
      <c r="B432" s="4"/>
      <c r="C432" s="4"/>
      <c r="D432" s="6"/>
    </row>
    <row r="433" spans="2:4" x14ac:dyDescent="0.3">
      <c r="B433" s="4"/>
      <c r="C433" s="4"/>
      <c r="D433" s="6"/>
    </row>
    <row r="434" spans="2:4" x14ac:dyDescent="0.3">
      <c r="B434" s="4"/>
      <c r="C434" s="4"/>
      <c r="D434" s="6"/>
    </row>
    <row r="435" spans="2:4" x14ac:dyDescent="0.3">
      <c r="B435" s="4"/>
      <c r="C435" s="4"/>
      <c r="D435" s="6"/>
    </row>
    <row r="436" spans="2:4" x14ac:dyDescent="0.3">
      <c r="B436" s="4"/>
      <c r="C436" s="4"/>
      <c r="D436" s="6"/>
    </row>
    <row r="437" spans="2:4" x14ac:dyDescent="0.3">
      <c r="B437" s="4"/>
      <c r="C437" s="4"/>
      <c r="D437" s="6"/>
    </row>
    <row r="438" spans="2:4" x14ac:dyDescent="0.3">
      <c r="B438" s="4"/>
      <c r="C438" s="4"/>
      <c r="D438" s="6"/>
    </row>
    <row r="439" spans="2:4" x14ac:dyDescent="0.3">
      <c r="B439" s="4"/>
      <c r="C439" s="4"/>
      <c r="D439" s="6"/>
    </row>
    <row r="440" spans="2:4" x14ac:dyDescent="0.3">
      <c r="B440" s="4"/>
      <c r="C440" s="4"/>
      <c r="D440" s="6"/>
    </row>
    <row r="441" spans="2:4" x14ac:dyDescent="0.3">
      <c r="B441" s="4"/>
      <c r="C441" s="4"/>
      <c r="D441" s="6"/>
    </row>
    <row r="442" spans="2:4" x14ac:dyDescent="0.3">
      <c r="B442" s="4"/>
      <c r="C442" s="4"/>
      <c r="D442" s="6"/>
    </row>
    <row r="443" spans="2:4" x14ac:dyDescent="0.3">
      <c r="B443" s="4"/>
      <c r="C443" s="4"/>
      <c r="D443" s="6"/>
    </row>
    <row r="444" spans="2:4" x14ac:dyDescent="0.3">
      <c r="B444" s="4"/>
      <c r="C444" s="4"/>
      <c r="D444" s="6"/>
    </row>
    <row r="445" spans="2:4" x14ac:dyDescent="0.3">
      <c r="B445" s="4"/>
      <c r="C445" s="4"/>
      <c r="D445" s="6"/>
    </row>
    <row r="446" spans="2:4" x14ac:dyDescent="0.3">
      <c r="B446" s="4"/>
      <c r="C446" s="4"/>
      <c r="D446" s="6"/>
    </row>
    <row r="447" spans="2:4" x14ac:dyDescent="0.3">
      <c r="B447" s="4"/>
      <c r="C447" s="4"/>
      <c r="D447" s="6"/>
    </row>
    <row r="448" spans="2:4" x14ac:dyDescent="0.3">
      <c r="B448" s="4"/>
      <c r="C448" s="4"/>
      <c r="D448" s="6"/>
    </row>
    <row r="449" spans="2:4" x14ac:dyDescent="0.3">
      <c r="B449" s="4"/>
      <c r="C449" s="4"/>
      <c r="D449" s="6"/>
    </row>
    <row r="450" spans="2:4" x14ac:dyDescent="0.3">
      <c r="B450" s="4"/>
      <c r="C450" s="4"/>
      <c r="D450" s="6"/>
    </row>
    <row r="451" spans="2:4" x14ac:dyDescent="0.3">
      <c r="B451" s="4"/>
      <c r="C451" s="4"/>
      <c r="D451" s="6"/>
    </row>
    <row r="452" spans="2:4" x14ac:dyDescent="0.3">
      <c r="B452" s="4"/>
      <c r="C452" s="4"/>
      <c r="D452" s="6"/>
    </row>
    <row r="453" spans="2:4" x14ac:dyDescent="0.3">
      <c r="B453" s="4"/>
      <c r="C453" s="4"/>
      <c r="D453" s="6"/>
    </row>
    <row r="454" spans="2:4" x14ac:dyDescent="0.3">
      <c r="B454" s="4"/>
      <c r="C454" s="4"/>
      <c r="D454" s="6"/>
    </row>
    <row r="455" spans="2:4" x14ac:dyDescent="0.3">
      <c r="B455" s="4"/>
      <c r="C455" s="4"/>
      <c r="D455" s="6"/>
    </row>
    <row r="456" spans="2:4" x14ac:dyDescent="0.3">
      <c r="B456" s="4"/>
      <c r="C456" s="4"/>
      <c r="D456" s="6"/>
    </row>
    <row r="457" spans="2:4" x14ac:dyDescent="0.3">
      <c r="B457" s="4"/>
      <c r="C457" s="4"/>
      <c r="D457" s="6"/>
    </row>
    <row r="458" spans="2:4" x14ac:dyDescent="0.3">
      <c r="B458" s="4"/>
      <c r="C458" s="4"/>
      <c r="D458" s="6"/>
    </row>
    <row r="459" spans="2:4" x14ac:dyDescent="0.3">
      <c r="B459" s="4"/>
      <c r="C459" s="4"/>
      <c r="D459" s="6"/>
    </row>
    <row r="460" spans="2:4" x14ac:dyDescent="0.3">
      <c r="B460" s="4"/>
      <c r="C460" s="4"/>
      <c r="D460" s="6"/>
    </row>
    <row r="461" spans="2:4" x14ac:dyDescent="0.3">
      <c r="B461" s="4"/>
      <c r="C461" s="4"/>
      <c r="D461" s="6"/>
    </row>
    <row r="462" spans="2:4" x14ac:dyDescent="0.3">
      <c r="B462" s="4"/>
      <c r="C462" s="4"/>
      <c r="D462" s="6"/>
    </row>
    <row r="463" spans="2:4" x14ac:dyDescent="0.3">
      <c r="B463" s="4"/>
      <c r="C463" s="4"/>
      <c r="D463" s="6"/>
    </row>
    <row r="464" spans="2:4" x14ac:dyDescent="0.3">
      <c r="B464" s="4"/>
      <c r="C464" s="4"/>
      <c r="D464" s="6"/>
    </row>
    <row r="465" spans="2:4" x14ac:dyDescent="0.3">
      <c r="B465" s="4"/>
      <c r="C465" s="4"/>
      <c r="D465" s="6"/>
    </row>
    <row r="466" spans="2:4" x14ac:dyDescent="0.3">
      <c r="B466" s="4"/>
      <c r="C466" s="4"/>
      <c r="D466" s="6"/>
    </row>
    <row r="467" spans="2:4" x14ac:dyDescent="0.3">
      <c r="B467" s="4"/>
      <c r="C467" s="4"/>
      <c r="D467" s="6"/>
    </row>
    <row r="468" spans="2:4" x14ac:dyDescent="0.3">
      <c r="B468" s="4"/>
      <c r="C468" s="4"/>
      <c r="D468" s="6"/>
    </row>
    <row r="469" spans="2:4" x14ac:dyDescent="0.3">
      <c r="B469" s="4"/>
      <c r="C469" s="4"/>
      <c r="D469" s="6"/>
    </row>
    <row r="470" spans="2:4" x14ac:dyDescent="0.3">
      <c r="B470" s="4"/>
      <c r="C470" s="4"/>
      <c r="D470" s="6"/>
    </row>
    <row r="471" spans="2:4" x14ac:dyDescent="0.3">
      <c r="B471" s="4"/>
      <c r="C471" s="4"/>
      <c r="D471" s="6"/>
    </row>
    <row r="472" spans="2:4" x14ac:dyDescent="0.3">
      <c r="B472" s="4"/>
      <c r="C472" s="4"/>
      <c r="D472" s="6"/>
    </row>
    <row r="473" spans="2:4" x14ac:dyDescent="0.3">
      <c r="B473" s="4"/>
      <c r="C473" s="4"/>
      <c r="D473" s="6"/>
    </row>
    <row r="474" spans="2:4" x14ac:dyDescent="0.3">
      <c r="B474" s="4"/>
      <c r="C474" s="4"/>
      <c r="D474" s="6"/>
    </row>
    <row r="475" spans="2:4" x14ac:dyDescent="0.3">
      <c r="B475" s="4"/>
      <c r="C475" s="4"/>
      <c r="D475" s="6"/>
    </row>
    <row r="476" spans="2:4" x14ac:dyDescent="0.3">
      <c r="B476" s="4"/>
      <c r="C476" s="4"/>
      <c r="D476" s="6"/>
    </row>
    <row r="477" spans="2:4" x14ac:dyDescent="0.3">
      <c r="B477" s="4"/>
      <c r="C477" s="4"/>
      <c r="D477" s="6"/>
    </row>
    <row r="478" spans="2:4" x14ac:dyDescent="0.3">
      <c r="B478" s="4"/>
      <c r="C478" s="4"/>
      <c r="D478" s="6"/>
    </row>
    <row r="479" spans="2:4" x14ac:dyDescent="0.3">
      <c r="B479" s="4"/>
      <c r="C479" s="4"/>
      <c r="D479" s="6"/>
    </row>
    <row r="480" spans="2:4" x14ac:dyDescent="0.3">
      <c r="B480" s="4"/>
      <c r="C480" s="4"/>
      <c r="D480" s="6"/>
    </row>
    <row r="481" spans="2:4" x14ac:dyDescent="0.3">
      <c r="B481" s="4"/>
      <c r="C481" s="4"/>
      <c r="D481" s="6"/>
    </row>
    <row r="482" spans="2:4" x14ac:dyDescent="0.3">
      <c r="B482" s="4"/>
      <c r="C482" s="4"/>
      <c r="D482" s="6"/>
    </row>
    <row r="483" spans="2:4" x14ac:dyDescent="0.3">
      <c r="B483" s="4"/>
      <c r="C483" s="4"/>
      <c r="D483" s="6"/>
    </row>
    <row r="484" spans="2:4" x14ac:dyDescent="0.3">
      <c r="B484" s="4"/>
      <c r="C484" s="4"/>
      <c r="D484" s="6"/>
    </row>
    <row r="485" spans="2:4" x14ac:dyDescent="0.3">
      <c r="B485" s="4"/>
      <c r="C485" s="4"/>
      <c r="D485" s="6"/>
    </row>
    <row r="486" spans="2:4" x14ac:dyDescent="0.3">
      <c r="B486" s="4"/>
      <c r="C486" s="4"/>
      <c r="D486" s="6"/>
    </row>
    <row r="487" spans="2:4" x14ac:dyDescent="0.3">
      <c r="B487" s="4"/>
      <c r="C487" s="4"/>
      <c r="D487" s="6"/>
    </row>
    <row r="488" spans="2:4" x14ac:dyDescent="0.3">
      <c r="B488" s="4"/>
      <c r="C488" s="4"/>
      <c r="D488" s="6"/>
    </row>
    <row r="489" spans="2:4" x14ac:dyDescent="0.3">
      <c r="B489" s="4"/>
      <c r="C489" s="4"/>
      <c r="D489" s="6"/>
    </row>
    <row r="490" spans="2:4" x14ac:dyDescent="0.3">
      <c r="B490" s="4"/>
      <c r="C490" s="4"/>
      <c r="D490" s="6"/>
    </row>
    <row r="491" spans="2:4" x14ac:dyDescent="0.3">
      <c r="B491" s="4"/>
      <c r="C491" s="4"/>
      <c r="D491" s="6"/>
    </row>
    <row r="492" spans="2:4" x14ac:dyDescent="0.3">
      <c r="B492" s="4"/>
      <c r="C492" s="4"/>
      <c r="D492" s="6"/>
    </row>
    <row r="493" spans="2:4" x14ac:dyDescent="0.3">
      <c r="B493" s="4"/>
      <c r="C493" s="4"/>
      <c r="D493" s="6"/>
    </row>
    <row r="494" spans="2:4" x14ac:dyDescent="0.3">
      <c r="B494" s="4"/>
      <c r="C494" s="4"/>
      <c r="D494" s="6"/>
    </row>
    <row r="495" spans="2:4" x14ac:dyDescent="0.3">
      <c r="B495" s="4"/>
      <c r="C495" s="4"/>
      <c r="D495" s="6"/>
    </row>
    <row r="496" spans="2:4" x14ac:dyDescent="0.3">
      <c r="B496" s="4"/>
      <c r="C496" s="4"/>
      <c r="D496" s="6"/>
    </row>
    <row r="497" spans="2:4" x14ac:dyDescent="0.3">
      <c r="B497" s="4"/>
      <c r="C497" s="4"/>
      <c r="D497" s="6"/>
    </row>
    <row r="498" spans="2:4" x14ac:dyDescent="0.3">
      <c r="B498" s="4"/>
      <c r="C498" s="4"/>
      <c r="D498" s="6"/>
    </row>
    <row r="499" spans="2:4" x14ac:dyDescent="0.3">
      <c r="B499" s="4"/>
      <c r="C499" s="4"/>
      <c r="D499" s="6"/>
    </row>
    <row r="500" spans="2:4" x14ac:dyDescent="0.3">
      <c r="B500" s="4"/>
      <c r="C500" s="4"/>
      <c r="D500" s="6"/>
    </row>
    <row r="501" spans="2:4" x14ac:dyDescent="0.3">
      <c r="B501" s="4"/>
      <c r="C501" s="4"/>
      <c r="D501" s="6"/>
    </row>
    <row r="502" spans="2:4" x14ac:dyDescent="0.3">
      <c r="B502" s="4"/>
      <c r="C502" s="4"/>
      <c r="D502" s="6"/>
    </row>
    <row r="503" spans="2:4" x14ac:dyDescent="0.3">
      <c r="B503" s="4"/>
      <c r="C503" s="4"/>
      <c r="D503" s="6"/>
    </row>
    <row r="504" spans="2:4" x14ac:dyDescent="0.3">
      <c r="B504" s="4"/>
      <c r="C504" s="4"/>
      <c r="D504" s="6"/>
    </row>
    <row r="505" spans="2:4" x14ac:dyDescent="0.3">
      <c r="B505" s="4"/>
      <c r="C505" s="4"/>
      <c r="D505" s="6"/>
    </row>
    <row r="506" spans="2:4" x14ac:dyDescent="0.3">
      <c r="B506" s="4"/>
      <c r="C506" s="4"/>
      <c r="D506" s="6"/>
    </row>
    <row r="507" spans="2:4" x14ac:dyDescent="0.3">
      <c r="B507" s="4"/>
      <c r="C507" s="4"/>
      <c r="D507" s="6"/>
    </row>
    <row r="508" spans="2:4" x14ac:dyDescent="0.3">
      <c r="B508" s="4"/>
      <c r="C508" s="4"/>
      <c r="D508" s="6"/>
    </row>
    <row r="509" spans="2:4" x14ac:dyDescent="0.3">
      <c r="B509" s="4"/>
      <c r="C509" s="4"/>
      <c r="D509" s="6"/>
    </row>
    <row r="510" spans="2:4" x14ac:dyDescent="0.3">
      <c r="B510" s="4"/>
      <c r="C510" s="4"/>
      <c r="D510" s="6"/>
    </row>
    <row r="511" spans="2:4" x14ac:dyDescent="0.3">
      <c r="B511" s="4"/>
      <c r="C511" s="4"/>
      <c r="D511" s="6"/>
    </row>
    <row r="512" spans="2:4" x14ac:dyDescent="0.3">
      <c r="B512" s="4"/>
      <c r="C512" s="4"/>
      <c r="D512" s="6"/>
    </row>
    <row r="513" spans="2:4" x14ac:dyDescent="0.3">
      <c r="B513" s="4"/>
      <c r="C513" s="4"/>
      <c r="D513" s="6"/>
    </row>
    <row r="514" spans="2:4" x14ac:dyDescent="0.3">
      <c r="B514" s="4"/>
      <c r="C514" s="4"/>
      <c r="D514" s="6"/>
    </row>
    <row r="515" spans="2:4" x14ac:dyDescent="0.3">
      <c r="B515" s="4"/>
      <c r="C515" s="4"/>
      <c r="D515" s="6"/>
    </row>
    <row r="516" spans="2:4" x14ac:dyDescent="0.3">
      <c r="B516" s="4"/>
      <c r="C516" s="4"/>
      <c r="D516" s="6"/>
    </row>
    <row r="517" spans="2:4" x14ac:dyDescent="0.3">
      <c r="B517" s="4"/>
      <c r="C517" s="4"/>
      <c r="D517" s="6"/>
    </row>
    <row r="518" spans="2:4" x14ac:dyDescent="0.3">
      <c r="B518" s="4"/>
      <c r="C518" s="4"/>
      <c r="D518" s="6"/>
    </row>
    <row r="519" spans="2:4" x14ac:dyDescent="0.3">
      <c r="B519" s="4"/>
      <c r="C519" s="4"/>
      <c r="D519" s="6"/>
    </row>
    <row r="520" spans="2:4" x14ac:dyDescent="0.3">
      <c r="B520" s="4"/>
      <c r="C520" s="4"/>
      <c r="D520" s="6"/>
    </row>
    <row r="521" spans="2:4" x14ac:dyDescent="0.3">
      <c r="B521" s="4"/>
      <c r="C521" s="4"/>
      <c r="D521" s="6"/>
    </row>
    <row r="522" spans="2:4" x14ac:dyDescent="0.3">
      <c r="B522" s="4"/>
      <c r="C522" s="4"/>
      <c r="D522" s="6"/>
    </row>
    <row r="523" spans="2:4" x14ac:dyDescent="0.3">
      <c r="B523" s="4"/>
      <c r="C523" s="4"/>
      <c r="D523" s="6"/>
    </row>
    <row r="524" spans="2:4" x14ac:dyDescent="0.3">
      <c r="B524" s="4"/>
      <c r="C524" s="4"/>
      <c r="D524" s="6"/>
    </row>
    <row r="525" spans="2:4" x14ac:dyDescent="0.3">
      <c r="B525" s="4"/>
      <c r="C525" s="4"/>
      <c r="D525" s="6"/>
    </row>
    <row r="526" spans="2:4" x14ac:dyDescent="0.3">
      <c r="B526" s="4"/>
      <c r="C526" s="4"/>
      <c r="D526" s="6"/>
    </row>
    <row r="527" spans="2:4" x14ac:dyDescent="0.3">
      <c r="B527" s="4"/>
      <c r="C527" s="4"/>
      <c r="D527" s="6"/>
    </row>
    <row r="528" spans="2:4" x14ac:dyDescent="0.3">
      <c r="B528" s="4"/>
      <c r="C528" s="4"/>
      <c r="D528" s="6"/>
    </row>
    <row r="529" spans="2:4" x14ac:dyDescent="0.3">
      <c r="B529" s="4"/>
      <c r="C529" s="4"/>
      <c r="D529" s="6"/>
    </row>
    <row r="530" spans="2:4" x14ac:dyDescent="0.3">
      <c r="B530" s="4"/>
      <c r="C530" s="4"/>
      <c r="D530" s="6"/>
    </row>
    <row r="531" spans="2:4" x14ac:dyDescent="0.3">
      <c r="B531" s="4"/>
      <c r="C531" s="4"/>
      <c r="D531" s="6"/>
    </row>
    <row r="532" spans="2:4" x14ac:dyDescent="0.3">
      <c r="B532" s="4"/>
      <c r="C532" s="4"/>
      <c r="D532" s="6"/>
    </row>
    <row r="533" spans="2:4" x14ac:dyDescent="0.3">
      <c r="B533" s="4"/>
      <c r="C533" s="4"/>
      <c r="D533" s="6"/>
    </row>
    <row r="534" spans="2:4" x14ac:dyDescent="0.3">
      <c r="B534" s="4"/>
      <c r="C534" s="4"/>
      <c r="D534" s="6"/>
    </row>
    <row r="535" spans="2:4" x14ac:dyDescent="0.3">
      <c r="B535" s="4"/>
      <c r="C535" s="4"/>
      <c r="D535" s="6"/>
    </row>
    <row r="536" spans="2:4" x14ac:dyDescent="0.3">
      <c r="B536" s="4"/>
      <c r="C536" s="4"/>
      <c r="D536" s="6"/>
    </row>
    <row r="537" spans="2:4" x14ac:dyDescent="0.3">
      <c r="B537" s="4"/>
      <c r="C537" s="4"/>
      <c r="D537" s="6"/>
    </row>
    <row r="538" spans="2:4" x14ac:dyDescent="0.3">
      <c r="B538" s="4"/>
      <c r="C538" s="4"/>
      <c r="D538" s="6"/>
    </row>
    <row r="539" spans="2:4" x14ac:dyDescent="0.3">
      <c r="B539" s="4"/>
      <c r="C539" s="4"/>
      <c r="D539" s="6"/>
    </row>
    <row r="540" spans="2:4" x14ac:dyDescent="0.3">
      <c r="B540" s="4"/>
      <c r="C540" s="4"/>
      <c r="D540" s="6"/>
    </row>
    <row r="541" spans="2:4" x14ac:dyDescent="0.3">
      <c r="B541" s="4"/>
      <c r="C541" s="4"/>
      <c r="D541" s="6"/>
    </row>
    <row r="542" spans="2:4" x14ac:dyDescent="0.3">
      <c r="B542" s="4"/>
      <c r="C542" s="4"/>
      <c r="D542" s="6"/>
    </row>
    <row r="543" spans="2:4" x14ac:dyDescent="0.3">
      <c r="B543" s="4"/>
      <c r="C543" s="4"/>
      <c r="D543" s="6"/>
    </row>
    <row r="544" spans="2:4" x14ac:dyDescent="0.3">
      <c r="B544" s="4"/>
      <c r="C544" s="4"/>
      <c r="D544" s="6"/>
    </row>
    <row r="545" spans="2:4" x14ac:dyDescent="0.3">
      <c r="B545" s="4"/>
      <c r="C545" s="4"/>
      <c r="D545" s="6"/>
    </row>
    <row r="546" spans="2:4" x14ac:dyDescent="0.3">
      <c r="B546" s="4"/>
      <c r="C546" s="4"/>
      <c r="D546" s="6"/>
    </row>
    <row r="547" spans="2:4" x14ac:dyDescent="0.3">
      <c r="B547" s="4"/>
      <c r="C547" s="4"/>
      <c r="D547" s="6"/>
    </row>
    <row r="548" spans="2:4" x14ac:dyDescent="0.3">
      <c r="B548" s="4"/>
      <c r="C548" s="4"/>
      <c r="D548" s="6"/>
    </row>
    <row r="549" spans="2:4" x14ac:dyDescent="0.3">
      <c r="B549" s="4"/>
      <c r="C549" s="4"/>
      <c r="D549" s="6"/>
    </row>
    <row r="550" spans="2:4" x14ac:dyDescent="0.3">
      <c r="B550" s="4"/>
      <c r="C550" s="4"/>
      <c r="D550" s="6"/>
    </row>
    <row r="551" spans="2:4" x14ac:dyDescent="0.3">
      <c r="B551" s="4"/>
      <c r="C551" s="4"/>
      <c r="D551" s="6"/>
    </row>
    <row r="552" spans="2:4" x14ac:dyDescent="0.3">
      <c r="B552" s="4"/>
      <c r="C552" s="4"/>
      <c r="D552" s="6"/>
    </row>
    <row r="553" spans="2:4" x14ac:dyDescent="0.3">
      <c r="B553" s="4"/>
      <c r="C553" s="4"/>
      <c r="D553" s="6"/>
    </row>
    <row r="554" spans="2:4" x14ac:dyDescent="0.3">
      <c r="B554" s="4"/>
      <c r="C554" s="4"/>
      <c r="D554" s="6"/>
    </row>
    <row r="555" spans="2:4" x14ac:dyDescent="0.3">
      <c r="B555" s="4"/>
      <c r="C555" s="4"/>
      <c r="D555" s="6"/>
    </row>
    <row r="556" spans="2:4" x14ac:dyDescent="0.3">
      <c r="B556" s="4"/>
      <c r="C556" s="4"/>
      <c r="D556" s="6"/>
    </row>
    <row r="557" spans="2:4" x14ac:dyDescent="0.3">
      <c r="B557" s="4"/>
      <c r="C557" s="4"/>
      <c r="D557" s="6"/>
    </row>
    <row r="558" spans="2:4" x14ac:dyDescent="0.3">
      <c r="B558" s="4"/>
      <c r="C558" s="4"/>
      <c r="D558" s="6"/>
    </row>
    <row r="559" spans="2:4" x14ac:dyDescent="0.3">
      <c r="B559" s="4"/>
      <c r="C559" s="4"/>
      <c r="D559" s="6"/>
    </row>
    <row r="560" spans="2:4" x14ac:dyDescent="0.3">
      <c r="B560" s="4"/>
      <c r="C560" s="4"/>
      <c r="D560" s="6"/>
    </row>
    <row r="561" spans="2:4" x14ac:dyDescent="0.3">
      <c r="B561" s="4"/>
      <c r="C561" s="4"/>
      <c r="D561" s="6"/>
    </row>
    <row r="562" spans="2:4" x14ac:dyDescent="0.3">
      <c r="B562" s="4"/>
      <c r="C562" s="4"/>
      <c r="D562" s="6"/>
    </row>
    <row r="563" spans="2:4" x14ac:dyDescent="0.3">
      <c r="B563" s="4"/>
      <c r="C563" s="4"/>
      <c r="D563" s="6"/>
    </row>
    <row r="564" spans="2:4" x14ac:dyDescent="0.3">
      <c r="B564" s="4"/>
      <c r="C564" s="4"/>
      <c r="D564" s="6"/>
    </row>
    <row r="565" spans="2:4" x14ac:dyDescent="0.3">
      <c r="B565" s="4"/>
      <c r="C565" s="4"/>
      <c r="D565" s="6"/>
    </row>
    <row r="566" spans="2:4" x14ac:dyDescent="0.3">
      <c r="B566" s="4"/>
      <c r="C566" s="4"/>
      <c r="D566" s="6"/>
    </row>
    <row r="567" spans="2:4" x14ac:dyDescent="0.3">
      <c r="B567" s="4"/>
      <c r="C567" s="4"/>
      <c r="D567" s="6"/>
    </row>
    <row r="568" spans="2:4" x14ac:dyDescent="0.3">
      <c r="B568" s="4"/>
      <c r="C568" s="4"/>
      <c r="D568" s="6"/>
    </row>
    <row r="569" spans="2:4" x14ac:dyDescent="0.3">
      <c r="B569" s="4"/>
      <c r="C569" s="4"/>
      <c r="D569" s="6"/>
    </row>
    <row r="570" spans="2:4" x14ac:dyDescent="0.3">
      <c r="B570" s="4"/>
      <c r="C570" s="4"/>
      <c r="D570" s="6"/>
    </row>
    <row r="571" spans="2:4" x14ac:dyDescent="0.3">
      <c r="B571" s="4"/>
      <c r="C571" s="4"/>
      <c r="D571" s="6"/>
    </row>
    <row r="572" spans="2:4" x14ac:dyDescent="0.3">
      <c r="B572" s="4"/>
      <c r="C572" s="4"/>
      <c r="D572" s="6"/>
    </row>
    <row r="573" spans="2:4" x14ac:dyDescent="0.3">
      <c r="B573" s="4"/>
      <c r="C573" s="4"/>
      <c r="D573" s="6"/>
    </row>
    <row r="574" spans="2:4" x14ac:dyDescent="0.3">
      <c r="B574" s="4"/>
      <c r="C574" s="4"/>
      <c r="D574" s="6"/>
    </row>
    <row r="575" spans="2:4" x14ac:dyDescent="0.3">
      <c r="B575" s="4"/>
      <c r="C575" s="4"/>
      <c r="D575" s="6"/>
    </row>
    <row r="576" spans="2:4" x14ac:dyDescent="0.3">
      <c r="B576" s="4"/>
      <c r="C576" s="4"/>
      <c r="D576" s="6"/>
    </row>
    <row r="577" spans="2:4" x14ac:dyDescent="0.3">
      <c r="B577" s="4"/>
      <c r="C577" s="4"/>
      <c r="D577" s="6"/>
    </row>
    <row r="578" spans="2:4" x14ac:dyDescent="0.3">
      <c r="B578" s="4"/>
      <c r="C578" s="4"/>
      <c r="D578" s="6"/>
    </row>
    <row r="579" spans="2:4" x14ac:dyDescent="0.3">
      <c r="B579" s="4"/>
      <c r="C579" s="4"/>
      <c r="D579" s="6"/>
    </row>
    <row r="580" spans="2:4" x14ac:dyDescent="0.3">
      <c r="B580" s="4"/>
      <c r="C580" s="4"/>
      <c r="D580" s="6"/>
    </row>
    <row r="581" spans="2:4" x14ac:dyDescent="0.3">
      <c r="B581" s="4"/>
      <c r="C581" s="4"/>
      <c r="D581" s="6"/>
    </row>
    <row r="582" spans="2:4" x14ac:dyDescent="0.3">
      <c r="B582" s="4"/>
      <c r="C582" s="4"/>
      <c r="D582" s="6"/>
    </row>
    <row r="583" spans="2:4" x14ac:dyDescent="0.3">
      <c r="B583" s="4"/>
      <c r="C583" s="4"/>
      <c r="D583" s="6"/>
    </row>
    <row r="584" spans="2:4" x14ac:dyDescent="0.3">
      <c r="B584" s="4"/>
      <c r="C584" s="4"/>
      <c r="D584" s="6"/>
    </row>
    <row r="585" spans="2:4" x14ac:dyDescent="0.3">
      <c r="B585" s="4"/>
      <c r="C585" s="4"/>
      <c r="D585" s="6"/>
    </row>
    <row r="586" spans="2:4" x14ac:dyDescent="0.3">
      <c r="B586" s="4"/>
      <c r="C586" s="4"/>
      <c r="D586" s="6"/>
    </row>
    <row r="587" spans="2:4" x14ac:dyDescent="0.3">
      <c r="B587" s="4"/>
      <c r="C587" s="4"/>
      <c r="D587" s="6"/>
    </row>
    <row r="588" spans="2:4" x14ac:dyDescent="0.3">
      <c r="B588" s="4"/>
      <c r="C588" s="4"/>
      <c r="D588" s="6"/>
    </row>
    <row r="589" spans="2:4" x14ac:dyDescent="0.3">
      <c r="B589" s="4"/>
      <c r="C589" s="4"/>
      <c r="D589" s="6"/>
    </row>
    <row r="590" spans="2:4" x14ac:dyDescent="0.3">
      <c r="B590" s="4"/>
      <c r="C590" s="4"/>
      <c r="D590" s="6"/>
    </row>
    <row r="591" spans="2:4" x14ac:dyDescent="0.3">
      <c r="B591" s="4"/>
      <c r="C591" s="4"/>
      <c r="D591" s="6"/>
    </row>
    <row r="592" spans="2:4" x14ac:dyDescent="0.3">
      <c r="B592" s="4"/>
      <c r="C592" s="4"/>
      <c r="D592" s="6"/>
    </row>
    <row r="593" spans="2:4" x14ac:dyDescent="0.3">
      <c r="B593" s="4"/>
      <c r="C593" s="4"/>
      <c r="D593" s="6"/>
    </row>
    <row r="594" spans="2:4" x14ac:dyDescent="0.3">
      <c r="B594" s="4"/>
      <c r="C594" s="4"/>
      <c r="D594" s="6"/>
    </row>
    <row r="595" spans="2:4" x14ac:dyDescent="0.3">
      <c r="B595" s="4"/>
      <c r="C595" s="4"/>
      <c r="D595" s="6"/>
    </row>
    <row r="596" spans="2:4" x14ac:dyDescent="0.3">
      <c r="B596" s="4"/>
      <c r="C596" s="4"/>
      <c r="D596" s="6"/>
    </row>
    <row r="597" spans="2:4" x14ac:dyDescent="0.3">
      <c r="B597" s="4"/>
      <c r="C597" s="4"/>
      <c r="D597" s="6"/>
    </row>
    <row r="598" spans="2:4" x14ac:dyDescent="0.3">
      <c r="B598" s="4"/>
      <c r="C598" s="4"/>
      <c r="D598" s="6"/>
    </row>
    <row r="599" spans="2:4" x14ac:dyDescent="0.3">
      <c r="B599" s="4"/>
      <c r="C599" s="4"/>
      <c r="D599" s="6"/>
    </row>
    <row r="600" spans="2:4" x14ac:dyDescent="0.3">
      <c r="B600" s="4"/>
      <c r="C600" s="4"/>
      <c r="D600" s="6"/>
    </row>
    <row r="601" spans="2:4" x14ac:dyDescent="0.3">
      <c r="B601" s="4"/>
      <c r="C601" s="4"/>
      <c r="D601" s="6"/>
    </row>
    <row r="602" spans="2:4" x14ac:dyDescent="0.3">
      <c r="B602" s="4"/>
      <c r="C602" s="4"/>
      <c r="D602" s="6"/>
    </row>
    <row r="603" spans="2:4" x14ac:dyDescent="0.3">
      <c r="B603" s="4"/>
      <c r="C603" s="4"/>
      <c r="D603" s="6"/>
    </row>
    <row r="604" spans="2:4" x14ac:dyDescent="0.3">
      <c r="B604" s="4"/>
      <c r="C604" s="4"/>
      <c r="D604" s="6"/>
    </row>
    <row r="605" spans="2:4" x14ac:dyDescent="0.3">
      <c r="B605" s="4"/>
      <c r="C605" s="4"/>
      <c r="D605" s="6"/>
    </row>
    <row r="606" spans="2:4" x14ac:dyDescent="0.3">
      <c r="B606" s="4"/>
      <c r="C606" s="4"/>
      <c r="D606" s="6"/>
    </row>
    <row r="607" spans="2:4" x14ac:dyDescent="0.3">
      <c r="B607" s="4"/>
      <c r="C607" s="4"/>
      <c r="D607" s="6"/>
    </row>
    <row r="608" spans="2:4" x14ac:dyDescent="0.3">
      <c r="B608" s="4"/>
      <c r="C608" s="4"/>
      <c r="D608" s="6"/>
    </row>
    <row r="609" spans="2:4" x14ac:dyDescent="0.3">
      <c r="B609" s="4"/>
      <c r="C609" s="4"/>
      <c r="D609" s="6"/>
    </row>
    <row r="610" spans="2:4" x14ac:dyDescent="0.3">
      <c r="B610" s="4"/>
      <c r="C610" s="4"/>
      <c r="D610" s="6"/>
    </row>
    <row r="611" spans="2:4" x14ac:dyDescent="0.3">
      <c r="B611" s="4"/>
      <c r="C611" s="4"/>
      <c r="D611" s="6"/>
    </row>
    <row r="612" spans="2:4" x14ac:dyDescent="0.3">
      <c r="B612" s="4"/>
      <c r="C612" s="4"/>
      <c r="D612" s="6"/>
    </row>
    <row r="613" spans="2:4" x14ac:dyDescent="0.3">
      <c r="B613" s="4"/>
      <c r="C613" s="4"/>
      <c r="D613" s="6"/>
    </row>
    <row r="614" spans="2:4" x14ac:dyDescent="0.3">
      <c r="B614" s="4"/>
      <c r="C614" s="4"/>
      <c r="D614" s="6"/>
    </row>
    <row r="615" spans="2:4" x14ac:dyDescent="0.3">
      <c r="B615" s="4"/>
      <c r="C615" s="4"/>
      <c r="D615" s="6"/>
    </row>
    <row r="616" spans="2:4" x14ac:dyDescent="0.3">
      <c r="B616" s="4"/>
      <c r="C616" s="4"/>
      <c r="D616" s="6"/>
    </row>
    <row r="617" spans="2:4" x14ac:dyDescent="0.3">
      <c r="B617" s="4"/>
      <c r="C617" s="4"/>
      <c r="D617" s="6"/>
    </row>
    <row r="618" spans="2:4" x14ac:dyDescent="0.3">
      <c r="B618" s="4"/>
      <c r="C618" s="4"/>
      <c r="D618" s="6"/>
    </row>
    <row r="619" spans="2:4" x14ac:dyDescent="0.3">
      <c r="B619" s="4"/>
      <c r="C619" s="4"/>
      <c r="D619" s="6"/>
    </row>
    <row r="620" spans="2:4" x14ac:dyDescent="0.3">
      <c r="B620" s="4"/>
      <c r="C620" s="4"/>
      <c r="D620" s="6"/>
    </row>
    <row r="621" spans="2:4" x14ac:dyDescent="0.3">
      <c r="B621" s="4"/>
      <c r="C621" s="4"/>
      <c r="D621" s="6"/>
    </row>
    <row r="622" spans="2:4" x14ac:dyDescent="0.3">
      <c r="B622" s="4"/>
      <c r="C622" s="4"/>
      <c r="D622" s="6"/>
    </row>
    <row r="623" spans="2:4" x14ac:dyDescent="0.3">
      <c r="B623" s="4"/>
      <c r="C623" s="4"/>
      <c r="D623" s="6"/>
    </row>
    <row r="624" spans="2:4" x14ac:dyDescent="0.3">
      <c r="B624" s="4"/>
      <c r="C624" s="4"/>
      <c r="D624" s="6"/>
    </row>
    <row r="625" spans="2:4" x14ac:dyDescent="0.3">
      <c r="B625" s="4"/>
      <c r="C625" s="4"/>
      <c r="D625" s="6"/>
    </row>
    <row r="626" spans="2:4" x14ac:dyDescent="0.3">
      <c r="B626" s="4"/>
      <c r="C626" s="4"/>
      <c r="D626" s="6"/>
    </row>
    <row r="627" spans="2:4" x14ac:dyDescent="0.3">
      <c r="B627" s="4"/>
      <c r="C627" s="4"/>
      <c r="D627" s="6"/>
    </row>
    <row r="628" spans="2:4" x14ac:dyDescent="0.3">
      <c r="B628" s="4"/>
      <c r="C628" s="4"/>
      <c r="D628" s="6"/>
    </row>
    <row r="629" spans="2:4" x14ac:dyDescent="0.3">
      <c r="B629" s="4"/>
      <c r="C629" s="4"/>
      <c r="D629" s="6"/>
    </row>
    <row r="630" spans="2:4" x14ac:dyDescent="0.3">
      <c r="B630" s="4"/>
      <c r="C630" s="4"/>
      <c r="D630" s="6"/>
    </row>
    <row r="631" spans="2:4" x14ac:dyDescent="0.3">
      <c r="B631" s="4"/>
      <c r="C631" s="4"/>
      <c r="D631" s="6"/>
    </row>
    <row r="632" spans="2:4" x14ac:dyDescent="0.3">
      <c r="B632" s="4"/>
      <c r="C632" s="4"/>
      <c r="D632" s="6"/>
    </row>
    <row r="633" spans="2:4" x14ac:dyDescent="0.3">
      <c r="B633" s="4"/>
      <c r="C633" s="4"/>
      <c r="D633" s="6"/>
    </row>
    <row r="634" spans="2:4" x14ac:dyDescent="0.3">
      <c r="B634" s="4"/>
      <c r="C634" s="4"/>
      <c r="D634" s="6"/>
    </row>
    <row r="635" spans="2:4" x14ac:dyDescent="0.3">
      <c r="B635" s="4"/>
      <c r="C635" s="4"/>
      <c r="D635" s="6"/>
    </row>
    <row r="636" spans="2:4" x14ac:dyDescent="0.3">
      <c r="B636" s="4"/>
      <c r="C636" s="4"/>
      <c r="D636" s="6"/>
    </row>
    <row r="637" spans="2:4" x14ac:dyDescent="0.3">
      <c r="B637" s="4"/>
      <c r="C637" s="4"/>
      <c r="D637" s="6"/>
    </row>
    <row r="638" spans="2:4" x14ac:dyDescent="0.3">
      <c r="B638" s="4"/>
      <c r="C638" s="4"/>
      <c r="D638" s="6"/>
    </row>
    <row r="639" spans="2:4" x14ac:dyDescent="0.3">
      <c r="B639" s="4"/>
      <c r="C639" s="4"/>
      <c r="D639" s="6"/>
    </row>
    <row r="640" spans="2:4" x14ac:dyDescent="0.3">
      <c r="B640" s="4"/>
      <c r="C640" s="4"/>
      <c r="D640" s="6"/>
    </row>
    <row r="641" spans="2:4" x14ac:dyDescent="0.3">
      <c r="B641" s="4"/>
      <c r="C641" s="4"/>
      <c r="D641" s="6"/>
    </row>
    <row r="642" spans="2:4" x14ac:dyDescent="0.3">
      <c r="B642" s="4"/>
      <c r="C642" s="4"/>
      <c r="D642" s="6"/>
    </row>
    <row r="643" spans="2:4" x14ac:dyDescent="0.3">
      <c r="B643" s="4"/>
      <c r="C643" s="4"/>
      <c r="D643" s="6"/>
    </row>
    <row r="644" spans="2:4" x14ac:dyDescent="0.3">
      <c r="B644" s="4"/>
      <c r="C644" s="4"/>
      <c r="D644" s="6"/>
    </row>
    <row r="645" spans="2:4" x14ac:dyDescent="0.3">
      <c r="B645" s="4"/>
      <c r="C645" s="4"/>
      <c r="D645" s="6"/>
    </row>
    <row r="646" spans="2:4" x14ac:dyDescent="0.3">
      <c r="B646" s="4"/>
      <c r="C646" s="4"/>
      <c r="D646" s="6"/>
    </row>
    <row r="647" spans="2:4" x14ac:dyDescent="0.3">
      <c r="B647" s="4"/>
      <c r="C647" s="4"/>
      <c r="D647" s="6"/>
    </row>
    <row r="648" spans="2:4" x14ac:dyDescent="0.3">
      <c r="B648" s="4"/>
      <c r="C648" s="4"/>
      <c r="D648" s="6"/>
    </row>
    <row r="649" spans="2:4" x14ac:dyDescent="0.3">
      <c r="B649" s="4"/>
      <c r="C649" s="4"/>
      <c r="D649" s="6"/>
    </row>
    <row r="650" spans="2:4" x14ac:dyDescent="0.3">
      <c r="B650" s="4"/>
      <c r="C650" s="4"/>
      <c r="D650" s="6"/>
    </row>
    <row r="651" spans="2:4" x14ac:dyDescent="0.3">
      <c r="B651" s="4"/>
      <c r="C651" s="4"/>
      <c r="D651" s="6"/>
    </row>
    <row r="652" spans="2:4" x14ac:dyDescent="0.3">
      <c r="B652" s="4"/>
      <c r="C652" s="4"/>
      <c r="D652" s="6"/>
    </row>
    <row r="653" spans="2:4" x14ac:dyDescent="0.3">
      <c r="B653" s="4"/>
      <c r="C653" s="4"/>
      <c r="D653" s="6"/>
    </row>
    <row r="654" spans="2:4" x14ac:dyDescent="0.3">
      <c r="B654" s="4"/>
      <c r="C654" s="4"/>
      <c r="D654" s="6"/>
    </row>
    <row r="655" spans="2:4" x14ac:dyDescent="0.3">
      <c r="B655" s="4"/>
      <c r="C655" s="4"/>
      <c r="D655" s="6"/>
    </row>
    <row r="656" spans="2:4" x14ac:dyDescent="0.3">
      <c r="B656" s="4"/>
      <c r="C656" s="4"/>
      <c r="D656" s="6"/>
    </row>
    <row r="657" spans="2:4" x14ac:dyDescent="0.3">
      <c r="B657" s="4"/>
      <c r="C657" s="4"/>
      <c r="D657" s="6"/>
    </row>
    <row r="658" spans="2:4" x14ac:dyDescent="0.3">
      <c r="B658" s="4"/>
      <c r="C658" s="4"/>
      <c r="D658" s="6"/>
    </row>
    <row r="659" spans="2:4" x14ac:dyDescent="0.3">
      <c r="B659" s="4"/>
      <c r="C659" s="4"/>
      <c r="D659" s="6"/>
    </row>
    <row r="660" spans="2:4" x14ac:dyDescent="0.3">
      <c r="B660" s="4"/>
      <c r="C660" s="4"/>
      <c r="D660" s="6"/>
    </row>
    <row r="661" spans="2:4" x14ac:dyDescent="0.3">
      <c r="B661" s="4"/>
      <c r="C661" s="4"/>
      <c r="D661" s="6"/>
    </row>
    <row r="662" spans="2:4" x14ac:dyDescent="0.3">
      <c r="B662" s="4"/>
      <c r="C662" s="4"/>
      <c r="D662" s="6"/>
    </row>
    <row r="663" spans="2:4" x14ac:dyDescent="0.3">
      <c r="B663" s="4"/>
      <c r="C663" s="4"/>
      <c r="D663" s="6"/>
    </row>
    <row r="664" spans="2:4" x14ac:dyDescent="0.3">
      <c r="B664" s="4"/>
      <c r="C664" s="4"/>
      <c r="D664" s="6"/>
    </row>
    <row r="665" spans="2:4" x14ac:dyDescent="0.3">
      <c r="B665" s="4"/>
      <c r="C665" s="4"/>
      <c r="D665" s="6"/>
    </row>
    <row r="666" spans="2:4" x14ac:dyDescent="0.3">
      <c r="B666" s="4"/>
      <c r="C666" s="4"/>
      <c r="D666" s="6"/>
    </row>
    <row r="667" spans="2:4" x14ac:dyDescent="0.3">
      <c r="B667" s="4"/>
      <c r="C667" s="4"/>
      <c r="D667" s="6"/>
    </row>
    <row r="668" spans="2:4" x14ac:dyDescent="0.3">
      <c r="B668" s="4"/>
      <c r="C668" s="4"/>
      <c r="D668" s="6"/>
    </row>
    <row r="669" spans="2:4" x14ac:dyDescent="0.3">
      <c r="B669" s="4"/>
      <c r="C669" s="4"/>
      <c r="D669" s="6"/>
    </row>
    <row r="670" spans="2:4" x14ac:dyDescent="0.3">
      <c r="B670" s="4"/>
      <c r="C670" s="4"/>
      <c r="D670" s="6"/>
    </row>
    <row r="671" spans="2:4" x14ac:dyDescent="0.3">
      <c r="B671" s="4"/>
      <c r="C671" s="4"/>
      <c r="D671" s="6"/>
    </row>
    <row r="672" spans="2:4" x14ac:dyDescent="0.3">
      <c r="B672" s="4"/>
      <c r="C672" s="4"/>
      <c r="D672" s="6"/>
    </row>
    <row r="673" spans="2:4" x14ac:dyDescent="0.3">
      <c r="B673" s="4"/>
      <c r="C673" s="4"/>
      <c r="D673" s="6"/>
    </row>
    <row r="674" spans="2:4" x14ac:dyDescent="0.3">
      <c r="B674" s="4"/>
      <c r="C674" s="4"/>
      <c r="D674" s="6"/>
    </row>
    <row r="675" spans="2:4" x14ac:dyDescent="0.3">
      <c r="B675" s="4"/>
      <c r="C675" s="4"/>
      <c r="D675" s="6"/>
    </row>
    <row r="676" spans="2:4" x14ac:dyDescent="0.3">
      <c r="B676" s="4"/>
      <c r="C676" s="4"/>
      <c r="D676" s="6"/>
    </row>
    <row r="677" spans="2:4" x14ac:dyDescent="0.3">
      <c r="B677" s="4"/>
      <c r="C677" s="4"/>
      <c r="D677" s="6"/>
    </row>
    <row r="678" spans="2:4" x14ac:dyDescent="0.3">
      <c r="B678" s="4"/>
      <c r="C678" s="4"/>
      <c r="D678" s="6"/>
    </row>
    <row r="679" spans="2:4" x14ac:dyDescent="0.3">
      <c r="B679" s="4"/>
      <c r="C679" s="4"/>
      <c r="D679" s="6"/>
    </row>
    <row r="680" spans="2:4" x14ac:dyDescent="0.3">
      <c r="B680" s="4"/>
      <c r="C680" s="4"/>
      <c r="D680" s="6"/>
    </row>
    <row r="681" spans="2:4" x14ac:dyDescent="0.3">
      <c r="B681" s="4"/>
      <c r="C681" s="4"/>
      <c r="D681" s="6"/>
    </row>
    <row r="682" spans="2:4" x14ac:dyDescent="0.3">
      <c r="B682" s="4"/>
      <c r="C682" s="4"/>
      <c r="D682" s="6"/>
    </row>
    <row r="683" spans="2:4" x14ac:dyDescent="0.3">
      <c r="B683" s="4"/>
      <c r="C683" s="4"/>
      <c r="D683" s="6"/>
    </row>
    <row r="684" spans="2:4" x14ac:dyDescent="0.3">
      <c r="B684" s="4"/>
      <c r="C684" s="4"/>
      <c r="D684" s="6"/>
    </row>
    <row r="685" spans="2:4" x14ac:dyDescent="0.3">
      <c r="B685" s="4"/>
      <c r="C685" s="4"/>
      <c r="D685" s="6"/>
    </row>
    <row r="686" spans="2:4" x14ac:dyDescent="0.3">
      <c r="B686" s="4"/>
      <c r="C686" s="4"/>
      <c r="D686" s="6"/>
    </row>
    <row r="687" spans="2:4" x14ac:dyDescent="0.3">
      <c r="B687" s="4"/>
      <c r="C687" s="4"/>
      <c r="D687" s="6"/>
    </row>
    <row r="688" spans="2:4" x14ac:dyDescent="0.3">
      <c r="B688" s="4"/>
      <c r="C688" s="4"/>
      <c r="D688" s="6"/>
    </row>
    <row r="689" spans="2:4" x14ac:dyDescent="0.3">
      <c r="B689" s="4"/>
      <c r="C689" s="4"/>
      <c r="D689" s="6"/>
    </row>
    <row r="690" spans="2:4" x14ac:dyDescent="0.3">
      <c r="B690" s="4"/>
      <c r="C690" s="4"/>
      <c r="D690" s="6"/>
    </row>
    <row r="691" spans="2:4" x14ac:dyDescent="0.3">
      <c r="B691" s="4"/>
      <c r="C691" s="4"/>
      <c r="D691" s="6"/>
    </row>
    <row r="692" spans="2:4" x14ac:dyDescent="0.3">
      <c r="B692" s="4"/>
      <c r="C692" s="4"/>
      <c r="D692" s="6"/>
    </row>
    <row r="693" spans="2:4" x14ac:dyDescent="0.3">
      <c r="B693" s="4"/>
      <c r="C693" s="4"/>
      <c r="D693" s="6"/>
    </row>
    <row r="694" spans="2:4" x14ac:dyDescent="0.3">
      <c r="B694" s="4"/>
      <c r="C694" s="4"/>
      <c r="D694" s="6"/>
    </row>
    <row r="695" spans="2:4" x14ac:dyDescent="0.3">
      <c r="B695" s="4"/>
      <c r="C695" s="4"/>
      <c r="D695" s="6"/>
    </row>
    <row r="696" spans="2:4" x14ac:dyDescent="0.3">
      <c r="B696" s="4"/>
      <c r="C696" s="4"/>
      <c r="D696" s="6"/>
    </row>
    <row r="697" spans="2:4" x14ac:dyDescent="0.3">
      <c r="B697" s="4"/>
      <c r="C697" s="4"/>
      <c r="D697" s="6"/>
    </row>
    <row r="698" spans="2:4" x14ac:dyDescent="0.3">
      <c r="B698" s="4"/>
      <c r="C698" s="4"/>
      <c r="D698" s="6"/>
    </row>
    <row r="699" spans="2:4" x14ac:dyDescent="0.3">
      <c r="B699" s="4"/>
      <c r="C699" s="4"/>
      <c r="D699" s="6"/>
    </row>
    <row r="700" spans="2:4" x14ac:dyDescent="0.3">
      <c r="B700" s="4"/>
      <c r="C700" s="4"/>
      <c r="D700" s="6"/>
    </row>
    <row r="701" spans="2:4" x14ac:dyDescent="0.3">
      <c r="B701" s="4"/>
      <c r="C701" s="4"/>
      <c r="D701" s="6"/>
    </row>
    <row r="702" spans="2:4" x14ac:dyDescent="0.3">
      <c r="B702" s="4"/>
      <c r="C702" s="4"/>
      <c r="D702" s="6"/>
    </row>
    <row r="703" spans="2:4" x14ac:dyDescent="0.3">
      <c r="B703" s="4"/>
      <c r="C703" s="4"/>
      <c r="D703" s="6"/>
    </row>
    <row r="704" spans="2:4" x14ac:dyDescent="0.3">
      <c r="B704" s="4"/>
      <c r="C704" s="4"/>
      <c r="D704" s="6"/>
    </row>
    <row r="705" spans="2:4" x14ac:dyDescent="0.3">
      <c r="B705" s="4"/>
      <c r="C705" s="4"/>
      <c r="D705" s="6"/>
    </row>
    <row r="706" spans="2:4" x14ac:dyDescent="0.3">
      <c r="B706" s="4"/>
      <c r="C706" s="4"/>
      <c r="D706" s="6"/>
    </row>
    <row r="707" spans="2:4" x14ac:dyDescent="0.3">
      <c r="B707" s="4"/>
      <c r="C707" s="4"/>
      <c r="D707" s="6"/>
    </row>
    <row r="708" spans="2:4" x14ac:dyDescent="0.3">
      <c r="B708" s="4"/>
      <c r="C708" s="4"/>
      <c r="D708" s="6"/>
    </row>
    <row r="709" spans="2:4" x14ac:dyDescent="0.3">
      <c r="B709" s="4"/>
      <c r="C709" s="4"/>
      <c r="D709" s="6"/>
    </row>
    <row r="710" spans="2:4" x14ac:dyDescent="0.3">
      <c r="B710" s="4"/>
      <c r="C710" s="4"/>
      <c r="D710" s="6"/>
    </row>
    <row r="711" spans="2:4" x14ac:dyDescent="0.3">
      <c r="B711" s="4"/>
      <c r="C711" s="4"/>
      <c r="D711" s="6"/>
    </row>
  </sheetData>
  <mergeCells count="12">
    <mergeCell ref="B69:C69"/>
    <mergeCell ref="B70:C70"/>
    <mergeCell ref="B71:C71"/>
    <mergeCell ref="B1:D1"/>
    <mergeCell ref="B2:D2"/>
    <mergeCell ref="B3:D3"/>
    <mergeCell ref="B45:C45"/>
    <mergeCell ref="B7:C7"/>
    <mergeCell ref="B4:C4"/>
    <mergeCell ref="B27:C27"/>
    <mergeCell ref="B62:C62"/>
    <mergeCell ref="B41:C41"/>
  </mergeCells>
  <printOptions horizontalCentered="1"/>
  <pageMargins left="0.78740157480314965" right="0.39370078740157483" top="0.59055118110236227" bottom="0.39370078740157483" header="0.31496062992125984" footer="0.31496062992125984"/>
  <pageSetup paperSize="9" scale="73" fitToHeight="0" orientation="portrait" horizontalDpi="4294967295" verticalDpi="4294967295" r:id="rId1"/>
  <headerFooter>
    <evenHeader>&amp;L&amp;"Malgun Gothic,Regular"&amp;10&amp;B&amp;K999999Sınıflandırma|&amp;KFF6600Hizmete Özel</evenHeader>
    <firstHeader>&amp;L&amp;"Malgun Gothic,Regular"&amp;10&amp;B&amp;K999999Sınıflandırma|&amp;KFF6600Hizmete Özel</firstHeader>
  </headerFooter>
  <rowBreaks count="1" manualBreakCount="1">
    <brk id="43" min="1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04d83c17-ec5b-48ae-99c5-c4f3b6610954" origin="userSelected">
  <element uid="137704a8-6449-435c-8f66-12a851769b14" value=""/>
</sisl>
</file>

<file path=customXml/itemProps1.xml><?xml version="1.0" encoding="utf-8"?>
<ds:datastoreItem xmlns:ds="http://schemas.openxmlformats.org/officeDocument/2006/customXml" ds:itemID="{5E20EAEC-2CBF-4CD9-BB6E-D03FF7956DC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İCMAL</vt:lpstr>
      <vt:lpstr>GENEL BÜTÇELİ KURUMLAR</vt:lpstr>
      <vt:lpstr>YÜKSEKÖĞRETİM KURUMLARI</vt:lpstr>
      <vt:lpstr>ÖZEL BÜTÇELİ  DİĞER KURUMLAR</vt:lpstr>
      <vt:lpstr>'GENEL BÜTÇELİ KURUMLAR'!Yazdırma_Alanı</vt:lpstr>
      <vt:lpstr>İCMAL!Yazdırma_Alanı</vt:lpstr>
      <vt:lpstr>'ÖZEL BÜTÇELİ  DİĞER KURUMLAR'!Yazdırma_Alanı</vt:lpstr>
      <vt:lpstr>'YÜKSEKÖĞRETİM KURUMLARI'!Yazdırma_Alanı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Sbb</dc:creator>
  <cp:lastModifiedBy>Kübra ŞEN</cp:lastModifiedBy>
  <cp:lastPrinted>2023-07-07T12:39:41Z</cp:lastPrinted>
  <dcterms:created xsi:type="dcterms:W3CDTF">2022-03-25T07:24:58Z</dcterms:created>
  <dcterms:modified xsi:type="dcterms:W3CDTF">2023-07-27T14:45:10Z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14c26897-7290-46dc-ba21-0f2802f0ec48</vt:lpwstr>
  </property>
  <property fmtid="{D5CDD505-2E9C-101B-9397-08002B2CF9AE}" pid="3" name="bjSaver">
    <vt:lpwstr>ocgsmZkWeiNHEbaDQ1PWMxqN0WIFweO4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policy="04d83c17-ec5b-48ae-99c5-c4f3b6610954" origin="userSelected" xmlns="http://www.boldonj</vt:lpwstr>
  </property>
  <property fmtid="{D5CDD505-2E9C-101B-9397-08002B2CF9AE}" pid="6" name="bjDocumentLabelXML-0">
    <vt:lpwstr>ames.com/2008/01/sie/internal/label"&gt;&lt;element uid="137704a8-6449-435c-8f66-12a851769b14" value="" /&gt;&lt;/sisl&gt;</vt:lpwstr>
  </property>
  <property fmtid="{D5CDD505-2E9C-101B-9397-08002B2CF9AE}" pid="7" name="bjDocumentSecurityLabel">
    <vt:lpwstr>Bu iletinin sınıflandırması Hizmete Özel</vt:lpwstr>
  </property>
  <property fmtid="{D5CDD505-2E9C-101B-9397-08002B2CF9AE}" pid="8" name="bjLeftHeaderLabel-first">
    <vt:lpwstr>&amp;"Malgun Gothic,Regular"&amp;10&amp;B&amp;K999999Sınıflandırma|&amp;KFF6600Hizmete Özel</vt:lpwstr>
  </property>
  <property fmtid="{D5CDD505-2E9C-101B-9397-08002B2CF9AE}" pid="9" name="bjLeftHeaderLabel-even">
    <vt:lpwstr>&amp;"Malgun Gothic,Regular"&amp;10&amp;B&amp;K999999Sınıflandırma|&amp;KFF6600Hizmete Özel</vt:lpwstr>
  </property>
  <property fmtid="{D5CDD505-2E9C-101B-9397-08002B2CF9AE}" pid="10" name="bjLeftHeaderLabel">
    <vt:lpwstr>&amp;"Malgun Gothic,Regular"&amp;10&amp;B&amp;K999999Sınıflandırma|&amp;KFF6600Hizmete Özel</vt:lpwstr>
  </property>
</Properties>
</file>