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2 4.çeyrek\B 5\"/>
    </mc:Choice>
  </mc:AlternateContent>
  <bookViews>
    <workbookView xWindow="-110" yWindow="290" windowWidth="7670" windowHeight="6660"/>
  </bookViews>
  <sheets>
    <sheet name="T 5.5" sheetId="2" r:id="rId1"/>
    <sheet name="Module1" sheetId="6892" state="veryHidden" r:id="rId2"/>
  </sheets>
  <definedNames>
    <definedName name="_xlnm.Print_Area" localSheetId="0">'T 5.5'!$A$1:$AY$55,'T 5.5'!$A$59:$AY$101</definedName>
  </definedNames>
  <calcPr calcId="162913"/>
</workbook>
</file>

<file path=xl/calcChain.xml><?xml version="1.0" encoding="utf-8"?>
<calcChain xmlns="http://schemas.openxmlformats.org/spreadsheetml/2006/main">
  <c r="AQ65" i="2" l="1"/>
  <c r="AQ66" i="2"/>
  <c r="AQ67" i="2"/>
  <c r="AQ68" i="2"/>
  <c r="AQ69" i="2"/>
  <c r="AQ70" i="2"/>
  <c r="AQ71" i="2"/>
  <c r="AQ72" i="2"/>
  <c r="AQ73" i="2"/>
  <c r="AQ74" i="2"/>
  <c r="AQ76" i="2"/>
  <c r="AQ77" i="2"/>
  <c r="AQ78" i="2"/>
  <c r="AQ79" i="2"/>
  <c r="AQ80" i="2"/>
  <c r="AQ81" i="2"/>
  <c r="AQ82" i="2"/>
  <c r="AQ83" i="2"/>
  <c r="AQ84" i="2"/>
  <c r="AQ85" i="2"/>
  <c r="AQ87" i="2"/>
  <c r="AQ88" i="2"/>
  <c r="AQ89" i="2"/>
  <c r="AQ90" i="2"/>
  <c r="AQ91" i="2"/>
  <c r="AQ92" i="2"/>
  <c r="AQ93" i="2"/>
  <c r="AQ94" i="2"/>
  <c r="AQ95" i="2"/>
  <c r="AQ97" i="2"/>
  <c r="AQ98" i="2"/>
  <c r="AQ7" i="2"/>
  <c r="AQ8" i="2"/>
  <c r="AQ9" i="2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34" i="2"/>
  <c r="AQ35" i="2"/>
  <c r="AQ36" i="2"/>
  <c r="AQ37" i="2"/>
  <c r="AQ38" i="2"/>
  <c r="AQ40" i="2"/>
  <c r="AQ41" i="2"/>
  <c r="AQ42" i="2"/>
  <c r="AQ43" i="2"/>
  <c r="AQ45" i="2"/>
  <c r="AQ46" i="2"/>
  <c r="AQ47" i="2"/>
  <c r="AQ48" i="2"/>
  <c r="AQ49" i="2"/>
  <c r="AQ50" i="2"/>
  <c r="AQ51" i="2"/>
  <c r="AQ52" i="2"/>
  <c r="AQ53" i="2"/>
  <c r="AQ54" i="2"/>
  <c r="AV65" i="2" l="1"/>
  <c r="AV7" i="2"/>
  <c r="AP98" i="2" l="1"/>
  <c r="AP97" i="2"/>
  <c r="AP88" i="2"/>
  <c r="AP89" i="2"/>
  <c r="AP90" i="2"/>
  <c r="AP91" i="2"/>
  <c r="AP92" i="2"/>
  <c r="AP93" i="2"/>
  <c r="AP94" i="2"/>
  <c r="AP95" i="2"/>
  <c r="AP87" i="2"/>
  <c r="AP77" i="2"/>
  <c r="AP78" i="2"/>
  <c r="AP79" i="2"/>
  <c r="AP80" i="2"/>
  <c r="AP81" i="2"/>
  <c r="AP82" i="2"/>
  <c r="AP83" i="2"/>
  <c r="AP84" i="2"/>
  <c r="AP85" i="2"/>
  <c r="AP76" i="2"/>
  <c r="AP66" i="2"/>
  <c r="AP67" i="2"/>
  <c r="AP68" i="2"/>
  <c r="AP69" i="2"/>
  <c r="AP70" i="2"/>
  <c r="AP71" i="2"/>
  <c r="AP72" i="2"/>
  <c r="AP73" i="2"/>
  <c r="AP74" i="2"/>
  <c r="AP65" i="2"/>
  <c r="AO45" i="2"/>
  <c r="AP45" i="2"/>
  <c r="AP46" i="2"/>
  <c r="AP47" i="2"/>
  <c r="AP48" i="2"/>
  <c r="AP49" i="2"/>
  <c r="AP50" i="2"/>
  <c r="AP51" i="2"/>
  <c r="AP52" i="2"/>
  <c r="AP53" i="2"/>
  <c r="AP54" i="2"/>
  <c r="AP41" i="2"/>
  <c r="AP42" i="2"/>
  <c r="AP43" i="2"/>
  <c r="AP40" i="2"/>
  <c r="AP35" i="2"/>
  <c r="AP36" i="2"/>
  <c r="AP37" i="2"/>
  <c r="AP38" i="2"/>
  <c r="AP34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P23" i="2"/>
  <c r="AP20" i="2"/>
  <c r="AP21" i="2"/>
  <c r="AP19" i="2"/>
  <c r="AP8" i="2"/>
  <c r="AP9" i="2"/>
  <c r="AP10" i="2"/>
  <c r="AP11" i="2"/>
  <c r="AP12" i="2"/>
  <c r="AP13" i="2"/>
  <c r="AP14" i="2"/>
  <c r="AP15" i="2"/>
  <c r="AP16" i="2"/>
  <c r="AP17" i="2"/>
  <c r="AP7" i="2"/>
  <c r="AO7" i="2" l="1"/>
  <c r="AO54" i="2" l="1"/>
  <c r="AO65" i="2" l="1"/>
  <c r="AO66" i="2"/>
  <c r="AO67" i="2"/>
  <c r="AO68" i="2"/>
  <c r="AO69" i="2"/>
  <c r="AO70" i="2"/>
  <c r="AO71" i="2"/>
  <c r="AO72" i="2"/>
  <c r="AO73" i="2"/>
  <c r="AO74" i="2"/>
  <c r="AO76" i="2"/>
  <c r="AO77" i="2"/>
  <c r="AO78" i="2"/>
  <c r="AO79" i="2"/>
  <c r="AO80" i="2"/>
  <c r="AO81" i="2"/>
  <c r="AO82" i="2"/>
  <c r="AO83" i="2"/>
  <c r="AO84" i="2"/>
  <c r="AO85" i="2"/>
  <c r="AO87" i="2"/>
  <c r="AO88" i="2"/>
  <c r="AO89" i="2"/>
  <c r="AO90" i="2"/>
  <c r="AO91" i="2"/>
  <c r="AO92" i="2"/>
  <c r="AO93" i="2"/>
  <c r="AO94" i="2"/>
  <c r="AO95" i="2"/>
  <c r="AO97" i="2"/>
  <c r="AO98" i="2"/>
  <c r="AO8" i="2"/>
  <c r="AO9" i="2"/>
  <c r="AO10" i="2"/>
  <c r="AO11" i="2"/>
  <c r="AO12" i="2"/>
  <c r="AO13" i="2"/>
  <c r="AO14" i="2"/>
  <c r="AO15" i="2"/>
  <c r="AO16" i="2"/>
  <c r="AO17" i="2"/>
  <c r="AO19" i="2"/>
  <c r="AO20" i="2"/>
  <c r="AO21" i="2"/>
  <c r="AO23" i="2"/>
  <c r="AO34" i="2"/>
  <c r="AO35" i="2"/>
  <c r="AO36" i="2"/>
  <c r="AO37" i="2"/>
  <c r="AO38" i="2"/>
  <c r="AO40" i="2"/>
  <c r="AO41" i="2"/>
  <c r="AO42" i="2"/>
  <c r="AO43" i="2"/>
  <c r="AO46" i="2"/>
  <c r="AO47" i="2"/>
  <c r="AO48" i="2"/>
  <c r="AO49" i="2"/>
  <c r="AO50" i="2"/>
  <c r="AO51" i="2"/>
  <c r="AO52" i="2"/>
  <c r="AO53" i="2"/>
  <c r="AV9" i="2" l="1"/>
  <c r="AV10" i="2"/>
  <c r="AV11" i="2"/>
  <c r="AV12" i="2"/>
  <c r="AV13" i="2"/>
  <c r="AV14" i="2"/>
  <c r="AV15" i="2"/>
  <c r="AV16" i="2"/>
  <c r="AV17" i="2"/>
  <c r="AV19" i="2"/>
  <c r="AV20" i="2"/>
  <c r="AV21" i="2"/>
  <c r="AV23" i="2"/>
  <c r="AV24" i="2"/>
  <c r="AV25" i="2"/>
  <c r="AV26" i="2"/>
  <c r="AV27" i="2"/>
  <c r="AV28" i="2"/>
  <c r="AV29" i="2"/>
  <c r="AV30" i="2"/>
  <c r="AV31" i="2"/>
  <c r="AV32" i="2"/>
  <c r="AV34" i="2"/>
  <c r="AV35" i="2"/>
  <c r="AV36" i="2"/>
  <c r="AV37" i="2"/>
  <c r="AV38" i="2"/>
  <c r="AV40" i="2"/>
  <c r="AV41" i="2"/>
  <c r="AV42" i="2"/>
  <c r="AV43" i="2"/>
  <c r="AV45" i="2"/>
  <c r="AV46" i="2"/>
  <c r="AV47" i="2"/>
  <c r="AV48" i="2"/>
  <c r="AV49" i="2"/>
  <c r="AV50" i="2"/>
  <c r="AV51" i="2"/>
  <c r="AV52" i="2"/>
  <c r="AV53" i="2"/>
  <c r="AV54" i="2"/>
  <c r="AV66" i="2"/>
  <c r="AV67" i="2"/>
  <c r="AV68" i="2"/>
  <c r="AV69" i="2"/>
  <c r="AV70" i="2"/>
  <c r="AV71" i="2"/>
  <c r="AV72" i="2"/>
  <c r="AV73" i="2"/>
  <c r="AV74" i="2"/>
  <c r="AV76" i="2"/>
  <c r="AV77" i="2"/>
  <c r="AV78" i="2"/>
  <c r="AV79" i="2"/>
  <c r="AV80" i="2"/>
  <c r="AV81" i="2"/>
  <c r="AV82" i="2"/>
  <c r="AV83" i="2"/>
  <c r="AV84" i="2"/>
  <c r="AV85" i="2"/>
  <c r="AV87" i="2"/>
  <c r="AV88" i="2"/>
  <c r="AV89" i="2"/>
  <c r="AV90" i="2"/>
  <c r="AV91" i="2"/>
  <c r="AV92" i="2"/>
  <c r="AV93" i="2"/>
  <c r="AV94" i="2"/>
  <c r="AV95" i="2"/>
  <c r="AV97" i="2"/>
  <c r="AV98" i="2"/>
  <c r="AV8" i="2"/>
  <c r="AN65" i="2"/>
  <c r="AN66" i="2"/>
  <c r="AN67" i="2"/>
  <c r="AN68" i="2"/>
  <c r="AN69" i="2"/>
  <c r="AN70" i="2"/>
  <c r="AN71" i="2"/>
  <c r="AN72" i="2"/>
  <c r="AN73" i="2"/>
  <c r="AN74" i="2"/>
  <c r="AN76" i="2"/>
  <c r="AN77" i="2"/>
  <c r="AN78" i="2"/>
  <c r="AN79" i="2"/>
  <c r="AN80" i="2"/>
  <c r="AN81" i="2"/>
  <c r="AN82" i="2"/>
  <c r="AN83" i="2"/>
  <c r="AN84" i="2"/>
  <c r="AN85" i="2"/>
  <c r="AN87" i="2"/>
  <c r="AN88" i="2"/>
  <c r="AN89" i="2"/>
  <c r="AN90" i="2"/>
  <c r="AN91" i="2"/>
  <c r="AN92" i="2"/>
  <c r="AN93" i="2"/>
  <c r="AN94" i="2"/>
  <c r="AN95" i="2"/>
  <c r="AN97" i="2"/>
  <c r="AN98" i="2"/>
  <c r="AN7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24" i="2"/>
  <c r="AN25" i="2"/>
  <c r="AN26" i="2"/>
  <c r="AN27" i="2"/>
  <c r="AN28" i="2"/>
  <c r="AN29" i="2"/>
  <c r="AN30" i="2"/>
  <c r="AN31" i="2"/>
  <c r="AN32" i="2"/>
  <c r="AN34" i="2"/>
  <c r="AN35" i="2"/>
  <c r="AN36" i="2"/>
  <c r="AN37" i="2"/>
  <c r="AN38" i="2"/>
  <c r="AN40" i="2"/>
  <c r="AN41" i="2"/>
  <c r="AN42" i="2"/>
  <c r="AN43" i="2"/>
  <c r="AN45" i="2"/>
  <c r="AN46" i="2"/>
  <c r="AN47" i="2"/>
  <c r="AN48" i="2"/>
  <c r="AN49" i="2"/>
  <c r="AN50" i="2"/>
  <c r="AN51" i="2"/>
  <c r="AN52" i="2"/>
  <c r="AN53" i="2"/>
  <c r="AN54" i="2"/>
  <c r="AM7" i="2"/>
  <c r="AK65" i="2"/>
  <c r="AL7" i="2"/>
  <c r="AK7" i="2"/>
  <c r="AM98" i="2"/>
  <c r="AM97" i="2"/>
  <c r="AM66" i="2"/>
  <c r="AM67" i="2"/>
  <c r="AM68" i="2"/>
  <c r="AM69" i="2"/>
  <c r="AM70" i="2"/>
  <c r="AM71" i="2"/>
  <c r="AM72" i="2"/>
  <c r="AM73" i="2"/>
  <c r="AM74" i="2"/>
  <c r="AM76" i="2"/>
  <c r="AM77" i="2"/>
  <c r="AM78" i="2"/>
  <c r="AM79" i="2"/>
  <c r="AM80" i="2"/>
  <c r="AM81" i="2"/>
  <c r="AM82" i="2"/>
  <c r="AM83" i="2"/>
  <c r="AM84" i="2"/>
  <c r="AM85" i="2"/>
  <c r="AM87" i="2"/>
  <c r="AM88" i="2"/>
  <c r="AM89" i="2"/>
  <c r="AM90" i="2"/>
  <c r="AM91" i="2"/>
  <c r="AM92" i="2"/>
  <c r="AM93" i="2"/>
  <c r="AM94" i="2"/>
  <c r="AM95" i="2"/>
  <c r="AM65" i="2"/>
  <c r="AL65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0" i="2"/>
  <c r="AM41" i="2"/>
  <c r="AM42" i="2"/>
  <c r="AM43" i="2"/>
  <c r="AM45" i="2"/>
  <c r="AM46" i="2"/>
  <c r="AM47" i="2"/>
  <c r="AM48" i="2"/>
  <c r="AM49" i="2"/>
  <c r="AM50" i="2"/>
  <c r="AM51" i="2"/>
  <c r="AM52" i="2"/>
  <c r="AM53" i="2"/>
  <c r="AM54" i="2"/>
  <c r="AL66" i="2"/>
  <c r="AL67" i="2"/>
  <c r="AL68" i="2"/>
  <c r="AL69" i="2"/>
  <c r="AL70" i="2"/>
  <c r="AL71" i="2"/>
  <c r="AL72" i="2"/>
  <c r="AL73" i="2"/>
  <c r="AL74" i="2"/>
  <c r="AL76" i="2"/>
  <c r="AL77" i="2"/>
  <c r="AL78" i="2"/>
  <c r="AL79" i="2"/>
  <c r="AL80" i="2"/>
  <c r="AL81" i="2"/>
  <c r="AL82" i="2"/>
  <c r="AL83" i="2"/>
  <c r="AL84" i="2"/>
  <c r="AL85" i="2"/>
  <c r="AL87" i="2"/>
  <c r="AL88" i="2"/>
  <c r="AL89" i="2"/>
  <c r="AL90" i="2"/>
  <c r="AL91" i="2"/>
  <c r="AL92" i="2"/>
  <c r="AL93" i="2"/>
  <c r="AL94" i="2"/>
  <c r="AL95" i="2"/>
  <c r="AL97" i="2"/>
  <c r="AL98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0" i="2"/>
  <c r="AL41" i="2"/>
  <c r="AL42" i="2"/>
  <c r="AL43" i="2"/>
  <c r="AL45" i="2"/>
  <c r="AL46" i="2"/>
  <c r="AL47" i="2"/>
  <c r="AL48" i="2"/>
  <c r="AL49" i="2"/>
  <c r="AL50" i="2"/>
  <c r="AL51" i="2"/>
  <c r="AL52" i="2"/>
  <c r="AL53" i="2"/>
  <c r="AL54" i="2"/>
  <c r="AK66" i="2"/>
  <c r="AK67" i="2"/>
  <c r="AK68" i="2"/>
  <c r="AK69" i="2"/>
  <c r="AK70" i="2"/>
  <c r="AK71" i="2"/>
  <c r="AK72" i="2"/>
  <c r="AK73" i="2"/>
  <c r="AK74" i="2"/>
  <c r="AK76" i="2"/>
  <c r="AK77" i="2"/>
  <c r="AK78" i="2"/>
  <c r="AK79" i="2"/>
  <c r="AK80" i="2"/>
  <c r="AK81" i="2"/>
  <c r="AK82" i="2"/>
  <c r="AK83" i="2"/>
  <c r="AK84" i="2"/>
  <c r="AK85" i="2"/>
  <c r="AK87" i="2"/>
  <c r="AK88" i="2"/>
  <c r="AK89" i="2"/>
  <c r="AK90" i="2"/>
  <c r="AK91" i="2"/>
  <c r="AK92" i="2"/>
  <c r="AK93" i="2"/>
  <c r="AK94" i="2"/>
  <c r="AK95" i="2"/>
  <c r="AK97" i="2"/>
  <c r="AK98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0" i="2"/>
  <c r="AK41" i="2"/>
  <c r="AK42" i="2"/>
  <c r="AK43" i="2"/>
  <c r="AK45" i="2"/>
  <c r="AK46" i="2"/>
  <c r="AK47" i="2"/>
  <c r="AK48" i="2"/>
  <c r="AK49" i="2"/>
  <c r="AK50" i="2"/>
  <c r="AK51" i="2"/>
  <c r="AK52" i="2"/>
  <c r="AK53" i="2"/>
  <c r="AK54" i="2"/>
</calcChain>
</file>

<file path=xl/sharedStrings.xml><?xml version="1.0" encoding="utf-8"?>
<sst xmlns="http://schemas.openxmlformats.org/spreadsheetml/2006/main" count="325" uniqueCount="251">
  <si>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</si>
  <si>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</si>
  <si>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</si>
  <si>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</si>
  <si>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</si>
  <si>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</si>
  <si>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</si>
  <si>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</si>
  <si>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</si>
  <si>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</si>
  <si>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</si>
  <si>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</si>
  <si>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</si>
  <si>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</si>
  <si>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</si>
  <si>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</si>
  <si>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</si>
  <si>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</si>
  <si>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</si>
  <si>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</si>
  <si>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</si>
  <si>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</si>
  <si>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</si>
  <si>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</si>
  <si>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</si>
  <si>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</si>
  <si>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</si>
  <si>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</si>
  <si>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</si>
  <si>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</si>
  <si>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</si>
  <si>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</si>
  <si>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</si>
  <si>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</si>
  <si>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</si>
  <si>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</si>
  <si>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</si>
  <si>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</si>
  <si>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</si>
  <si>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</si>
  <si>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</si>
  <si>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</si>
  <si>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</si>
  <si>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</si>
  <si>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</si>
  <si>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</si>
  <si>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</si>
  <si>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</si>
  <si>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</si>
  <si>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</si>
  <si>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</si>
  <si>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</si>
  <si>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</si>
  <si>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</si>
  <si>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</si>
  <si>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</si>
  <si>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</si>
  <si>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</si>
  <si>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</si>
  <si>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</si>
  <si>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</si>
  <si>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</si>
  <si>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</si>
  <si>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</si>
  <si>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</si>
  <si>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</si>
  <si>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</si>
  <si>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</si>
  <si>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</si>
  <si>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</si>
  <si>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</si>
  <si>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</si>
  <si>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</si>
  <si>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</si>
  <si>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</si>
  <si>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</si>
  <si>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</si>
  <si>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</si>
  <si>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</si>
  <si>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</si>
  <si>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</si>
  <si>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</si>
  <si>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</si>
  <si>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</si>
  <si>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</si>
  <si>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</si>
  <si>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</si>
  <si>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</si>
  <si>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</si>
  <si>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</si>
  <si>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</si>
  <si>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</si>
  <si>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</si>
  <si>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</si>
  <si>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</si>
  <si>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</si>
  <si>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</si>
  <si>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</si>
  <si>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</si>
  <si>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</si>
  <si>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</si>
  <si>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</si>
  <si>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</si>
  <si>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</si>
  <si>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</si>
  <si>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</si>
  <si>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</si>
  <si>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</si>
  <si>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</si>
  <si>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</si>
  <si>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</si>
  <si>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</si>
  <si>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</si>
  <si>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</si>
  <si>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</si>
  <si>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</si>
  <si>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</si>
  <si>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</si>
  <si>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</si>
  <si>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</si>
  <si>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</si>
  <si>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</si>
  <si>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</si>
  <si>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</si>
  <si>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</si>
  <si>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</si>
  <si>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</si>
  <si>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</si>
  <si>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</si>
  <si>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</si>
  <si>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</si>
  <si>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</si>
  <si>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</si>
  <si>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</si>
  <si>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</si>
  <si>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</si>
  <si>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</si>
  <si>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</si>
  <si>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</si>
  <si>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</si>
  <si>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</si>
  <si>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</si>
  <si>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</si>
  <si>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</si>
  <si>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</si>
  <si>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</si>
  <si>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</si>
  <si>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</si>
  <si>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</si>
  <si>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</si>
  <si>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</si>
  <si>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</si>
  <si>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</si>
  <si>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</si>
  <si>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</si>
  <si>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</si>
  <si>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</si>
  <si>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</si>
  <si>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</si>
  <si>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</si>
  <si>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</si>
  <si>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</si>
  <si>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</si>
  <si>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</si>
  <si>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</si>
  <si>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</si>
  <si>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</si>
  <si>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</si>
  <si>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</si>
  <si>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</si>
  <si>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</si>
  <si>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</si>
  <si>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</si>
  <si>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</si>
  <si>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</si>
  <si>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</si>
  <si>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</si>
  <si>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</si>
  <si>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</si>
  <si>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</si>
  <si>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</si>
  <si>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</si>
  <si>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</si>
  <si>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</si>
  <si>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</si>
  <si>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</si>
  <si>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</si>
  <si>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</si>
  <si>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</si>
  <si>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</si>
  <si>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</si>
  <si>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</si>
  <si>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</si>
  <si>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</si>
  <si>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</si>
  <si>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</si>
  <si>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</si>
  <si>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</si>
  <si>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</si>
  <si>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</si>
  <si>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</si>
  <si>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</si>
  <si>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</si>
  <si>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</si>
  <si>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</si>
  <si>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</si>
  <si>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</si>
  <si>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</si>
  <si>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</si>
  <si>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</si>
  <si>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</si>
  <si>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</si>
  <si>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</si>
  <si>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</si>
  <si>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</si>
  <si>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</si>
  <si>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</si>
  <si>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</si>
  <si>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</si>
  <si>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</si>
  <si>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</si>
  <si>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</si>
  <si>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</si>
  <si>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</si>
  <si>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</si>
  <si>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</si>
  <si>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</si>
  <si>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</si>
  <si>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</si>
  <si>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</si>
  <si>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</si>
  <si>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</si>
  <si>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</si>
  <si>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</si>
  <si>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</si>
  <si>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</si>
  <si>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</si>
  <si>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</si>
  <si>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</si>
  <si>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</si>
  <si>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</si>
  <si>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</si>
  <si>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</si>
  <si>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</si>
  <si>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</si>
  <si>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2021</t>
  </si>
  <si>
    <t>2022</t>
  </si>
  <si>
    <t>22/21</t>
  </si>
  <si>
    <t>Ocak-Eylül</t>
  </si>
  <si>
    <t>January-Semtember</t>
  </si>
  <si>
    <t>**Data before 2013 is given according to Special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</si>
</sst>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8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6" fillId="2" borderId="0" xfId="0" applyFont="1" applyFill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2"/>
  <sheetViews>
    <sheetView tabSelected="1" view="pageBreakPreview" topLeftCell="A58" zoomScale="60" zoomScaleNormal="55" workbookViewId="0">
      <selection activeCell="AI64" sqref="AI64"/>
    </sheetView>
  </sheetViews>
  <sheetFormatPr defaultColWidth="3.58203125" defaultRowHeight="15.5" x14ac:dyDescent="0.25"/>
  <cols>
    <col min="1" max="1" width="9.08203125" style="3" customWidth="1"/>
    <col min="2" max="2" width="86.25" style="3" bestFit="1" customWidth="1"/>
    <col min="3" max="18" width="11" style="3" hidden="1" customWidth="1"/>
    <col min="19" max="20" width="12.33203125" style="3" hidden="1" customWidth="1"/>
    <col min="21" max="21" width="15.25" style="3" hidden="1" customWidth="1"/>
    <col min="22" max="28" width="11.33203125" style="3" hidden="1" customWidth="1"/>
    <col min="29" max="29" width="14.58203125" style="3" customWidth="1"/>
    <col min="30" max="30" width="12.33203125" style="3" customWidth="1"/>
    <col min="31" max="31" width="12.75" style="3" customWidth="1"/>
    <col min="32" max="32" width="12.58203125" style="3" customWidth="1"/>
    <col min="33" max="33" width="14.33203125" style="3" bestFit="1" customWidth="1"/>
    <col min="34" max="35" width="14.33203125" style="3" customWidth="1"/>
    <col min="36" max="38" width="7" style="3" customWidth="1"/>
    <col min="39" max="39" width="7.58203125" style="3" bestFit="1" customWidth="1"/>
    <col min="40" max="40" width="7.58203125" style="3" customWidth="1"/>
    <col min="41" max="41" width="7.58203125" style="3" bestFit="1" customWidth="1"/>
    <col min="42" max="43" width="7.58203125" style="3" customWidth="1"/>
    <col min="44" max="44" width="10.33203125" style="3" customWidth="1"/>
    <col min="45" max="45" width="17.83203125" style="3" hidden="1" customWidth="1"/>
    <col min="46" max="46" width="14" style="3" hidden="1" customWidth="1"/>
    <col min="47" max="47" width="9.33203125" style="3" hidden="1" customWidth="1"/>
    <col min="48" max="48" width="11.33203125" style="3" hidden="1" customWidth="1"/>
    <col min="49" max="49" width="7.08203125" style="3" hidden="1" customWidth="1"/>
    <col min="50" max="50" width="6.58203125" style="3" customWidth="1"/>
    <col min="51" max="51" width="93.75" style="3" bestFit="1" customWidth="1"/>
    <col min="52" max="52" width="6.58203125" style="3" customWidth="1"/>
    <col min="53" max="54" width="5.25" style="3" customWidth="1"/>
    <col min="55" max="57" width="15.58203125" style="3" customWidth="1"/>
    <col min="58" max="58" width="5.58203125" style="3" customWidth="1"/>
    <col min="59" max="59" width="15" style="3" customWidth="1"/>
    <col min="60" max="60" width="8.75" style="3" customWidth="1"/>
    <col min="61" max="62" width="5.58203125" style="3" customWidth="1"/>
    <col min="63" max="63" width="16.83203125" style="3" customWidth="1"/>
    <col min="64" max="64" width="8.83203125" style="3" customWidth="1"/>
    <col min="65" max="16384" width="3.58203125" style="3"/>
  </cols>
  <sheetData>
    <row r="1" spans="1:87" ht="50.25" customHeight="1" x14ac:dyDescent="0.4">
      <c r="A1" s="68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9" t="s">
        <v>0</v>
      </c>
      <c r="AZ1" s="2"/>
    </row>
    <row r="2" spans="1:87" ht="23.25" customHeight="1" x14ac:dyDescent="0.25">
      <c r="A2" s="46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2" t="s">
        <v>1</v>
      </c>
      <c r="AZ2" s="2"/>
    </row>
    <row r="3" spans="1:87" ht="20.25" customHeight="1" x14ac:dyDescent="0.25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5" t="s">
        <v>2</v>
      </c>
      <c r="AE3" s="145"/>
      <c r="AF3" s="145"/>
      <c r="AG3" s="134"/>
      <c r="AH3" s="136"/>
      <c r="AI3" s="142"/>
      <c r="AJ3" s="116"/>
      <c r="AK3" s="116"/>
      <c r="AL3" s="145" t="s">
        <v>230</v>
      </c>
      <c r="AM3" s="145"/>
      <c r="AN3" s="145"/>
      <c r="AO3" s="134"/>
      <c r="AP3" s="136"/>
      <c r="AQ3" s="142"/>
      <c r="AR3" s="112"/>
      <c r="AS3" s="145" t="s">
        <v>248</v>
      </c>
      <c r="AT3" s="145"/>
      <c r="AU3" s="138"/>
      <c r="AV3" s="145" t="s">
        <v>198</v>
      </c>
      <c r="AW3" s="145"/>
      <c r="AX3" s="110"/>
      <c r="AY3" s="111"/>
      <c r="AZ3" s="2"/>
      <c r="CI3" s="6"/>
    </row>
    <row r="4" spans="1:87" ht="34.4" customHeight="1" x14ac:dyDescent="0.25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6" t="s">
        <v>199</v>
      </c>
      <c r="AE4" s="146"/>
      <c r="AF4" s="146"/>
      <c r="AG4" s="135"/>
      <c r="AH4" s="137"/>
      <c r="AI4" s="143"/>
      <c r="AJ4" s="117"/>
      <c r="AK4" s="117"/>
      <c r="AL4" s="146" t="s">
        <v>231</v>
      </c>
      <c r="AM4" s="146"/>
      <c r="AN4" s="146"/>
      <c r="AO4" s="113"/>
      <c r="AP4" s="113"/>
      <c r="AQ4" s="113"/>
      <c r="AR4" s="113"/>
      <c r="AS4" s="147" t="s">
        <v>249</v>
      </c>
      <c r="AT4" s="147"/>
      <c r="AU4" s="139"/>
      <c r="AV4" s="146" t="s">
        <v>232</v>
      </c>
      <c r="AW4" s="146"/>
      <c r="AX4" s="2"/>
      <c r="AY4" s="24"/>
      <c r="AZ4" s="2"/>
      <c r="CI4" s="6"/>
    </row>
    <row r="5" spans="1:87" ht="42.65" customHeight="1" x14ac:dyDescent="0.25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23">
        <v>2022</v>
      </c>
      <c r="AJ5" s="103"/>
      <c r="AK5" s="103" t="s">
        <v>233</v>
      </c>
      <c r="AL5" s="103" t="s">
        <v>234</v>
      </c>
      <c r="AM5" s="103" t="s">
        <v>235</v>
      </c>
      <c r="AN5" s="103" t="s">
        <v>236</v>
      </c>
      <c r="AO5" s="103" t="s">
        <v>239</v>
      </c>
      <c r="AP5" s="103" t="s">
        <v>244</v>
      </c>
      <c r="AQ5" s="103" t="s">
        <v>247</v>
      </c>
      <c r="AR5" s="103"/>
      <c r="AS5" s="133" t="s">
        <v>245</v>
      </c>
      <c r="AT5" s="133" t="s">
        <v>246</v>
      </c>
      <c r="AU5" s="133"/>
      <c r="AV5" s="133" t="s">
        <v>247</v>
      </c>
      <c r="AW5" s="119"/>
      <c r="AX5" s="84"/>
      <c r="AY5" s="85"/>
      <c r="AZ5" s="17"/>
      <c r="CI5" s="6"/>
    </row>
    <row r="6" spans="1:87" ht="18.649999999999999" customHeight="1" x14ac:dyDescent="0.25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70"/>
      <c r="AY6" s="92"/>
      <c r="AZ6" s="25"/>
      <c r="BG6" s="7"/>
      <c r="BI6" s="7"/>
      <c r="BJ6" s="7"/>
    </row>
    <row r="7" spans="1:87" ht="18.649999999999999" customHeight="1" x14ac:dyDescent="0.25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14">
        <v>14037.226571999998</v>
      </c>
      <c r="AJ7" s="18"/>
      <c r="AK7" s="18">
        <f t="shared" ref="AK7:AK17" si="0">+AC7/AB7*100-100</f>
        <v>1.5331349339285225</v>
      </c>
      <c r="AL7" s="18">
        <f t="shared" ref="AL7:AL17" si="1">+AD7/AC7*100-100</f>
        <v>26.05967580827317</v>
      </c>
      <c r="AM7" s="18">
        <f t="shared" ref="AM7:AM17" si="2">AE7/AD7*100-100</f>
        <v>2.3444679692863559</v>
      </c>
      <c r="AN7" s="18">
        <f t="shared" ref="AN7:AN17" si="3">AF7/AE7*100-100</f>
        <v>1.1973309078704801</v>
      </c>
      <c r="AO7" s="18">
        <f>AG7/AF7*100-100</f>
        <v>-2.0252842986381268</v>
      </c>
      <c r="AP7" s="18">
        <f>AH7/AG7*100-100</f>
        <v>14.66026250176607</v>
      </c>
      <c r="AQ7" s="18">
        <f>AI7/AH7*100-100</f>
        <v>23.45434190946338</v>
      </c>
      <c r="AR7" s="114"/>
      <c r="AS7" s="114">
        <v>7799.5151399999986</v>
      </c>
      <c r="AT7" s="114">
        <v>10246.792102999998</v>
      </c>
      <c r="AU7" s="114"/>
      <c r="AV7" s="114">
        <f>+(AT7-AS7)/AS7*100</f>
        <v>31.377296140488031</v>
      </c>
      <c r="AW7" s="18"/>
      <c r="AX7" s="11" t="s">
        <v>14</v>
      </c>
      <c r="AY7" s="26"/>
      <c r="AZ7" s="2"/>
      <c r="BA7" s="7"/>
    </row>
    <row r="8" spans="1:87" ht="18.649999999999999" customHeight="1" x14ac:dyDescent="0.35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14">
        <v>180.90540200000001</v>
      </c>
      <c r="AJ8" s="18"/>
      <c r="AK8" s="18">
        <f t="shared" si="0"/>
        <v>87.075983551514582</v>
      </c>
      <c r="AL8" s="18">
        <f t="shared" si="1"/>
        <v>100.75353128078035</v>
      </c>
      <c r="AM8" s="18">
        <f t="shared" si="2"/>
        <v>45.843810249351378</v>
      </c>
      <c r="AN8" s="18">
        <f t="shared" si="3"/>
        <v>-60.372712070497009</v>
      </c>
      <c r="AO8" s="18">
        <f t="shared" ref="AO8:AO17" si="4">AG8/AF8*100-100</f>
        <v>-36.215286154038274</v>
      </c>
      <c r="AP8" s="18">
        <f t="shared" ref="AP8:AQ17" si="5">AH8/AG8*100-100</f>
        <v>-30.574259218673532</v>
      </c>
      <c r="AQ8" s="18">
        <f t="shared" si="5"/>
        <v>-41.687712159208836</v>
      </c>
      <c r="AR8" s="114"/>
      <c r="AS8" s="114">
        <v>248.57264700000005</v>
      </c>
      <c r="AT8" s="114">
        <v>94.967839000000012</v>
      </c>
      <c r="AU8" s="114"/>
      <c r="AV8" s="114">
        <f t="shared" ref="AV8:AV17" si="6">+(AT8-AS8)/AS8*100</f>
        <v>-61.794734800406268</v>
      </c>
      <c r="AW8" s="18"/>
      <c r="AX8" s="42" t="s">
        <v>15</v>
      </c>
      <c r="AY8" s="43" t="s">
        <v>17</v>
      </c>
      <c r="AZ8" s="2"/>
      <c r="BF8" s="7"/>
    </row>
    <row r="9" spans="1:87" ht="18.649999999999999" customHeight="1" x14ac:dyDescent="0.35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14">
        <v>145.16354799999999</v>
      </c>
      <c r="AJ9" s="18"/>
      <c r="AK9" s="18">
        <f t="shared" si="0"/>
        <v>-31.897146090840351</v>
      </c>
      <c r="AL9" s="18">
        <f t="shared" si="1"/>
        <v>58.317934032933493</v>
      </c>
      <c r="AM9" s="18">
        <f t="shared" si="2"/>
        <v>104.01877582177383</v>
      </c>
      <c r="AN9" s="18">
        <f t="shared" si="3"/>
        <v>-72.548749284512965</v>
      </c>
      <c r="AO9" s="18">
        <f t="shared" si="4"/>
        <v>-14.985670755856432</v>
      </c>
      <c r="AP9" s="18">
        <f t="shared" si="5"/>
        <v>3.6023405101971377</v>
      </c>
      <c r="AQ9" s="18">
        <f t="shared" si="5"/>
        <v>84.39020128487968</v>
      </c>
      <c r="AR9" s="114"/>
      <c r="AS9" s="114">
        <v>55.873654999999999</v>
      </c>
      <c r="AT9" s="114">
        <v>115.90705899999998</v>
      </c>
      <c r="AU9" s="114"/>
      <c r="AV9" s="114">
        <f t="shared" si="6"/>
        <v>107.44492015065057</v>
      </c>
      <c r="AW9" s="18"/>
      <c r="AX9" s="42" t="s">
        <v>18</v>
      </c>
      <c r="AY9" s="43" t="s">
        <v>20</v>
      </c>
      <c r="AZ9" s="2"/>
    </row>
    <row r="10" spans="1:87" ht="18.649999999999999" customHeight="1" x14ac:dyDescent="0.35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14">
        <v>140.56430800000001</v>
      </c>
      <c r="AJ10" s="18"/>
      <c r="AK10" s="18">
        <f t="shared" si="0"/>
        <v>-13.960721423927296</v>
      </c>
      <c r="AL10" s="18">
        <f t="shared" si="1"/>
        <v>5.7805756306042753</v>
      </c>
      <c r="AM10" s="18">
        <f t="shared" si="2"/>
        <v>3.2355399956466897</v>
      </c>
      <c r="AN10" s="18">
        <f t="shared" si="3"/>
        <v>-2.4953666926826941</v>
      </c>
      <c r="AO10" s="18">
        <f t="shared" si="4"/>
        <v>-17.690462333223493</v>
      </c>
      <c r="AP10" s="18">
        <f t="shared" si="5"/>
        <v>-8.0323831180934064</v>
      </c>
      <c r="AQ10" s="18">
        <f t="shared" si="5"/>
        <v>20.325547329424396</v>
      </c>
      <c r="AR10" s="114"/>
      <c r="AS10" s="114">
        <v>81.007872000000006</v>
      </c>
      <c r="AT10" s="114">
        <v>87.858423000000016</v>
      </c>
      <c r="AU10" s="114"/>
      <c r="AV10" s="114">
        <f t="shared" si="6"/>
        <v>8.4566485094189492</v>
      </c>
      <c r="AW10" s="18"/>
      <c r="AX10" s="42" t="s">
        <v>21</v>
      </c>
      <c r="AY10" s="43" t="s">
        <v>23</v>
      </c>
      <c r="AZ10" s="2"/>
    </row>
    <row r="11" spans="1:87" ht="18.649999999999999" customHeight="1" x14ac:dyDescent="0.35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14">
        <v>324.26963699999999</v>
      </c>
      <c r="AJ11" s="18"/>
      <c r="AK11" s="18">
        <f t="shared" si="0"/>
        <v>-27.988771698199173</v>
      </c>
      <c r="AL11" s="18">
        <f t="shared" si="1"/>
        <v>25.149107770157244</v>
      </c>
      <c r="AM11" s="18">
        <f t="shared" si="2"/>
        <v>-16.136053128398842</v>
      </c>
      <c r="AN11" s="18">
        <f t="shared" si="3"/>
        <v>0.19223260001251674</v>
      </c>
      <c r="AO11" s="18">
        <f t="shared" si="4"/>
        <v>-17.735625010225576</v>
      </c>
      <c r="AP11" s="18">
        <f t="shared" si="5"/>
        <v>35.793348482492149</v>
      </c>
      <c r="AQ11" s="18">
        <f t="shared" si="5"/>
        <v>45.726951105602865</v>
      </c>
      <c r="AR11" s="114"/>
      <c r="AS11" s="114">
        <v>145.19761099999997</v>
      </c>
      <c r="AT11" s="114">
        <v>220.86657599999998</v>
      </c>
      <c r="AU11" s="114"/>
      <c r="AV11" s="114">
        <f t="shared" si="6"/>
        <v>52.114469707080815</v>
      </c>
      <c r="AW11" s="18"/>
      <c r="AX11" s="42" t="s">
        <v>24</v>
      </c>
      <c r="AY11" s="43" t="s">
        <v>26</v>
      </c>
      <c r="AZ11" s="2"/>
    </row>
    <row r="12" spans="1:87" ht="18.649999999999999" customHeight="1" x14ac:dyDescent="0.35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14">
        <v>5696.3073119999999</v>
      </c>
      <c r="AJ12" s="18"/>
      <c r="AK12" s="18">
        <f t="shared" si="0"/>
        <v>-17.66788306792229</v>
      </c>
      <c r="AL12" s="18">
        <f t="shared" si="1"/>
        <v>36.834996474963503</v>
      </c>
      <c r="AM12" s="18">
        <f t="shared" si="2"/>
        <v>13.925395276868159</v>
      </c>
      <c r="AN12" s="18">
        <f t="shared" si="3"/>
        <v>48.355259108227841</v>
      </c>
      <c r="AO12" s="18">
        <f t="shared" si="4"/>
        <v>-6.0196218751217856</v>
      </c>
      <c r="AP12" s="18">
        <f t="shared" si="5"/>
        <v>29.537291570723511</v>
      </c>
      <c r="AQ12" s="18">
        <f t="shared" si="5"/>
        <v>27.131706139064946</v>
      </c>
      <c r="AR12" s="114"/>
      <c r="AS12" s="114">
        <v>2911.586961</v>
      </c>
      <c r="AT12" s="114">
        <v>4135.7634099999996</v>
      </c>
      <c r="AU12" s="114"/>
      <c r="AV12" s="114">
        <f t="shared" si="6"/>
        <v>42.044990082643785</v>
      </c>
      <c r="AW12" s="18"/>
      <c r="AX12" s="42" t="s">
        <v>27</v>
      </c>
      <c r="AY12" s="43" t="s">
        <v>29</v>
      </c>
      <c r="AZ12" s="2"/>
      <c r="BB12" s="7"/>
    </row>
    <row r="13" spans="1:87" ht="18.649999999999999" customHeight="1" x14ac:dyDescent="0.35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14">
        <v>2276.8340990000002</v>
      </c>
      <c r="AJ13" s="18"/>
      <c r="AK13" s="18">
        <f t="shared" si="0"/>
        <v>4.885015993082618</v>
      </c>
      <c r="AL13" s="18">
        <f t="shared" si="1"/>
        <v>9.7565343384470822</v>
      </c>
      <c r="AM13" s="18">
        <f t="shared" si="2"/>
        <v>-23.447405227014684</v>
      </c>
      <c r="AN13" s="18">
        <f t="shared" si="3"/>
        <v>5.8014863972492634</v>
      </c>
      <c r="AO13" s="18">
        <f t="shared" si="4"/>
        <v>4.5855115608910353</v>
      </c>
      <c r="AP13" s="18">
        <f t="shared" si="5"/>
        <v>6.7566591241034359</v>
      </c>
      <c r="AQ13" s="18">
        <f t="shared" si="5"/>
        <v>24.745802538375372</v>
      </c>
      <c r="AR13" s="114"/>
      <c r="AS13" s="114">
        <v>1249.420922</v>
      </c>
      <c r="AT13" s="114">
        <v>1639.999812</v>
      </c>
      <c r="AU13" s="114"/>
      <c r="AV13" s="114">
        <f t="shared" si="6"/>
        <v>31.2607931500606</v>
      </c>
      <c r="AW13" s="18"/>
      <c r="AX13" s="42" t="s">
        <v>30</v>
      </c>
      <c r="AY13" s="43" t="s">
        <v>32</v>
      </c>
      <c r="AZ13" s="2"/>
    </row>
    <row r="14" spans="1:87" ht="18.649999999999999" customHeight="1" x14ac:dyDescent="0.35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14">
        <v>626.73497299999997</v>
      </c>
      <c r="AJ14" s="18"/>
      <c r="AK14" s="18">
        <f t="shared" si="0"/>
        <v>45.518096045317407</v>
      </c>
      <c r="AL14" s="18">
        <f t="shared" si="1"/>
        <v>-5.2794904942022214</v>
      </c>
      <c r="AM14" s="18">
        <f t="shared" si="2"/>
        <v>-14.953155388742431</v>
      </c>
      <c r="AN14" s="18">
        <f t="shared" si="3"/>
        <v>-11.658323097237883</v>
      </c>
      <c r="AO14" s="18">
        <f t="shared" si="4"/>
        <v>25.284971865295972</v>
      </c>
      <c r="AP14" s="18">
        <f t="shared" si="5"/>
        <v>-40.055515946995627</v>
      </c>
      <c r="AQ14" s="18">
        <f t="shared" si="5"/>
        <v>342.68564491461262</v>
      </c>
      <c r="AR14" s="114"/>
      <c r="AS14" s="114">
        <v>99.586985999999996</v>
      </c>
      <c r="AT14" s="114">
        <v>439.17168300000003</v>
      </c>
      <c r="AU14" s="114"/>
      <c r="AV14" s="114">
        <f t="shared" si="6"/>
        <v>340.99304601908528</v>
      </c>
      <c r="AW14" s="18"/>
      <c r="AX14" s="42" t="s">
        <v>33</v>
      </c>
      <c r="AY14" s="43" t="s">
        <v>35</v>
      </c>
      <c r="AZ14" s="2"/>
    </row>
    <row r="15" spans="1:87" ht="18.649999999999999" customHeight="1" x14ac:dyDescent="0.35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14">
        <v>1372.3962369999997</v>
      </c>
      <c r="AJ15" s="18"/>
      <c r="AK15" s="18">
        <f t="shared" si="0"/>
        <v>-3.1954219797454328</v>
      </c>
      <c r="AL15" s="18">
        <f t="shared" si="1"/>
        <v>17.898963042062306</v>
      </c>
      <c r="AM15" s="18">
        <f t="shared" si="2"/>
        <v>-13.208188359463605</v>
      </c>
      <c r="AN15" s="18">
        <f t="shared" si="3"/>
        <v>13.365727299677616</v>
      </c>
      <c r="AO15" s="18">
        <f t="shared" si="4"/>
        <v>10.443777897071783</v>
      </c>
      <c r="AP15" s="18">
        <f t="shared" si="5"/>
        <v>7.836259004408646</v>
      </c>
      <c r="AQ15" s="18">
        <f t="shared" si="5"/>
        <v>5.5409659697694451</v>
      </c>
      <c r="AR15" s="114"/>
      <c r="AS15" s="114">
        <v>988.50831200000005</v>
      </c>
      <c r="AT15" s="114">
        <v>1011.606629</v>
      </c>
      <c r="AU15" s="114"/>
      <c r="AV15" s="114">
        <f t="shared" si="6"/>
        <v>2.3366841451506128</v>
      </c>
      <c r="AW15" s="18"/>
      <c r="AX15" s="42" t="s">
        <v>36</v>
      </c>
      <c r="AY15" s="43" t="s">
        <v>38</v>
      </c>
      <c r="AZ15" s="2"/>
    </row>
    <row r="16" spans="1:87" ht="18.649999999999999" customHeight="1" x14ac:dyDescent="0.35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14">
        <v>2468.6196689999997</v>
      </c>
      <c r="AJ16" s="18"/>
      <c r="AK16" s="18">
        <f t="shared" si="0"/>
        <v>17.288048758201512</v>
      </c>
      <c r="AL16" s="18">
        <f t="shared" si="1"/>
        <v>21.704898069561509</v>
      </c>
      <c r="AM16" s="18">
        <f t="shared" si="2"/>
        <v>-8.0722977942990184</v>
      </c>
      <c r="AN16" s="18">
        <f t="shared" si="3"/>
        <v>6.5123490232179364</v>
      </c>
      <c r="AO16" s="18">
        <f t="shared" si="4"/>
        <v>3.6982620253398295</v>
      </c>
      <c r="AP16" s="18">
        <f t="shared" si="5"/>
        <v>15.805593961612232</v>
      </c>
      <c r="AQ16" s="18">
        <f t="shared" si="5"/>
        <v>20.565871040755468</v>
      </c>
      <c r="AR16" s="114"/>
      <c r="AS16" s="114">
        <v>1384.4775710000001</v>
      </c>
      <c r="AT16" s="114">
        <v>1897.2125209999999</v>
      </c>
      <c r="AU16" s="114"/>
      <c r="AV16" s="114">
        <f t="shared" si="6"/>
        <v>37.034543624253466</v>
      </c>
      <c r="AW16" s="18"/>
      <c r="AX16" s="42" t="s">
        <v>39</v>
      </c>
      <c r="AY16" s="43" t="s">
        <v>41</v>
      </c>
      <c r="AZ16" s="2"/>
    </row>
    <row r="17" spans="1:52" ht="16.5" x14ac:dyDescent="0.35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14">
        <v>805.43138700000009</v>
      </c>
      <c r="AJ17" s="18"/>
      <c r="AK17" s="18">
        <f t="shared" si="0"/>
        <v>-3.9333051130502952</v>
      </c>
      <c r="AL17" s="18">
        <f t="shared" si="1"/>
        <v>10.280514200619663</v>
      </c>
      <c r="AM17" s="18">
        <f t="shared" si="2"/>
        <v>4.9575290079554293</v>
      </c>
      <c r="AN17" s="18">
        <f t="shared" si="3"/>
        <v>-9.4226027358683524</v>
      </c>
      <c r="AO17" s="18">
        <f t="shared" si="4"/>
        <v>6.8767097016351642</v>
      </c>
      <c r="AP17" s="18">
        <f t="shared" si="5"/>
        <v>16.943229654948141</v>
      </c>
      <c r="AQ17" s="18">
        <f t="shared" si="5"/>
        <v>-4.8872005803322054</v>
      </c>
      <c r="AR17" s="114"/>
      <c r="AS17" s="114">
        <v>635.28260299999999</v>
      </c>
      <c r="AT17" s="114">
        <v>603.43815100000006</v>
      </c>
      <c r="AU17" s="114"/>
      <c r="AV17" s="114">
        <f t="shared" si="6"/>
        <v>-5.0126434833286204</v>
      </c>
      <c r="AW17" s="18"/>
      <c r="AX17" s="42" t="s">
        <v>42</v>
      </c>
      <c r="AY17" s="43" t="s">
        <v>44</v>
      </c>
      <c r="AZ17" s="2"/>
    </row>
    <row r="18" spans="1:52" ht="16.5" x14ac:dyDescent="0.3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14"/>
      <c r="AJ18" s="18"/>
      <c r="AK18" s="18"/>
      <c r="AL18" s="18"/>
      <c r="AM18" s="18"/>
      <c r="AN18" s="18"/>
      <c r="AO18" s="18"/>
      <c r="AP18" s="18"/>
      <c r="AQ18" s="18"/>
      <c r="AR18" s="114"/>
      <c r="AS18" s="114"/>
      <c r="AT18" s="114"/>
      <c r="AU18" s="114"/>
      <c r="AV18" s="114"/>
      <c r="AW18" s="18"/>
      <c r="AX18" s="42"/>
      <c r="AY18" s="43"/>
      <c r="AZ18" s="2"/>
    </row>
    <row r="19" spans="1:52" ht="16.5" x14ac:dyDescent="0.25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14">
        <v>1419.4005569999999</v>
      </c>
      <c r="AJ19" s="18"/>
      <c r="AK19" s="18">
        <f t="shared" ref="AK19:AL21" si="7">+AC19/AB19*100-100</f>
        <v>-8.4585917169003437</v>
      </c>
      <c r="AL19" s="18">
        <f t="shared" si="7"/>
        <v>-4.6155116342432336</v>
      </c>
      <c r="AM19" s="18">
        <f>AE19/AD19*100-100</f>
        <v>4.8212398739810851</v>
      </c>
      <c r="AN19" s="18">
        <f>AF19/AE19*100-100</f>
        <v>2.0593180006663943</v>
      </c>
      <c r="AO19" s="18">
        <f>AG19/AF19*100-100</f>
        <v>-9.9207255909044818</v>
      </c>
      <c r="AP19" s="18">
        <f>AH19/AG19*100-100</f>
        <v>9.2443148299214073</v>
      </c>
      <c r="AQ19" s="18">
        <f>AI19/AH19*100-100</f>
        <v>40.804857789892338</v>
      </c>
      <c r="AR19" s="114"/>
      <c r="AS19" s="114">
        <v>739.7869639999999</v>
      </c>
      <c r="AT19" s="114">
        <v>1066.718519</v>
      </c>
      <c r="AU19" s="114"/>
      <c r="AV19" s="114">
        <f>+(AT19-AS19)/AS19*100</f>
        <v>44.192662335153038</v>
      </c>
      <c r="AW19" s="18"/>
      <c r="AX19" s="11" t="s">
        <v>46</v>
      </c>
      <c r="AY19" s="26"/>
      <c r="AZ19" s="2"/>
    </row>
    <row r="20" spans="1:52" ht="18.649999999999999" customHeight="1" x14ac:dyDescent="0.35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14">
        <v>667.21637999999996</v>
      </c>
      <c r="AJ20" s="18"/>
      <c r="AK20" s="18">
        <f t="shared" si="7"/>
        <v>-21.365261104485683</v>
      </c>
      <c r="AL20" s="18">
        <f t="shared" si="7"/>
        <v>12.017178397046251</v>
      </c>
      <c r="AM20" s="18">
        <f t="shared" ref="AM20:AO21" si="8">AE20/AD20*100-100</f>
        <v>-1.6908659830436363</v>
      </c>
      <c r="AN20" s="18">
        <f t="shared" si="8"/>
        <v>3.4826289010251941</v>
      </c>
      <c r="AO20" s="18">
        <f t="shared" si="8"/>
        <v>-6.1757858555084937</v>
      </c>
      <c r="AP20" s="18">
        <f t="shared" ref="AP20:AQ21" si="9">AH20/AG20*100-100</f>
        <v>41.442681237486568</v>
      </c>
      <c r="AQ20" s="18">
        <f t="shared" si="9"/>
        <v>83.193411085751819</v>
      </c>
      <c r="AR20" s="114"/>
      <c r="AS20" s="114">
        <v>269.75490200000002</v>
      </c>
      <c r="AT20" s="114">
        <v>494.66125200000005</v>
      </c>
      <c r="AU20" s="114"/>
      <c r="AV20" s="114">
        <f>+(AT20-AS20)/AS20*100</f>
        <v>83.374332897201626</v>
      </c>
      <c r="AW20" s="18"/>
      <c r="AX20" s="42" t="s">
        <v>47</v>
      </c>
      <c r="AY20" s="43" t="s">
        <v>49</v>
      </c>
      <c r="AZ20" s="2"/>
    </row>
    <row r="21" spans="1:52" ht="16.5" x14ac:dyDescent="0.35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14">
        <v>752.18417699999998</v>
      </c>
      <c r="AJ21" s="18"/>
      <c r="AK21" s="18">
        <f t="shared" si="7"/>
        <v>-3.4573211276754137</v>
      </c>
      <c r="AL21" s="18">
        <f t="shared" si="7"/>
        <v>-9.8650820364522929</v>
      </c>
      <c r="AM21" s="18">
        <f t="shared" si="8"/>
        <v>7.3755538709480106</v>
      </c>
      <c r="AN21" s="18">
        <f t="shared" si="8"/>
        <v>1.5481765979152584</v>
      </c>
      <c r="AO21" s="18">
        <f t="shared" si="8"/>
        <v>-11.291233171019783</v>
      </c>
      <c r="AP21" s="18">
        <f t="shared" si="9"/>
        <v>-3.2185774218270922</v>
      </c>
      <c r="AQ21" s="18">
        <f t="shared" si="9"/>
        <v>16.826354272574335</v>
      </c>
      <c r="AR21" s="114"/>
      <c r="AS21" s="114">
        <v>470.032062</v>
      </c>
      <c r="AT21" s="114">
        <v>572.05726700000002</v>
      </c>
      <c r="AU21" s="114"/>
      <c r="AV21" s="114">
        <f>+(AT21-AS21)/AS21*100</f>
        <v>21.706009706205961</v>
      </c>
      <c r="AW21" s="18"/>
      <c r="AX21" s="42" t="s">
        <v>50</v>
      </c>
      <c r="AY21" s="43" t="s">
        <v>52</v>
      </c>
      <c r="AZ21" s="2"/>
    </row>
    <row r="22" spans="1:52" ht="16.5" x14ac:dyDescent="0.3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14"/>
      <c r="AJ22" s="18"/>
      <c r="AK22" s="18"/>
      <c r="AL22" s="18"/>
      <c r="AM22" s="18"/>
      <c r="AN22" s="18"/>
      <c r="AO22" s="18"/>
      <c r="AP22" s="18"/>
      <c r="AQ22" s="18"/>
      <c r="AR22" s="114"/>
      <c r="AS22" s="114"/>
      <c r="AT22" s="114"/>
      <c r="AU22" s="114"/>
      <c r="AV22" s="114"/>
      <c r="AW22" s="18"/>
      <c r="AX22" s="42"/>
      <c r="AY22" s="43"/>
      <c r="AZ22" s="2"/>
    </row>
    <row r="23" spans="1:52" ht="16.5" x14ac:dyDescent="0.25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14">
        <v>25860.427076</v>
      </c>
      <c r="AJ23" s="18"/>
      <c r="AK23" s="18">
        <f t="shared" ref="AK23:AK32" si="10">+AC23/AB23*100-100</f>
        <v>-7.1688131119483103</v>
      </c>
      <c r="AL23" s="18">
        <f t="shared" ref="AL23:AL32" si="11">+AD23/AC23*100-100</f>
        <v>32.112476512757468</v>
      </c>
      <c r="AM23" s="18">
        <f t="shared" ref="AM23:AM32" si="12">AE23/AD23*100-100</f>
        <v>7.4107725035658945</v>
      </c>
      <c r="AN23" s="18">
        <f t="shared" ref="AN23:AN32" si="13">AF23/AE23*100-100</f>
        <v>-11.278980407576952</v>
      </c>
      <c r="AO23" s="18">
        <f>AG23/AF23*100-100</f>
        <v>3.6164829840659394</v>
      </c>
      <c r="AP23" s="18">
        <f>AH23/AG23*100-100</f>
        <v>57.090772867410209</v>
      </c>
      <c r="AQ23" s="18">
        <f>AI23/AH23*100-100</f>
        <v>5.7201961540286987</v>
      </c>
      <c r="AR23" s="114"/>
      <c r="AS23" s="114">
        <v>18170.841456000002</v>
      </c>
      <c r="AT23" s="114">
        <v>21119.036097999997</v>
      </c>
      <c r="AU23" s="114"/>
      <c r="AV23" s="114">
        <f t="shared" ref="AV23:AV32" si="14">+(AT23-AS23)/AS23*100</f>
        <v>16.224865805686189</v>
      </c>
      <c r="AW23" s="18"/>
      <c r="AX23" s="12" t="s">
        <v>54</v>
      </c>
      <c r="AY23" s="26"/>
      <c r="AZ23" s="2"/>
    </row>
    <row r="24" spans="1:52" ht="18.649999999999999" customHeight="1" x14ac:dyDescent="0.35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14">
        <v>198.86995000000002</v>
      </c>
      <c r="AJ24" s="18"/>
      <c r="AK24" s="18">
        <f t="shared" si="10"/>
        <v>-20.824648923119199</v>
      </c>
      <c r="AL24" s="18">
        <f t="shared" si="11"/>
        <v>35.80309335730314</v>
      </c>
      <c r="AM24" s="18">
        <f t="shared" si="12"/>
        <v>16.773495024355341</v>
      </c>
      <c r="AN24" s="18">
        <f t="shared" si="13"/>
        <v>-11.355787031920613</v>
      </c>
      <c r="AO24" s="18">
        <f t="shared" ref="AO24:AO32" si="15">AG24/AF24*100-100</f>
        <v>-24.155103613013168</v>
      </c>
      <c r="AP24" s="18">
        <f t="shared" ref="AP24:AQ32" si="16">AH24/AG24*100-100</f>
        <v>22.916279286642705</v>
      </c>
      <c r="AQ24" s="18">
        <f t="shared" si="16"/>
        <v>74.108355447808236</v>
      </c>
      <c r="AR24" s="114"/>
      <c r="AS24" s="114">
        <v>77.738414000000006</v>
      </c>
      <c r="AT24" s="114">
        <v>149.97720900000002</v>
      </c>
      <c r="AU24" s="114"/>
      <c r="AV24" s="114">
        <f t="shared" si="14"/>
        <v>92.925480831137108</v>
      </c>
      <c r="AW24" s="18"/>
      <c r="AX24" s="42" t="s">
        <v>56</v>
      </c>
      <c r="AY24" s="43" t="s">
        <v>57</v>
      </c>
      <c r="AZ24" s="2"/>
    </row>
    <row r="25" spans="1:52" ht="18.649999999999999" customHeight="1" x14ac:dyDescent="0.35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14">
        <v>3154.6711329999998</v>
      </c>
      <c r="AJ25" s="18"/>
      <c r="AK25" s="18">
        <f t="shared" si="10"/>
        <v>-8.7873227737118924</v>
      </c>
      <c r="AL25" s="18">
        <f t="shared" si="11"/>
        <v>3.9405055795458139</v>
      </c>
      <c r="AM25" s="18">
        <f t="shared" si="12"/>
        <v>2.4391863585426563</v>
      </c>
      <c r="AN25" s="18">
        <f t="shared" si="13"/>
        <v>8.2138485274776798</v>
      </c>
      <c r="AO25" s="18">
        <f t="shared" si="15"/>
        <v>13.345553843303691</v>
      </c>
      <c r="AP25" s="18">
        <f t="shared" si="16"/>
        <v>8.6801473796737554</v>
      </c>
      <c r="AQ25" s="18">
        <f t="shared" si="16"/>
        <v>31.728593424672198</v>
      </c>
      <c r="AR25" s="114"/>
      <c r="AS25" s="114">
        <v>1936.0925569999999</v>
      </c>
      <c r="AT25" s="114">
        <v>2616.0785210000004</v>
      </c>
      <c r="AU25" s="114"/>
      <c r="AV25" s="114">
        <f t="shared" si="14"/>
        <v>35.121562837556034</v>
      </c>
      <c r="AW25" s="18"/>
      <c r="AX25" s="42" t="s">
        <v>59</v>
      </c>
      <c r="AY25" s="43" t="s">
        <v>60</v>
      </c>
      <c r="AZ25" s="2"/>
    </row>
    <row r="26" spans="1:52" ht="18.649999999999999" customHeight="1" x14ac:dyDescent="0.35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14">
        <v>1760.7188339999998</v>
      </c>
      <c r="AJ26" s="18"/>
      <c r="AK26" s="18">
        <f t="shared" si="10"/>
        <v>-10.113406104172199</v>
      </c>
      <c r="AL26" s="18">
        <f t="shared" si="11"/>
        <v>41.11506351343121</v>
      </c>
      <c r="AM26" s="18">
        <f t="shared" si="12"/>
        <v>-1.5326567529977666</v>
      </c>
      <c r="AN26" s="18">
        <f t="shared" si="13"/>
        <v>-9.7338853443607434</v>
      </c>
      <c r="AO26" s="18">
        <f t="shared" si="15"/>
        <v>-8.0965771500295318</v>
      </c>
      <c r="AP26" s="18">
        <f t="shared" si="16"/>
        <v>66.492598525178522</v>
      </c>
      <c r="AQ26" s="18">
        <f t="shared" si="16"/>
        <v>29.436314709202151</v>
      </c>
      <c r="AR26" s="114"/>
      <c r="AS26" s="114">
        <v>986.40583300000014</v>
      </c>
      <c r="AT26" s="114">
        <v>1411.8308229999998</v>
      </c>
      <c r="AU26" s="114"/>
      <c r="AV26" s="114">
        <f t="shared" si="14"/>
        <v>43.128799097440009</v>
      </c>
      <c r="AW26" s="18"/>
      <c r="AX26" s="42" t="s">
        <v>62</v>
      </c>
      <c r="AY26" s="43" t="s">
        <v>63</v>
      </c>
      <c r="AZ26" s="2"/>
    </row>
    <row r="27" spans="1:52" ht="18.649999999999999" customHeight="1" x14ac:dyDescent="0.35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14">
        <v>361.07561300000003</v>
      </c>
      <c r="AJ27" s="18"/>
      <c r="AK27" s="18">
        <f t="shared" si="10"/>
        <v>-21.540113482587913</v>
      </c>
      <c r="AL27" s="18">
        <f t="shared" si="11"/>
        <v>-10.249952679539078</v>
      </c>
      <c r="AM27" s="18">
        <f t="shared" si="12"/>
        <v>-11.941665244843307</v>
      </c>
      <c r="AN27" s="18">
        <f t="shared" si="13"/>
        <v>-55.273931552343939</v>
      </c>
      <c r="AO27" s="18">
        <f t="shared" si="15"/>
        <v>-4.3513401906694043</v>
      </c>
      <c r="AP27" s="18">
        <f t="shared" si="16"/>
        <v>8.133573287416155</v>
      </c>
      <c r="AQ27" s="18">
        <f t="shared" si="16"/>
        <v>69.712311294401331</v>
      </c>
      <c r="AR27" s="114"/>
      <c r="AS27" s="114">
        <v>156.324434</v>
      </c>
      <c r="AT27" s="114">
        <v>254.36096000000001</v>
      </c>
      <c r="AU27" s="114"/>
      <c r="AV27" s="114">
        <f t="shared" si="14"/>
        <v>62.713501332747512</v>
      </c>
      <c r="AW27" s="18"/>
      <c r="AX27" s="42" t="s">
        <v>65</v>
      </c>
      <c r="AY27" s="43" t="s">
        <v>66</v>
      </c>
      <c r="AZ27" s="2"/>
    </row>
    <row r="28" spans="1:52" ht="18.649999999999999" customHeight="1" x14ac:dyDescent="0.35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14">
        <v>1812.0030589999999</v>
      </c>
      <c r="AJ28" s="18"/>
      <c r="AK28" s="18">
        <f t="shared" si="10"/>
        <v>-0.56031972369932248</v>
      </c>
      <c r="AL28" s="18">
        <f t="shared" si="11"/>
        <v>28.557314889637041</v>
      </c>
      <c r="AM28" s="18">
        <f t="shared" si="12"/>
        <v>14.248017181238055</v>
      </c>
      <c r="AN28" s="18">
        <f t="shared" si="13"/>
        <v>-7.6870278937445988</v>
      </c>
      <c r="AO28" s="18">
        <f t="shared" si="15"/>
        <v>-6.2212673236172407</v>
      </c>
      <c r="AP28" s="18">
        <f t="shared" si="16"/>
        <v>31.577783637589334</v>
      </c>
      <c r="AQ28" s="18">
        <f t="shared" si="16"/>
        <v>47.149585698279793</v>
      </c>
      <c r="AR28" s="114"/>
      <c r="AS28" s="114">
        <v>892.85262799999987</v>
      </c>
      <c r="AT28" s="114">
        <v>1328.224371</v>
      </c>
      <c r="AU28" s="114"/>
      <c r="AV28" s="114">
        <f t="shared" si="14"/>
        <v>48.761881787281943</v>
      </c>
      <c r="AW28" s="18"/>
      <c r="AX28" s="42" t="s">
        <v>68</v>
      </c>
      <c r="AY28" s="43" t="s">
        <v>69</v>
      </c>
      <c r="AZ28" s="2"/>
    </row>
    <row r="29" spans="1:52" ht="18.649999999999999" customHeight="1" x14ac:dyDescent="0.35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14">
        <v>4921.9641590000001</v>
      </c>
      <c r="AJ29" s="18"/>
      <c r="AK29" s="18">
        <f t="shared" si="10"/>
        <v>0.80306213638456825</v>
      </c>
      <c r="AL29" s="18">
        <f t="shared" si="11"/>
        <v>22.843437070513389</v>
      </c>
      <c r="AM29" s="18">
        <f t="shared" si="12"/>
        <v>-7.6233394076544272</v>
      </c>
      <c r="AN29" s="18">
        <f t="shared" si="13"/>
        <v>-0.47040067400065766</v>
      </c>
      <c r="AO29" s="18">
        <f t="shared" si="15"/>
        <v>-9.5362249208638445</v>
      </c>
      <c r="AP29" s="18">
        <f t="shared" si="16"/>
        <v>42.173529001369246</v>
      </c>
      <c r="AQ29" s="18">
        <f t="shared" si="16"/>
        <v>29.864991875290627</v>
      </c>
      <c r="AR29" s="114"/>
      <c r="AS29" s="114">
        <v>2748.693225</v>
      </c>
      <c r="AT29" s="114">
        <v>3973.4779160000003</v>
      </c>
      <c r="AU29" s="114"/>
      <c r="AV29" s="114">
        <f t="shared" si="14"/>
        <v>44.558799063507728</v>
      </c>
      <c r="AW29" s="18"/>
      <c r="AX29" s="42" t="s">
        <v>71</v>
      </c>
      <c r="AY29" s="43" t="s">
        <v>72</v>
      </c>
      <c r="AZ29" s="2"/>
    </row>
    <row r="30" spans="1:52" ht="18.649999999999999" customHeight="1" x14ac:dyDescent="0.35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14">
        <v>769.08099899999991</v>
      </c>
      <c r="AJ30" s="18"/>
      <c r="AK30" s="18">
        <f t="shared" si="10"/>
        <v>-3.5675069964362933</v>
      </c>
      <c r="AL30" s="18">
        <f t="shared" si="11"/>
        <v>9.6224924563188807</v>
      </c>
      <c r="AM30" s="18">
        <f t="shared" si="12"/>
        <v>18.724535508431387</v>
      </c>
      <c r="AN30" s="18">
        <f t="shared" si="13"/>
        <v>-15.472795577970075</v>
      </c>
      <c r="AO30" s="18">
        <f t="shared" si="15"/>
        <v>-4.6721386292434772</v>
      </c>
      <c r="AP30" s="18">
        <f t="shared" si="16"/>
        <v>41.123007209586007</v>
      </c>
      <c r="AQ30" s="18">
        <f t="shared" si="16"/>
        <v>38.265165945633726</v>
      </c>
      <c r="AR30" s="114"/>
      <c r="AS30" s="114">
        <v>395.66951499999999</v>
      </c>
      <c r="AT30" s="114">
        <v>596.17065700000001</v>
      </c>
      <c r="AU30" s="114"/>
      <c r="AV30" s="114">
        <f t="shared" si="14"/>
        <v>50.673891821056785</v>
      </c>
      <c r="AW30" s="18"/>
      <c r="AX30" s="42" t="s">
        <v>73</v>
      </c>
      <c r="AY30" s="43" t="s">
        <v>203</v>
      </c>
      <c r="AZ30" s="2"/>
    </row>
    <row r="31" spans="1:52" ht="18.649999999999999" customHeight="1" x14ac:dyDescent="0.35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14">
        <v>12513.587817999998</v>
      </c>
      <c r="AJ31" s="18"/>
      <c r="AK31" s="18">
        <f t="shared" si="10"/>
        <v>-9.3039626988967257</v>
      </c>
      <c r="AL31" s="18">
        <f t="shared" si="11"/>
        <v>54.795257468118479</v>
      </c>
      <c r="AM31" s="18">
        <f t="shared" si="12"/>
        <v>16.586272879082102</v>
      </c>
      <c r="AN31" s="18">
        <f t="shared" si="13"/>
        <v>-17.155406891841452</v>
      </c>
      <c r="AO31" s="18">
        <f t="shared" si="15"/>
        <v>10.247150589621313</v>
      </c>
      <c r="AP31" s="18">
        <f t="shared" si="16"/>
        <v>81.42209315368396</v>
      </c>
      <c r="AQ31" s="18">
        <f t="shared" si="16"/>
        <v>-13.11991735322195</v>
      </c>
      <c r="AR31" s="114"/>
      <c r="AS31" s="114">
        <v>10676.577764</v>
      </c>
      <c r="AT31" s="114">
        <v>10516.070774999998</v>
      </c>
      <c r="AU31" s="114"/>
      <c r="AV31" s="114">
        <f t="shared" si="14"/>
        <v>-1.5033561553891319</v>
      </c>
      <c r="AW31" s="18"/>
      <c r="AX31" s="42" t="s">
        <v>75</v>
      </c>
      <c r="AY31" s="43" t="s">
        <v>76</v>
      </c>
      <c r="AZ31" s="2"/>
    </row>
    <row r="32" spans="1:52" ht="16.5" x14ac:dyDescent="0.35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14">
        <v>368.455511</v>
      </c>
      <c r="AJ32" s="18"/>
      <c r="AK32" s="18">
        <f t="shared" si="10"/>
        <v>-1.6031977770476828</v>
      </c>
      <c r="AL32" s="18">
        <f t="shared" si="11"/>
        <v>6.6104153217297039</v>
      </c>
      <c r="AM32" s="18">
        <f t="shared" si="12"/>
        <v>-5.7699268395994068</v>
      </c>
      <c r="AN32" s="18">
        <f t="shared" si="13"/>
        <v>-8.4449527145864778</v>
      </c>
      <c r="AO32" s="18">
        <f t="shared" si="15"/>
        <v>6.2051721668709803</v>
      </c>
      <c r="AP32" s="18">
        <f t="shared" si="16"/>
        <v>22.050063548084026</v>
      </c>
      <c r="AQ32" s="18">
        <f t="shared" si="16"/>
        <v>-7.4482202139463283</v>
      </c>
      <c r="AR32" s="114"/>
      <c r="AS32" s="114">
        <v>300.48708600000003</v>
      </c>
      <c r="AT32" s="114">
        <v>272.84486600000002</v>
      </c>
      <c r="AU32" s="114"/>
      <c r="AV32" s="114">
        <f t="shared" si="14"/>
        <v>-9.1991374298195314</v>
      </c>
      <c r="AW32" s="18"/>
      <c r="AX32" s="42" t="s">
        <v>77</v>
      </c>
      <c r="AY32" s="43" t="s">
        <v>78</v>
      </c>
      <c r="AZ32" s="2"/>
    </row>
    <row r="33" spans="1:59" ht="16.5" x14ac:dyDescent="0.3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14"/>
      <c r="AJ33" s="18"/>
      <c r="AK33" s="18"/>
      <c r="AL33" s="18"/>
      <c r="AM33" s="18"/>
      <c r="AN33" s="18"/>
      <c r="AO33" s="18"/>
      <c r="AP33" s="18"/>
      <c r="AQ33" s="18"/>
      <c r="AR33" s="114"/>
      <c r="AS33" s="114"/>
      <c r="AT33" s="114"/>
      <c r="AU33" s="114"/>
      <c r="AV33" s="114"/>
      <c r="AW33" s="18"/>
      <c r="AX33" s="42"/>
      <c r="AY33" s="43"/>
      <c r="AZ33" s="2"/>
    </row>
    <row r="34" spans="1:59" ht="16.5" x14ac:dyDescent="0.25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14">
        <v>31719.191882000003</v>
      </c>
      <c r="AJ34" s="18"/>
      <c r="AK34" s="18">
        <f t="shared" ref="AK34:AL38" si="17">+AC34/AB34*100-100</f>
        <v>-20.016190936452375</v>
      </c>
      <c r="AL34" s="18">
        <f t="shared" si="17"/>
        <v>39.238943748666912</v>
      </c>
      <c r="AM34" s="18">
        <f>AE34/AD34*100-100</f>
        <v>22.083380834240245</v>
      </c>
      <c r="AN34" s="18">
        <f>AF34/AE34*100-100</f>
        <v>-26.823071408067278</v>
      </c>
      <c r="AO34" s="18">
        <f>AG34/AF34*100-100</f>
        <v>-28.064830377605958</v>
      </c>
      <c r="AP34" s="18">
        <f>AH34/AG34*100-100</f>
        <v>59.76042205469804</v>
      </c>
      <c r="AQ34" s="18">
        <f>AI34/AH34*100-100</f>
        <v>82.192985711566081</v>
      </c>
      <c r="AR34" s="114"/>
      <c r="AS34" s="114">
        <v>11727.613538999998</v>
      </c>
      <c r="AT34" s="114">
        <v>22622.357486000001</v>
      </c>
      <c r="AU34" s="114"/>
      <c r="AV34" s="114">
        <f>+(AT34-AS34)/AS34*100</f>
        <v>92.898217619208708</v>
      </c>
      <c r="AW34" s="18"/>
      <c r="AX34" s="12" t="s">
        <v>79</v>
      </c>
      <c r="AY34" s="26"/>
      <c r="AZ34" s="2"/>
    </row>
    <row r="35" spans="1:59" ht="18.649999999999999" customHeight="1" x14ac:dyDescent="0.35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14">
        <v>8815.4544470000001</v>
      </c>
      <c r="AJ35" s="18"/>
      <c r="AK35" s="18">
        <f t="shared" si="17"/>
        <v>-9.8849288070353225</v>
      </c>
      <c r="AL35" s="18">
        <f t="shared" si="17"/>
        <v>57.92294217756438</v>
      </c>
      <c r="AM35" s="18">
        <f t="shared" ref="AM35:AO38" si="18">AE35/AD35*100-100</f>
        <v>7.2746847626989251</v>
      </c>
      <c r="AN35" s="18">
        <f t="shared" si="18"/>
        <v>-20.014223863622121</v>
      </c>
      <c r="AO35" s="18">
        <f t="shared" si="18"/>
        <v>-22.537010048886216</v>
      </c>
      <c r="AP35" s="18">
        <f t="shared" ref="AP35:AQ38" si="19">AH35/AG35*100-100</f>
        <v>59.436570986304446</v>
      </c>
      <c r="AQ35" s="18">
        <f t="shared" si="19"/>
        <v>91.603338161448704</v>
      </c>
      <c r="AR35" s="114"/>
      <c r="AS35" s="114">
        <v>3054.0640589999998</v>
      </c>
      <c r="AT35" s="114">
        <v>6494.4094850000001</v>
      </c>
      <c r="AU35" s="114"/>
      <c r="AV35" s="114">
        <f>+(AT35-AS35)/AS35*100</f>
        <v>112.64810952022013</v>
      </c>
      <c r="AW35" s="18"/>
      <c r="AX35" s="42" t="s">
        <v>81</v>
      </c>
      <c r="AY35" s="43" t="s">
        <v>82</v>
      </c>
      <c r="AZ35" s="2"/>
      <c r="BG35" s="34"/>
    </row>
    <row r="36" spans="1:59" ht="18.649999999999999" customHeight="1" x14ac:dyDescent="0.35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14">
        <v>19991.865316999996</v>
      </c>
      <c r="AJ36" s="18"/>
      <c r="AK36" s="18">
        <f t="shared" si="17"/>
        <v>-22.897327378287642</v>
      </c>
      <c r="AL36" s="18">
        <f t="shared" si="17"/>
        <v>35.930110515336935</v>
      </c>
      <c r="AM36" s="18">
        <f t="shared" si="18"/>
        <v>29.555908973962289</v>
      </c>
      <c r="AN36" s="18">
        <f t="shared" si="18"/>
        <v>-29.092778948171414</v>
      </c>
      <c r="AO36" s="18">
        <f t="shared" si="18"/>
        <v>-32.244778005310721</v>
      </c>
      <c r="AP36" s="18">
        <f t="shared" si="19"/>
        <v>58.45641974846194</v>
      </c>
      <c r="AQ36" s="18">
        <f t="shared" si="19"/>
        <v>86.074211721864089</v>
      </c>
      <c r="AR36" s="114"/>
      <c r="AS36" s="114">
        <v>7310.9968630000003</v>
      </c>
      <c r="AT36" s="114">
        <v>14128.308856999998</v>
      </c>
      <c r="AU36" s="114"/>
      <c r="AV36" s="114">
        <f>+(AT36-AS36)/AS36*100</f>
        <v>93.247365875664954</v>
      </c>
      <c r="AW36" s="18"/>
      <c r="AX36" s="42" t="s">
        <v>84</v>
      </c>
      <c r="AY36" s="43" t="s">
        <v>85</v>
      </c>
      <c r="AZ36" s="2"/>
    </row>
    <row r="37" spans="1:59" ht="18.649999999999999" customHeight="1" x14ac:dyDescent="0.35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14">
        <v>2435.3246360000003</v>
      </c>
      <c r="AJ37" s="18"/>
      <c r="AK37" s="18">
        <f t="shared" si="17"/>
        <v>-17.485157470991666</v>
      </c>
      <c r="AL37" s="18">
        <f t="shared" si="17"/>
        <v>36.19666536602324</v>
      </c>
      <c r="AM37" s="18">
        <f t="shared" si="18"/>
        <v>14.52220568250182</v>
      </c>
      <c r="AN37" s="18">
        <f t="shared" si="18"/>
        <v>-26.591663192940402</v>
      </c>
      <c r="AO37" s="18">
        <f t="shared" si="18"/>
        <v>-14.54405723612507</v>
      </c>
      <c r="AP37" s="18">
        <f t="shared" si="19"/>
        <v>71.03389134813537</v>
      </c>
      <c r="AQ37" s="18">
        <f t="shared" si="19"/>
        <v>21.115721922102267</v>
      </c>
      <c r="AR37" s="114"/>
      <c r="AS37" s="114">
        <v>1341.3479050000001</v>
      </c>
      <c r="AT37" s="114">
        <v>1781.9489400000002</v>
      </c>
      <c r="AU37" s="114"/>
      <c r="AV37" s="114">
        <f>+(AT37-AS37)/AS37*100</f>
        <v>32.847632844366366</v>
      </c>
      <c r="AW37" s="18"/>
      <c r="AX37" s="42" t="s">
        <v>87</v>
      </c>
      <c r="AY37" s="43" t="s">
        <v>88</v>
      </c>
      <c r="AZ37" s="2"/>
    </row>
    <row r="38" spans="1:59" ht="16.5" x14ac:dyDescent="0.3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14">
        <v>476.54748200000006</v>
      </c>
      <c r="AJ38" s="18"/>
      <c r="AK38" s="18">
        <f t="shared" si="17"/>
        <v>-34.307095482376155</v>
      </c>
      <c r="AL38" s="18">
        <f t="shared" si="17"/>
        <v>-59.974102690581311</v>
      </c>
      <c r="AM38" s="18">
        <f t="shared" si="18"/>
        <v>-33.298090125334994</v>
      </c>
      <c r="AN38" s="18">
        <f t="shared" si="18"/>
        <v>-28.79921246864329</v>
      </c>
      <c r="AO38" s="18">
        <f t="shared" si="18"/>
        <v>36.855401964664225</v>
      </c>
      <c r="AP38" s="18">
        <f t="shared" si="19"/>
        <v>-2.8122748588936588</v>
      </c>
      <c r="AQ38" s="18">
        <f t="shared" si="19"/>
        <v>782.34414573369497</v>
      </c>
      <c r="AR38" s="114"/>
      <c r="AS38" s="114">
        <v>21.204712000000001</v>
      </c>
      <c r="AT38" s="114">
        <v>217.69020400000002</v>
      </c>
      <c r="AU38" s="114"/>
      <c r="AV38" s="114">
        <f>+(AT38-AS38)/AS38*100</f>
        <v>926.61240577094384</v>
      </c>
      <c r="AW38" s="18"/>
      <c r="AX38" s="42" t="s">
        <v>91</v>
      </c>
      <c r="AY38" s="43" t="s">
        <v>92</v>
      </c>
      <c r="AZ38" s="2"/>
    </row>
    <row r="39" spans="1:59" ht="16.5" x14ac:dyDescent="0.35">
      <c r="A39" s="40"/>
      <c r="B39" s="4"/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8"/>
      <c r="AB39" s="18"/>
      <c r="AC39" s="18"/>
      <c r="AD39" s="67"/>
      <c r="AE39" s="114"/>
      <c r="AG39" s="114"/>
      <c r="AH39" s="114"/>
      <c r="AI39" s="114"/>
      <c r="AJ39" s="18"/>
      <c r="AK39" s="18"/>
      <c r="AL39" s="18"/>
      <c r="AM39" s="18"/>
      <c r="AN39" s="18"/>
      <c r="AO39" s="18"/>
      <c r="AP39" s="18"/>
      <c r="AQ39" s="18"/>
      <c r="AR39" s="114"/>
      <c r="AS39" s="114">
        <v>0</v>
      </c>
      <c r="AT39" s="114"/>
      <c r="AU39" s="114"/>
      <c r="AV39" s="114"/>
      <c r="AW39" s="18"/>
      <c r="AX39" s="42"/>
      <c r="AY39" s="43"/>
      <c r="AZ39" s="2"/>
    </row>
    <row r="40" spans="1:59" ht="16.5" x14ac:dyDescent="0.25">
      <c r="A40" s="16" t="s">
        <v>93</v>
      </c>
      <c r="B40" s="8"/>
      <c r="C40" s="34">
        <v>307.45752600000003</v>
      </c>
      <c r="D40" s="34">
        <v>297.50935199999998</v>
      </c>
      <c r="E40" s="34">
        <v>392.97289000000001</v>
      </c>
      <c r="F40" s="34">
        <v>374.99610400000006</v>
      </c>
      <c r="G40" s="34">
        <v>403.23683899999997</v>
      </c>
      <c r="H40" s="34">
        <v>454.34670299999999</v>
      </c>
      <c r="I40" s="34">
        <v>630.87699999999995</v>
      </c>
      <c r="J40" s="34">
        <v>508.75354800000002</v>
      </c>
      <c r="K40" s="18">
        <v>569.85102699999993</v>
      </c>
      <c r="L40" s="18">
        <v>521.36641799999995</v>
      </c>
      <c r="M40" s="18">
        <v>436.39353</v>
      </c>
      <c r="N40" s="18">
        <v>375.40770500000002</v>
      </c>
      <c r="O40" s="18">
        <v>321.01097199999998</v>
      </c>
      <c r="P40" s="18">
        <v>414.739532</v>
      </c>
      <c r="Q40" s="64">
        <v>512.09925199999998</v>
      </c>
      <c r="R40" s="64">
        <v>531.90749799999992</v>
      </c>
      <c r="S40" s="64">
        <v>744.73021999999992</v>
      </c>
      <c r="T40" s="67">
        <v>932.7013189999999</v>
      </c>
      <c r="U40" s="67">
        <v>828.9618119999999</v>
      </c>
      <c r="V40" s="67">
        <v>1122.4489169999999</v>
      </c>
      <c r="W40" s="67">
        <v>1047.126898</v>
      </c>
      <c r="X40" s="67">
        <v>1672.2933409999998</v>
      </c>
      <c r="Y40" s="114">
        <v>1943.0698560000001</v>
      </c>
      <c r="Z40" s="18">
        <v>1793.9659519999998</v>
      </c>
      <c r="AA40" s="18">
        <v>2046.0430679999999</v>
      </c>
      <c r="AB40" s="114">
        <v>1727.9280899999999</v>
      </c>
      <c r="AC40" s="114">
        <v>1641.7456230000003</v>
      </c>
      <c r="AD40" s="67">
        <v>1466.674377</v>
      </c>
      <c r="AE40" s="114">
        <v>1168.5494410000001</v>
      </c>
      <c r="AF40" s="114">
        <v>1191.4088420000003</v>
      </c>
      <c r="AG40" s="114">
        <v>1592.525711</v>
      </c>
      <c r="AH40" s="114">
        <v>2440.5593220000001</v>
      </c>
      <c r="AI40" s="114">
        <v>4012.9897970000002</v>
      </c>
      <c r="AJ40" s="18"/>
      <c r="AK40" s="18">
        <f t="shared" ref="AK40:AL43" si="20">+AC40/AB40*100-100</f>
        <v>-4.9876188424021564</v>
      </c>
      <c r="AL40" s="18">
        <f t="shared" si="20"/>
        <v>-10.663725460713479</v>
      </c>
      <c r="AM40" s="18">
        <f>AE40/AD40*100-100</f>
        <v>-20.326593323993137</v>
      </c>
      <c r="AN40" s="18">
        <f>AF40/AE40*100-100</f>
        <v>1.9562202674486855</v>
      </c>
      <c r="AO40" s="18">
        <f>AG40/AF40*100-100</f>
        <v>33.667441004269449</v>
      </c>
      <c r="AP40" s="18">
        <f>AH40/AG40*100-100</f>
        <v>53.250858378135177</v>
      </c>
      <c r="AQ40" s="18">
        <f>AI40/AH40*100-100</f>
        <v>64.429102821865371</v>
      </c>
      <c r="AR40" s="114"/>
      <c r="AS40" s="114">
        <v>1692.836599</v>
      </c>
      <c r="AT40" s="114">
        <v>3058.8110390000002</v>
      </c>
      <c r="AU40" s="114"/>
      <c r="AV40" s="114">
        <f>+(AT40-AS40)/AS40*100</f>
        <v>80.691452489089301</v>
      </c>
      <c r="AW40" s="18"/>
      <c r="AX40" s="11" t="s">
        <v>94</v>
      </c>
      <c r="AY40" s="32"/>
      <c r="AZ40" s="2"/>
    </row>
    <row r="41" spans="1:59" ht="18.649999999999999" customHeight="1" x14ac:dyDescent="0.35">
      <c r="A41" s="40">
        <v>41</v>
      </c>
      <c r="B41" s="4" t="s">
        <v>95</v>
      </c>
      <c r="C41" s="34">
        <v>32.882984999999998</v>
      </c>
      <c r="D41" s="34">
        <v>31.317361999999999</v>
      </c>
      <c r="E41" s="34">
        <v>24.549446</v>
      </c>
      <c r="F41" s="34">
        <v>28.558126000000001</v>
      </c>
      <c r="G41" s="34">
        <v>37.794942000000006</v>
      </c>
      <c r="H41" s="34">
        <v>38.406620000000004</v>
      </c>
      <c r="I41" s="35">
        <v>73.063999999999993</v>
      </c>
      <c r="J41" s="36">
        <v>82.802509999999998</v>
      </c>
      <c r="K41" s="34">
        <v>76.092620999999994</v>
      </c>
      <c r="L41" s="34">
        <v>73.171329999999998</v>
      </c>
      <c r="M41" s="34">
        <v>51.950474</v>
      </c>
      <c r="N41" s="34">
        <v>51.289560999999999</v>
      </c>
      <c r="O41" s="34">
        <v>33.358524000000003</v>
      </c>
      <c r="P41" s="38">
        <v>49.109748000000003</v>
      </c>
      <c r="Q41" s="50">
        <v>63.732703999999998</v>
      </c>
      <c r="R41" s="50">
        <v>60.698494999999994</v>
      </c>
      <c r="S41" s="50">
        <v>73.052541999999988</v>
      </c>
      <c r="T41" s="67">
        <v>84.016434000000004</v>
      </c>
      <c r="U41" s="67">
        <v>109.69306</v>
      </c>
      <c r="V41" s="67">
        <v>106.313041</v>
      </c>
      <c r="W41" s="67">
        <v>136.85083600000002</v>
      </c>
      <c r="X41" s="67">
        <v>148.77788899999999</v>
      </c>
      <c r="Y41" s="114">
        <v>160.01349199999999</v>
      </c>
      <c r="Z41" s="114">
        <v>138.45165299999999</v>
      </c>
      <c r="AA41" s="114">
        <v>132.71961099999999</v>
      </c>
      <c r="AB41" s="114">
        <v>80.597019999999986</v>
      </c>
      <c r="AC41" s="114">
        <v>76.954904000000013</v>
      </c>
      <c r="AD41" s="67">
        <v>79.341001999999989</v>
      </c>
      <c r="AE41" s="114">
        <v>99.826760000000007</v>
      </c>
      <c r="AF41" s="114">
        <v>97.068111999999999</v>
      </c>
      <c r="AG41" s="114">
        <v>101.815361</v>
      </c>
      <c r="AH41" s="114">
        <v>101.95264399999998</v>
      </c>
      <c r="AI41" s="114">
        <v>154.26570999999998</v>
      </c>
      <c r="AJ41" s="18"/>
      <c r="AK41" s="18">
        <f t="shared" si="20"/>
        <v>-4.5189214191789944</v>
      </c>
      <c r="AL41" s="18">
        <f t="shared" si="20"/>
        <v>3.1006445021359212</v>
      </c>
      <c r="AM41" s="18">
        <f t="shared" ref="AM41:AO43" si="21">AE41/AD41*100-100</f>
        <v>25.819888183413696</v>
      </c>
      <c r="AN41" s="18">
        <f t="shared" si="21"/>
        <v>-2.7634353754444163</v>
      </c>
      <c r="AO41" s="18">
        <f t="shared" si="21"/>
        <v>4.89063699930621</v>
      </c>
      <c r="AP41" s="18">
        <f t="shared" ref="AP41:AQ43" si="22">AH41/AG41*100-100</f>
        <v>0.13483525339559321</v>
      </c>
      <c r="AQ41" s="18">
        <f t="shared" si="22"/>
        <v>51.311142063172014</v>
      </c>
      <c r="AR41" s="114"/>
      <c r="AS41" s="114">
        <v>80.955405999999982</v>
      </c>
      <c r="AT41" s="114">
        <v>108.839957</v>
      </c>
      <c r="AU41" s="114"/>
      <c r="AV41" s="114">
        <f>+(AT41-AS41)/AS41*100</f>
        <v>34.444334699525839</v>
      </c>
      <c r="AW41" s="18"/>
      <c r="AX41" s="42" t="s">
        <v>96</v>
      </c>
      <c r="AY41" s="43" t="s">
        <v>97</v>
      </c>
      <c r="AZ41" s="2"/>
    </row>
    <row r="42" spans="1:59" ht="18.649999999999999" customHeight="1" x14ac:dyDescent="0.35">
      <c r="A42" s="40">
        <v>42</v>
      </c>
      <c r="B42" s="4" t="s">
        <v>205</v>
      </c>
      <c r="C42" s="34">
        <v>268.671988</v>
      </c>
      <c r="D42" s="34">
        <v>259.105661</v>
      </c>
      <c r="E42" s="34">
        <v>361.68087400000002</v>
      </c>
      <c r="F42" s="34">
        <v>337.06065500000005</v>
      </c>
      <c r="G42" s="34">
        <v>354.885177</v>
      </c>
      <c r="H42" s="34">
        <v>404.03983699999998</v>
      </c>
      <c r="I42" s="35">
        <v>537.11699999999996</v>
      </c>
      <c r="J42" s="36">
        <v>394.31566700000002</v>
      </c>
      <c r="K42" s="34">
        <v>461.64013799999998</v>
      </c>
      <c r="L42" s="34">
        <v>417.25572699999998</v>
      </c>
      <c r="M42" s="34">
        <v>352.80202600000001</v>
      </c>
      <c r="N42" s="34">
        <v>291.58777400000002</v>
      </c>
      <c r="O42" s="34">
        <v>268.89176700000002</v>
      </c>
      <c r="P42" s="38">
        <v>336.92978399999998</v>
      </c>
      <c r="Q42" s="50">
        <v>409.202876</v>
      </c>
      <c r="R42" s="50">
        <v>424.91817400000002</v>
      </c>
      <c r="S42" s="50">
        <v>626.16473799999994</v>
      </c>
      <c r="T42" s="67">
        <v>792.04159300000003</v>
      </c>
      <c r="U42" s="67">
        <v>641.28681600000004</v>
      </c>
      <c r="V42" s="67">
        <v>929.56860199999994</v>
      </c>
      <c r="W42" s="67">
        <v>794.24222999999995</v>
      </c>
      <c r="X42" s="67">
        <v>1351.268268</v>
      </c>
      <c r="Y42" s="114">
        <v>1611.8678340000001</v>
      </c>
      <c r="Z42" s="114">
        <v>1593.6091270000004</v>
      </c>
      <c r="AA42" s="114">
        <v>1840.9292980000005</v>
      </c>
      <c r="AB42" s="114">
        <v>1591.8166629999998</v>
      </c>
      <c r="AC42" s="114">
        <v>1522.6310719999999</v>
      </c>
      <c r="AD42" s="67">
        <v>1317.4601279999999</v>
      </c>
      <c r="AE42" s="114">
        <v>1012.480622</v>
      </c>
      <c r="AF42" s="114">
        <v>1042.0217540000001</v>
      </c>
      <c r="AG42" s="114">
        <v>1441.6932730000001</v>
      </c>
      <c r="AH42" s="114">
        <v>2282.6068009999999</v>
      </c>
      <c r="AI42" s="114">
        <v>3770.3402550000005</v>
      </c>
      <c r="AJ42" s="18"/>
      <c r="AK42" s="18">
        <f t="shared" si="20"/>
        <v>-4.3463291098869519</v>
      </c>
      <c r="AL42" s="18">
        <f t="shared" si="20"/>
        <v>-13.474764030035502</v>
      </c>
      <c r="AM42" s="18">
        <f t="shared" si="21"/>
        <v>-23.149050169964596</v>
      </c>
      <c r="AN42" s="18">
        <f t="shared" si="21"/>
        <v>2.9176985078140234</v>
      </c>
      <c r="AO42" s="18">
        <f t="shared" si="21"/>
        <v>38.3553910910002</v>
      </c>
      <c r="AP42" s="18">
        <f t="shared" si="22"/>
        <v>58.328185595966204</v>
      </c>
      <c r="AQ42" s="18">
        <f t="shared" si="22"/>
        <v>65.176948274588142</v>
      </c>
      <c r="AR42" s="114"/>
      <c r="AS42" s="114">
        <v>1572.7200820000003</v>
      </c>
      <c r="AT42" s="114">
        <v>2886.6509040000001</v>
      </c>
      <c r="AU42" s="114"/>
      <c r="AV42" s="114">
        <f>+(AT42-AS42)/AS42*100</f>
        <v>83.545116326682702</v>
      </c>
      <c r="AW42" s="18"/>
      <c r="AX42" s="42" t="s">
        <v>98</v>
      </c>
      <c r="AY42" s="43" t="s">
        <v>204</v>
      </c>
      <c r="AZ42" s="2"/>
    </row>
    <row r="43" spans="1:59" ht="16.5" x14ac:dyDescent="0.35">
      <c r="A43" s="40">
        <v>43</v>
      </c>
      <c r="B43" s="4" t="s">
        <v>99</v>
      </c>
      <c r="C43" s="34">
        <v>5.9025530000000002</v>
      </c>
      <c r="D43" s="34">
        <v>7.0863290000000001</v>
      </c>
      <c r="E43" s="34">
        <v>6.7425699999999997</v>
      </c>
      <c r="F43" s="34">
        <v>9.3773230000000005</v>
      </c>
      <c r="G43" s="34">
        <v>10.556719999999999</v>
      </c>
      <c r="H43" s="34">
        <v>11.900245999999999</v>
      </c>
      <c r="I43" s="35">
        <v>20.696000000000002</v>
      </c>
      <c r="J43" s="36">
        <v>31.635370999999999</v>
      </c>
      <c r="K43" s="34">
        <v>32.118268</v>
      </c>
      <c r="L43" s="34">
        <v>30.939361000000002</v>
      </c>
      <c r="M43" s="34">
        <v>31.641030000000001</v>
      </c>
      <c r="N43" s="34">
        <v>32.530369999999998</v>
      </c>
      <c r="O43" s="34">
        <v>18.760681000000002</v>
      </c>
      <c r="P43" s="38">
        <v>28.7</v>
      </c>
      <c r="Q43" s="50">
        <v>39.163671999999998</v>
      </c>
      <c r="R43" s="50">
        <v>46.290828999999995</v>
      </c>
      <c r="S43" s="50">
        <v>45.51294</v>
      </c>
      <c r="T43" s="67">
        <v>56.643291999999995</v>
      </c>
      <c r="U43" s="67">
        <v>77.981936000000005</v>
      </c>
      <c r="V43" s="67">
        <v>86.567274000000012</v>
      </c>
      <c r="W43" s="67">
        <v>116.033832</v>
      </c>
      <c r="X43" s="67">
        <v>172.247184</v>
      </c>
      <c r="Y43" s="114">
        <v>171.18852999999999</v>
      </c>
      <c r="Z43" s="114">
        <v>61.905172000000007</v>
      </c>
      <c r="AA43" s="114">
        <v>72.394159000000002</v>
      </c>
      <c r="AB43" s="114">
        <v>55.514406999999991</v>
      </c>
      <c r="AC43" s="114">
        <v>42.159647</v>
      </c>
      <c r="AD43" s="67">
        <v>69.873247000000006</v>
      </c>
      <c r="AE43" s="114">
        <v>56.242058999999998</v>
      </c>
      <c r="AF43" s="114">
        <v>52.318975999999999</v>
      </c>
      <c r="AG43" s="114">
        <v>49.017077000000008</v>
      </c>
      <c r="AH43" s="114">
        <v>55.999876999999998</v>
      </c>
      <c r="AI43" s="114">
        <v>88.383831999999998</v>
      </c>
      <c r="AJ43" s="18"/>
      <c r="AK43" s="18">
        <f t="shared" si="20"/>
        <v>-24.056385939599409</v>
      </c>
      <c r="AL43" s="18">
        <f t="shared" si="20"/>
        <v>65.734895740469568</v>
      </c>
      <c r="AM43" s="18">
        <f t="shared" si="21"/>
        <v>-19.508450780883294</v>
      </c>
      <c r="AN43" s="18">
        <f t="shared" si="21"/>
        <v>-6.9753545118253868</v>
      </c>
      <c r="AO43" s="18">
        <f t="shared" si="21"/>
        <v>-6.311092556551543</v>
      </c>
      <c r="AP43" s="18">
        <f t="shared" si="22"/>
        <v>14.245647491383437</v>
      </c>
      <c r="AQ43" s="18">
        <f t="shared" si="22"/>
        <v>57.828618087857592</v>
      </c>
      <c r="AR43" s="114"/>
      <c r="AS43" s="114">
        <v>39.161111000000005</v>
      </c>
      <c r="AT43" s="114">
        <v>63.320177999999999</v>
      </c>
      <c r="AU43" s="114"/>
      <c r="AV43" s="114">
        <f>+(AT43-AS43)/AS43*100</f>
        <v>61.691474994159357</v>
      </c>
      <c r="AW43" s="18"/>
      <c r="AX43" s="42" t="s">
        <v>100</v>
      </c>
      <c r="AY43" s="43" t="s">
        <v>101</v>
      </c>
      <c r="AZ43" s="2"/>
    </row>
    <row r="44" spans="1:59" ht="16.5" x14ac:dyDescent="0.35">
      <c r="A44" s="40"/>
      <c r="B44" s="4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4"/>
      <c r="P44" s="38"/>
      <c r="Q44" s="50"/>
      <c r="R44" s="50"/>
      <c r="S44" s="50"/>
      <c r="T44" s="67"/>
      <c r="U44" s="67"/>
      <c r="V44" s="67"/>
      <c r="W44" s="67"/>
      <c r="X44" s="67"/>
      <c r="Y44" s="18"/>
      <c r="Z44" s="114"/>
      <c r="AB44" s="18"/>
      <c r="AC44" s="18"/>
      <c r="AD44" s="67"/>
      <c r="AE44" s="67"/>
      <c r="AF44" s="114"/>
      <c r="AG44" s="114"/>
      <c r="AH44" s="114"/>
      <c r="AI44" s="114"/>
      <c r="AJ44" s="18"/>
      <c r="AK44" s="18"/>
      <c r="AL44" s="18"/>
      <c r="AM44" s="18"/>
      <c r="AN44" s="18"/>
      <c r="AO44" s="18"/>
      <c r="AP44" s="18"/>
      <c r="AQ44" s="18"/>
      <c r="AR44" s="114"/>
      <c r="AS44" s="114"/>
      <c r="AT44" s="114"/>
      <c r="AU44" s="114"/>
      <c r="AV44" s="114"/>
      <c r="AW44" s="18"/>
      <c r="AX44" s="42"/>
      <c r="AY44" s="43"/>
      <c r="AZ44" s="2"/>
    </row>
    <row r="45" spans="1:59" ht="16.5" x14ac:dyDescent="0.25">
      <c r="A45" s="17" t="s">
        <v>102</v>
      </c>
      <c r="B45" s="8"/>
      <c r="C45" s="34">
        <v>2333.0324099999998</v>
      </c>
      <c r="D45" s="34">
        <v>2850.6215159999997</v>
      </c>
      <c r="E45" s="34">
        <v>2874.7498649999998</v>
      </c>
      <c r="F45" s="34">
        <v>3121.25441</v>
      </c>
      <c r="G45" s="34">
        <v>3559.4719589999991</v>
      </c>
      <c r="H45" s="34">
        <v>3216.2921240000001</v>
      </c>
      <c r="I45" s="34">
        <v>5349.5789999999997</v>
      </c>
      <c r="J45" s="34">
        <v>5776.5586640000001</v>
      </c>
      <c r="K45" s="18">
        <v>6476.1209319999998</v>
      </c>
      <c r="L45" s="18">
        <v>6579.214038000001</v>
      </c>
      <c r="M45" s="18">
        <v>6303.7684769999996</v>
      </c>
      <c r="N45" s="18">
        <v>7414.7104369999997</v>
      </c>
      <c r="O45" s="18">
        <v>6243.0843349999996</v>
      </c>
      <c r="P45" s="18">
        <v>7908.7697859999998</v>
      </c>
      <c r="Q45" s="64">
        <v>10427.505213000002</v>
      </c>
      <c r="R45" s="64">
        <v>14211.407645000001</v>
      </c>
      <c r="S45" s="64">
        <v>16438.811292999999</v>
      </c>
      <c r="T45" s="67">
        <v>18407.547682</v>
      </c>
      <c r="U45" s="67">
        <v>22106.761341000001</v>
      </c>
      <c r="V45" s="67">
        <v>20265.674394000001</v>
      </c>
      <c r="W45" s="67">
        <v>25446.319857999999</v>
      </c>
      <c r="X45" s="67">
        <v>31191.130509000002</v>
      </c>
      <c r="Y45" s="114">
        <v>29685.709960000004</v>
      </c>
      <c r="Z45" s="18">
        <v>32460.223770000004</v>
      </c>
      <c r="AA45" s="18">
        <v>33942.939724999997</v>
      </c>
      <c r="AB45" s="114">
        <v>29385.023794000004</v>
      </c>
      <c r="AC45" s="114">
        <v>27819.257331000001</v>
      </c>
      <c r="AD45" s="67">
        <v>31762.649157</v>
      </c>
      <c r="AE45" s="114">
        <v>32395.140350000001</v>
      </c>
      <c r="AF45" s="114">
        <v>30975.437271999996</v>
      </c>
      <c r="AG45" s="114">
        <v>30848.703202999994</v>
      </c>
      <c r="AH45" s="114">
        <v>44425.101253000001</v>
      </c>
      <c r="AI45" s="114">
        <v>49109.403384999998</v>
      </c>
      <c r="AJ45" s="18"/>
      <c r="AK45" s="18">
        <f t="shared" ref="AK45:AK54" si="23">+AC45/AB45*100-100</f>
        <v>-5.3284505535085174</v>
      </c>
      <c r="AL45" s="18">
        <f t="shared" ref="AL45:AL54" si="24">+AD45/AC45*100-100</f>
        <v>14.17504349264469</v>
      </c>
      <c r="AM45" s="18">
        <f t="shared" ref="AM45:AM54" si="25">AE45/AD45*100-100</f>
        <v>1.9913049124890421</v>
      </c>
      <c r="AN45" s="18">
        <f t="shared" ref="AN45:AN54" si="26">AF45/AE45*100-100</f>
        <v>-4.3824569446571502</v>
      </c>
      <c r="AO45" s="18">
        <f t="shared" ref="AO45:AO54" si="27">AG45/AF45*100-100</f>
        <v>-0.40914376086810478</v>
      </c>
      <c r="AP45" s="18">
        <f t="shared" ref="AP45:AP54" si="28">AH45/AG45*100-100</f>
        <v>44.009623226819201</v>
      </c>
      <c r="AQ45" s="18">
        <f t="shared" ref="AQ45:AQ54" si="29">AI45/AH45*100-100</f>
        <v>10.544268892766269</v>
      </c>
      <c r="AR45" s="114"/>
      <c r="AS45" s="114">
        <v>32344.969826000004</v>
      </c>
      <c r="AT45" s="114">
        <v>37806.619725000004</v>
      </c>
      <c r="AU45" s="114"/>
      <c r="AV45" s="114">
        <f t="shared" ref="AV45:AV54" si="30">+(AT45-AS45)/AS45*100</f>
        <v>16.885623725670435</v>
      </c>
      <c r="AW45" s="18"/>
      <c r="AX45" s="12" t="s">
        <v>103</v>
      </c>
      <c r="AY45" s="26"/>
      <c r="AZ45" s="2"/>
    </row>
    <row r="46" spans="1:59" ht="18.649999999999999" customHeight="1" x14ac:dyDescent="0.35">
      <c r="A46" s="40">
        <v>51</v>
      </c>
      <c r="B46" s="4" t="s">
        <v>104</v>
      </c>
      <c r="C46" s="34">
        <v>671.24995999999999</v>
      </c>
      <c r="D46" s="34">
        <v>742.58277699999996</v>
      </c>
      <c r="E46" s="34">
        <v>767.48407599999996</v>
      </c>
      <c r="F46" s="34">
        <v>804.19625499999995</v>
      </c>
      <c r="G46" s="34">
        <v>869.88403300000004</v>
      </c>
      <c r="H46" s="34">
        <v>895.08248800000001</v>
      </c>
      <c r="I46" s="35">
        <v>1528.317</v>
      </c>
      <c r="J46" s="36">
        <v>1404.424585</v>
      </c>
      <c r="K46" s="34">
        <v>1489.022704</v>
      </c>
      <c r="L46" s="34">
        <v>1364.239648</v>
      </c>
      <c r="M46" s="34">
        <v>1361.3376430000001</v>
      </c>
      <c r="N46" s="34">
        <v>1760.062866</v>
      </c>
      <c r="O46" s="34">
        <v>1397.8521820000001</v>
      </c>
      <c r="P46" s="38">
        <v>1645.4528379999999</v>
      </c>
      <c r="Q46" s="50">
        <v>2102.2126640000001</v>
      </c>
      <c r="R46" s="50">
        <v>2770.650048</v>
      </c>
      <c r="S46" s="50">
        <v>3292.4470510000006</v>
      </c>
      <c r="T46" s="67">
        <v>3434.0202009999998</v>
      </c>
      <c r="U46" s="67">
        <v>3793.8643290000005</v>
      </c>
      <c r="V46" s="67">
        <v>3127.7176300000001</v>
      </c>
      <c r="W46" s="67">
        <v>4172.2158799999997</v>
      </c>
      <c r="X46" s="67">
        <v>5282.8803439999992</v>
      </c>
      <c r="Y46" s="114">
        <v>4882.7912829999996</v>
      </c>
      <c r="Z46" s="114">
        <v>5061.8796490000004</v>
      </c>
      <c r="AA46" s="114">
        <v>5679.8753719999995</v>
      </c>
      <c r="AB46" s="114">
        <v>4579.5028729999995</v>
      </c>
      <c r="AC46" s="114">
        <v>4326.5375340000001</v>
      </c>
      <c r="AD46" s="67">
        <v>5415.3207310000007</v>
      </c>
      <c r="AE46" s="114">
        <v>6124.101498</v>
      </c>
      <c r="AF46" s="114">
        <v>5615.2202040000002</v>
      </c>
      <c r="AG46" s="114">
        <v>5670.5809459999982</v>
      </c>
      <c r="AH46" s="114">
        <v>9025.0671670000011</v>
      </c>
      <c r="AI46" s="114">
        <v>10818.667468999996</v>
      </c>
      <c r="AJ46" s="18"/>
      <c r="AK46" s="18">
        <f t="shared" si="23"/>
        <v>-5.5238602532917298</v>
      </c>
      <c r="AL46" s="18">
        <f t="shared" si="24"/>
        <v>25.165231745797229</v>
      </c>
      <c r="AM46" s="18">
        <f t="shared" si="25"/>
        <v>13.088435610887899</v>
      </c>
      <c r="AN46" s="18">
        <f t="shared" si="26"/>
        <v>-8.3094849777749431</v>
      </c>
      <c r="AO46" s="18">
        <f t="shared" si="27"/>
        <v>0.9859050934558411</v>
      </c>
      <c r="AP46" s="18">
        <f t="shared" si="28"/>
        <v>59.15595338368712</v>
      </c>
      <c r="AQ46" s="18">
        <f t="shared" si="29"/>
        <v>19.873539651408507</v>
      </c>
      <c r="AR46" s="114"/>
      <c r="AS46" s="114">
        <v>6344.8762130000005</v>
      </c>
      <c r="AT46" s="114">
        <v>8604.0168569999987</v>
      </c>
      <c r="AU46" s="114"/>
      <c r="AV46" s="114">
        <f t="shared" si="30"/>
        <v>35.60574813691796</v>
      </c>
      <c r="AW46" s="18"/>
      <c r="AX46" s="42" t="s">
        <v>105</v>
      </c>
      <c r="AY46" s="43" t="s">
        <v>106</v>
      </c>
      <c r="AZ46" s="2"/>
    </row>
    <row r="47" spans="1:59" ht="18.649999999999999" customHeight="1" x14ac:dyDescent="0.35">
      <c r="A47" s="40">
        <v>52</v>
      </c>
      <c r="B47" s="4" t="s">
        <v>107</v>
      </c>
      <c r="C47" s="34">
        <v>347.503334</v>
      </c>
      <c r="D47" s="34">
        <v>374.736805</v>
      </c>
      <c r="E47" s="34">
        <v>324.39833899999996</v>
      </c>
      <c r="F47" s="34">
        <v>299.06417099999999</v>
      </c>
      <c r="G47" s="34">
        <v>356.22826500000002</v>
      </c>
      <c r="H47" s="34">
        <v>282.81260100000003</v>
      </c>
      <c r="I47" s="35">
        <v>441.54300000000001</v>
      </c>
      <c r="J47" s="36">
        <v>478.25598000000002</v>
      </c>
      <c r="K47" s="34">
        <v>442.42512099999999</v>
      </c>
      <c r="L47" s="34">
        <v>471.75455299999999</v>
      </c>
      <c r="M47" s="34">
        <v>402.76573000000002</v>
      </c>
      <c r="N47" s="34">
        <v>447.366557</v>
      </c>
      <c r="O47" s="34">
        <v>352.16472900000002</v>
      </c>
      <c r="P47" s="38">
        <v>429.13657799999999</v>
      </c>
      <c r="Q47" s="50">
        <v>542.87360000000001</v>
      </c>
      <c r="R47" s="50">
        <v>695.08142499999997</v>
      </c>
      <c r="S47" s="50">
        <v>771.886661</v>
      </c>
      <c r="T47" s="67">
        <v>867.52560100000005</v>
      </c>
      <c r="U47" s="67">
        <v>1092.7789689999997</v>
      </c>
      <c r="V47" s="67">
        <v>1080.71039</v>
      </c>
      <c r="W47" s="67">
        <v>1408.2920329999999</v>
      </c>
      <c r="X47" s="67">
        <v>1704.8063139999999</v>
      </c>
      <c r="Y47" s="114">
        <v>1576.7087759999999</v>
      </c>
      <c r="Z47" s="114">
        <v>1584.911147</v>
      </c>
      <c r="AA47" s="114">
        <v>1609.1670370000002</v>
      </c>
      <c r="AB47" s="114">
        <v>1371.4475580000001</v>
      </c>
      <c r="AC47" s="114">
        <v>1189.035995</v>
      </c>
      <c r="AD47" s="67">
        <v>1401.8497940000002</v>
      </c>
      <c r="AE47" s="114">
        <v>1500.4891340000001</v>
      </c>
      <c r="AF47" s="114">
        <v>1597.1223569999995</v>
      </c>
      <c r="AG47" s="114">
        <v>1495.2887799999999</v>
      </c>
      <c r="AH47" s="114">
        <v>2148.1400079999999</v>
      </c>
      <c r="AI47" s="114">
        <v>3401.232304000001</v>
      </c>
      <c r="AJ47" s="18"/>
      <c r="AK47" s="18">
        <f t="shared" si="23"/>
        <v>-13.300658996105781</v>
      </c>
      <c r="AL47" s="18">
        <f t="shared" si="24"/>
        <v>17.89801148955128</v>
      </c>
      <c r="AM47" s="18">
        <f t="shared" si="25"/>
        <v>7.036370117696066</v>
      </c>
      <c r="AN47" s="18">
        <f t="shared" si="26"/>
        <v>6.4401148139203741</v>
      </c>
      <c r="AO47" s="18">
        <f t="shared" si="27"/>
        <v>-6.3760660887173088</v>
      </c>
      <c r="AP47" s="18">
        <f t="shared" si="28"/>
        <v>43.660544821315398</v>
      </c>
      <c r="AQ47" s="18">
        <f t="shared" si="29"/>
        <v>58.333827931759345</v>
      </c>
      <c r="AR47" s="114"/>
      <c r="AS47" s="114">
        <v>1497.7924579999999</v>
      </c>
      <c r="AT47" s="114">
        <v>2495.2753270000003</v>
      </c>
      <c r="AU47" s="114"/>
      <c r="AV47" s="114">
        <f t="shared" si="30"/>
        <v>66.596868189063912</v>
      </c>
      <c r="AW47" s="18"/>
      <c r="AX47" s="42" t="s">
        <v>108</v>
      </c>
      <c r="AY47" s="43" t="s">
        <v>109</v>
      </c>
      <c r="AZ47" s="2"/>
    </row>
    <row r="48" spans="1:59" ht="18.649999999999999" customHeight="1" x14ac:dyDescent="0.35">
      <c r="A48" s="40">
        <v>53</v>
      </c>
      <c r="B48" s="4" t="s">
        <v>110</v>
      </c>
      <c r="C48" s="34">
        <v>238.035923</v>
      </c>
      <c r="D48" s="34">
        <v>344.52714199999997</v>
      </c>
      <c r="E48" s="34">
        <v>311.578464</v>
      </c>
      <c r="F48" s="34">
        <v>411.089495</v>
      </c>
      <c r="G48" s="34">
        <v>439.267966</v>
      </c>
      <c r="H48" s="34">
        <v>394.790369</v>
      </c>
      <c r="I48" s="35">
        <v>563.76099999999997</v>
      </c>
      <c r="J48" s="36">
        <v>644.82453699999996</v>
      </c>
      <c r="K48" s="34">
        <v>701.06926099999998</v>
      </c>
      <c r="L48" s="34">
        <v>665.60871899999995</v>
      </c>
      <c r="M48" s="34">
        <v>577.34835999999996</v>
      </c>
      <c r="N48" s="34">
        <v>605.76351499999998</v>
      </c>
      <c r="O48" s="34">
        <v>485.15060999999997</v>
      </c>
      <c r="P48" s="38">
        <v>675.72747300000003</v>
      </c>
      <c r="Q48" s="50">
        <v>847.37664400000006</v>
      </c>
      <c r="R48" s="50">
        <v>1026.8928230000001</v>
      </c>
      <c r="S48" s="50">
        <v>1121.1258269999998</v>
      </c>
      <c r="T48" s="67">
        <v>1286.64986</v>
      </c>
      <c r="U48" s="67">
        <v>1531.3178090000001</v>
      </c>
      <c r="V48" s="67">
        <v>1279.841279</v>
      </c>
      <c r="W48" s="67">
        <v>1544.7549080000001</v>
      </c>
      <c r="X48" s="67">
        <v>1895.7429889999999</v>
      </c>
      <c r="Y48" s="114">
        <v>1830.143253</v>
      </c>
      <c r="Z48" s="114">
        <v>1972.4565579999996</v>
      </c>
      <c r="AA48" s="114">
        <v>2152.8036959999999</v>
      </c>
      <c r="AB48" s="114">
        <v>1809.592341</v>
      </c>
      <c r="AC48" s="114">
        <v>1765.3094469999999</v>
      </c>
      <c r="AD48" s="67">
        <v>2036.3380249999996</v>
      </c>
      <c r="AE48" s="114">
        <v>2040.3060149999997</v>
      </c>
      <c r="AF48" s="114">
        <v>1922.3086079999996</v>
      </c>
      <c r="AG48" s="114">
        <v>1945.443988</v>
      </c>
      <c r="AH48" s="114">
        <v>2416.2925</v>
      </c>
      <c r="AI48" s="114">
        <v>2739.1937809999999</v>
      </c>
      <c r="AJ48" s="18"/>
      <c r="AK48" s="18">
        <f t="shared" si="23"/>
        <v>-2.4471198842236959</v>
      </c>
      <c r="AL48" s="18">
        <f t="shared" si="24"/>
        <v>15.3530350421333</v>
      </c>
      <c r="AM48" s="18">
        <f t="shared" si="25"/>
        <v>0.19485910253038696</v>
      </c>
      <c r="AN48" s="18">
        <f t="shared" si="26"/>
        <v>-5.7833190772610692</v>
      </c>
      <c r="AO48" s="18">
        <f t="shared" si="27"/>
        <v>1.2035205951697208</v>
      </c>
      <c r="AP48" s="18">
        <f t="shared" si="28"/>
        <v>24.202624948562644</v>
      </c>
      <c r="AQ48" s="18">
        <f t="shared" si="29"/>
        <v>13.363501355899587</v>
      </c>
      <c r="AR48" s="114"/>
      <c r="AS48" s="114">
        <v>1769.5479299999997</v>
      </c>
      <c r="AT48" s="114">
        <v>2115.3505219999997</v>
      </c>
      <c r="AU48" s="114"/>
      <c r="AV48" s="114">
        <f t="shared" si="30"/>
        <v>19.541860728236959</v>
      </c>
      <c r="AW48" s="18"/>
      <c r="AX48" s="42" t="s">
        <v>111</v>
      </c>
      <c r="AY48" s="43" t="s">
        <v>112</v>
      </c>
      <c r="AZ48" s="2"/>
    </row>
    <row r="49" spans="1:87" ht="18.649999999999999" customHeight="1" x14ac:dyDescent="0.35">
      <c r="A49" s="40">
        <v>54</v>
      </c>
      <c r="B49" s="4" t="s">
        <v>113</v>
      </c>
      <c r="C49" s="34">
        <v>217.01449299999999</v>
      </c>
      <c r="D49" s="34">
        <v>254.35658699999999</v>
      </c>
      <c r="E49" s="34">
        <v>288.83395200000001</v>
      </c>
      <c r="F49" s="34">
        <v>320.08657699999998</v>
      </c>
      <c r="G49" s="34">
        <v>394.79415500000005</v>
      </c>
      <c r="H49" s="34">
        <v>357.08686499999999</v>
      </c>
      <c r="I49" s="35">
        <v>550.81600000000003</v>
      </c>
      <c r="J49" s="36">
        <v>636.03938100000005</v>
      </c>
      <c r="K49" s="34">
        <v>811.10263099999997</v>
      </c>
      <c r="L49" s="34">
        <v>1019.41323</v>
      </c>
      <c r="M49" s="34">
        <v>1159.3303040000001</v>
      </c>
      <c r="N49" s="34">
        <v>1344.8402570000001</v>
      </c>
      <c r="O49" s="34">
        <v>1345.3283469999999</v>
      </c>
      <c r="P49" s="38">
        <v>1721.0680050000001</v>
      </c>
      <c r="Q49" s="50">
        <v>2302.1229870000002</v>
      </c>
      <c r="R49" s="50">
        <v>3035.4581000000003</v>
      </c>
      <c r="S49" s="50">
        <v>3183.7836349999998</v>
      </c>
      <c r="T49" s="67">
        <v>3343.0869429999998</v>
      </c>
      <c r="U49" s="67">
        <v>3838.3768890000006</v>
      </c>
      <c r="V49" s="67">
        <v>4418.9435889999995</v>
      </c>
      <c r="W49" s="67">
        <v>4777.7410339999997</v>
      </c>
      <c r="X49" s="67">
        <v>5083.1402900000003</v>
      </c>
      <c r="Y49" s="114">
        <v>4343.0893980000001</v>
      </c>
      <c r="Z49" s="114">
        <v>4708.4489439999998</v>
      </c>
      <c r="AA49" s="114">
        <v>5013.3737410000003</v>
      </c>
      <c r="AB49" s="114">
        <v>4792.4605980000006</v>
      </c>
      <c r="AC49" s="114">
        <v>4587.1894370000009</v>
      </c>
      <c r="AD49" s="67">
        <v>4856.350477</v>
      </c>
      <c r="AE49" s="114">
        <v>4879.7704999999996</v>
      </c>
      <c r="AF49" s="114">
        <v>5297.6014569999998</v>
      </c>
      <c r="AG49" s="114">
        <v>5355.335818999999</v>
      </c>
      <c r="AH49" s="114">
        <v>7210.5075659999993</v>
      </c>
      <c r="AI49" s="114">
        <v>5001.4315070000002</v>
      </c>
      <c r="AJ49" s="18"/>
      <c r="AK49" s="18">
        <f t="shared" si="23"/>
        <v>-4.2832101965671683</v>
      </c>
      <c r="AL49" s="18">
        <f t="shared" si="24"/>
        <v>5.8676678540668519</v>
      </c>
      <c r="AM49" s="18">
        <f t="shared" si="25"/>
        <v>0.48225561789492133</v>
      </c>
      <c r="AN49" s="18">
        <f t="shared" si="26"/>
        <v>8.5625124583215637</v>
      </c>
      <c r="AO49" s="18">
        <f t="shared" si="27"/>
        <v>1.0898207890612781</v>
      </c>
      <c r="AP49" s="18">
        <f t="shared" si="28"/>
        <v>34.641557685665646</v>
      </c>
      <c r="AQ49" s="18">
        <f t="shared" si="29"/>
        <v>-30.636900922433611</v>
      </c>
      <c r="AR49" s="114"/>
      <c r="AS49" s="114">
        <v>5866.5360120000005</v>
      </c>
      <c r="AT49" s="114">
        <v>3740.5596650000002</v>
      </c>
      <c r="AU49" s="114"/>
      <c r="AV49" s="114">
        <f t="shared" si="30"/>
        <v>-36.239040255634933</v>
      </c>
      <c r="AW49" s="18"/>
      <c r="AX49" s="42" t="s">
        <v>114</v>
      </c>
      <c r="AY49" s="43" t="s">
        <v>115</v>
      </c>
      <c r="AZ49" s="2"/>
    </row>
    <row r="50" spans="1:87" ht="18.649999999999999" customHeight="1" x14ac:dyDescent="0.35">
      <c r="A50" s="40">
        <v>55</v>
      </c>
      <c r="B50" s="4" t="s">
        <v>206</v>
      </c>
      <c r="C50" s="34">
        <v>47.649440000000006</v>
      </c>
      <c r="D50" s="34">
        <v>84.10800900000001</v>
      </c>
      <c r="E50" s="34">
        <v>101.86454499999999</v>
      </c>
      <c r="F50" s="34">
        <v>124.31843499999999</v>
      </c>
      <c r="G50" s="34">
        <v>140.939086</v>
      </c>
      <c r="H50" s="34">
        <v>134.35304300000001</v>
      </c>
      <c r="I50" s="35">
        <v>219.82599999999999</v>
      </c>
      <c r="J50" s="36">
        <v>307.589493</v>
      </c>
      <c r="K50" s="35">
        <v>405.70727900000003</v>
      </c>
      <c r="L50" s="35">
        <v>391.40617900000001</v>
      </c>
      <c r="M50" s="34">
        <v>379.09352200000001</v>
      </c>
      <c r="N50" s="34">
        <v>391.54841399999998</v>
      </c>
      <c r="O50" s="34">
        <v>335.80742199999997</v>
      </c>
      <c r="P50" s="38">
        <v>409.60622000000001</v>
      </c>
      <c r="Q50" s="50">
        <v>510.03882700000003</v>
      </c>
      <c r="R50" s="50">
        <v>660.74380000000008</v>
      </c>
      <c r="S50" s="50">
        <v>751.52945199999988</v>
      </c>
      <c r="T50" s="67">
        <v>882.12484800000004</v>
      </c>
      <c r="U50" s="67">
        <v>1064.621652</v>
      </c>
      <c r="V50" s="67">
        <v>1190.7645829999999</v>
      </c>
      <c r="W50" s="67">
        <v>1414.73973</v>
      </c>
      <c r="X50" s="67">
        <v>1626.0959330000003</v>
      </c>
      <c r="Y50" s="114">
        <v>1602.639492</v>
      </c>
      <c r="Z50" s="114">
        <v>2053.6028729999998</v>
      </c>
      <c r="AA50" s="114">
        <v>2098.4889730000004</v>
      </c>
      <c r="AB50" s="114">
        <v>1868.8609239999998</v>
      </c>
      <c r="AC50" s="114">
        <v>1829.7876370000001</v>
      </c>
      <c r="AD50" s="67">
        <v>2028.3070939999998</v>
      </c>
      <c r="AE50" s="114">
        <v>1999.5520460000002</v>
      </c>
      <c r="AF50" s="114">
        <v>1879.934321</v>
      </c>
      <c r="AG50" s="114">
        <v>1829.4551710000001</v>
      </c>
      <c r="AH50" s="114">
        <v>1987.3574819999999</v>
      </c>
      <c r="AI50" s="114">
        <v>2495.8956949999997</v>
      </c>
      <c r="AJ50" s="18"/>
      <c r="AK50" s="18">
        <f t="shared" si="23"/>
        <v>-2.0907541325423864</v>
      </c>
      <c r="AL50" s="18">
        <f t="shared" si="24"/>
        <v>10.849316772381258</v>
      </c>
      <c r="AM50" s="18">
        <f t="shared" si="25"/>
        <v>-1.4176870990128094</v>
      </c>
      <c r="AN50" s="18">
        <f t="shared" si="26"/>
        <v>-5.9822261310621769</v>
      </c>
      <c r="AO50" s="18">
        <f t="shared" si="27"/>
        <v>-2.6851549778158414</v>
      </c>
      <c r="AP50" s="18">
        <f t="shared" si="28"/>
        <v>8.6311112457425594</v>
      </c>
      <c r="AQ50" s="18">
        <f t="shared" si="29"/>
        <v>25.588663217662628</v>
      </c>
      <c r="AR50" s="114"/>
      <c r="AS50" s="114">
        <v>1447.040338</v>
      </c>
      <c r="AT50" s="114">
        <v>1846.707917</v>
      </c>
      <c r="AU50" s="114"/>
      <c r="AV50" s="114">
        <f t="shared" si="30"/>
        <v>27.619657068606191</v>
      </c>
      <c r="AW50" s="18"/>
      <c r="AX50" s="42" t="s">
        <v>116</v>
      </c>
      <c r="AY50" s="43" t="s">
        <v>207</v>
      </c>
      <c r="AZ50" s="2"/>
    </row>
    <row r="51" spans="1:87" ht="18.649999999999999" customHeight="1" x14ac:dyDescent="0.35">
      <c r="A51" s="40">
        <v>56</v>
      </c>
      <c r="B51" s="4" t="s">
        <v>117</v>
      </c>
      <c r="C51" s="34">
        <v>271.42602099999999</v>
      </c>
      <c r="D51" s="34">
        <v>247.849999</v>
      </c>
      <c r="E51" s="34">
        <v>264.82776100000001</v>
      </c>
      <c r="F51" s="34">
        <v>238.43735999999998</v>
      </c>
      <c r="G51" s="34">
        <v>309.48681499999998</v>
      </c>
      <c r="H51" s="34">
        <v>168.61079100000001</v>
      </c>
      <c r="I51" s="35">
        <v>362.22300000000001</v>
      </c>
      <c r="J51" s="36">
        <v>330.82652899999999</v>
      </c>
      <c r="K51" s="35">
        <v>317.646682</v>
      </c>
      <c r="L51" s="35">
        <v>364.12502000000001</v>
      </c>
      <c r="M51" s="34">
        <v>271.49210399999998</v>
      </c>
      <c r="N51" s="34">
        <v>374.97745600000002</v>
      </c>
      <c r="O51" s="34">
        <v>265.45790099999999</v>
      </c>
      <c r="P51" s="38">
        <v>265.28558099999998</v>
      </c>
      <c r="Q51" s="50">
        <v>392.64211399999999</v>
      </c>
      <c r="R51" s="50">
        <v>637.56105500000001</v>
      </c>
      <c r="S51" s="50">
        <v>751.11438499999997</v>
      </c>
      <c r="T51" s="67">
        <v>780.87309199999982</v>
      </c>
      <c r="U51" s="67">
        <v>992.85120300000017</v>
      </c>
      <c r="V51" s="67">
        <v>1052.5846220000001</v>
      </c>
      <c r="W51" s="67">
        <v>1011.266711</v>
      </c>
      <c r="X51" s="67">
        <v>1366.9982209999996</v>
      </c>
      <c r="Y51" s="114">
        <v>1375.1330579999997</v>
      </c>
      <c r="Z51" s="114">
        <v>1604.9740279999996</v>
      </c>
      <c r="AA51" s="114">
        <v>1583.3060029999999</v>
      </c>
      <c r="AB51" s="114">
        <v>1296.870226</v>
      </c>
      <c r="AC51" s="114">
        <v>1230.692074</v>
      </c>
      <c r="AD51" s="67">
        <v>1370.8969139999999</v>
      </c>
      <c r="AE51" s="114">
        <v>1209.6447000000003</v>
      </c>
      <c r="AF51" s="114">
        <v>1412.2450490000001</v>
      </c>
      <c r="AG51" s="114">
        <v>1120.6199959999999</v>
      </c>
      <c r="AH51" s="114">
        <v>1980.7675279999999</v>
      </c>
      <c r="AI51" s="114">
        <v>3009.3377530000002</v>
      </c>
      <c r="AJ51" s="18"/>
      <c r="AK51" s="18">
        <f t="shared" si="23"/>
        <v>-5.1029124328126869</v>
      </c>
      <c r="AL51" s="18">
        <f t="shared" si="24"/>
        <v>11.39235743546358</v>
      </c>
      <c r="AM51" s="18">
        <f t="shared" si="25"/>
        <v>-11.762533882252185</v>
      </c>
      <c r="AN51" s="18">
        <f t="shared" si="26"/>
        <v>16.748748537483763</v>
      </c>
      <c r="AO51" s="18">
        <f t="shared" si="27"/>
        <v>-20.649748654208253</v>
      </c>
      <c r="AP51" s="18">
        <f t="shared" si="28"/>
        <v>76.756396911553963</v>
      </c>
      <c r="AQ51" s="18">
        <f t="shared" si="29"/>
        <v>51.92786182427767</v>
      </c>
      <c r="AR51" s="114"/>
      <c r="AS51" s="114">
        <v>1197.358704</v>
      </c>
      <c r="AT51" s="114">
        <v>1941.3551840000002</v>
      </c>
      <c r="AU51" s="114"/>
      <c r="AV51" s="114">
        <f t="shared" si="30"/>
        <v>62.136474016895789</v>
      </c>
      <c r="AW51" s="18"/>
      <c r="AX51" s="42" t="s">
        <v>118</v>
      </c>
      <c r="AY51" s="43" t="s">
        <v>119</v>
      </c>
      <c r="AZ51" s="2"/>
    </row>
    <row r="52" spans="1:87" ht="18.649999999999999" customHeight="1" x14ac:dyDescent="0.35">
      <c r="A52" s="40">
        <v>57</v>
      </c>
      <c r="B52" s="4" t="s">
        <v>120</v>
      </c>
      <c r="C52" s="34">
        <v>260.041653</v>
      </c>
      <c r="D52" s="34">
        <v>417.964878</v>
      </c>
      <c r="E52" s="34">
        <v>426.27571799999998</v>
      </c>
      <c r="F52" s="34">
        <v>496.33128899999997</v>
      </c>
      <c r="G52" s="34">
        <v>567.51036399999998</v>
      </c>
      <c r="H52" s="34">
        <v>549.93246299999998</v>
      </c>
      <c r="I52" s="35">
        <v>994.64099999999996</v>
      </c>
      <c r="J52" s="36">
        <v>1131.8874900000001</v>
      </c>
      <c r="K52" s="34">
        <v>1363.855622</v>
      </c>
      <c r="L52" s="35">
        <v>1315.166138</v>
      </c>
      <c r="M52" s="34">
        <v>1259.407383</v>
      </c>
      <c r="N52" s="34">
        <v>1561.8804210000001</v>
      </c>
      <c r="O52" s="34">
        <v>1200.457316</v>
      </c>
      <c r="P52" s="38">
        <v>1689.167813</v>
      </c>
      <c r="Q52" s="50">
        <v>2353.7310229999998</v>
      </c>
      <c r="R52" s="50">
        <v>3591.9938690000008</v>
      </c>
      <c r="S52" s="50">
        <v>4468.1842810000007</v>
      </c>
      <c r="T52" s="67">
        <v>5367.8609609999994</v>
      </c>
      <c r="U52" s="67">
        <v>6835.0895639999999</v>
      </c>
      <c r="V52" s="67">
        <v>5306.14894</v>
      </c>
      <c r="W52" s="67">
        <v>7650.0223770000002</v>
      </c>
      <c r="X52" s="67">
        <v>9932.1926419999982</v>
      </c>
      <c r="Y52" s="114">
        <v>9928.9964170000003</v>
      </c>
      <c r="Z52" s="114">
        <v>10901.319974</v>
      </c>
      <c r="AA52" s="114">
        <v>10994.114749999999</v>
      </c>
      <c r="AB52" s="114">
        <v>9303.6675890000006</v>
      </c>
      <c r="AC52" s="114">
        <v>8587.6236019999997</v>
      </c>
      <c r="AD52" s="67">
        <v>9968.0908590000017</v>
      </c>
      <c r="AE52" s="114">
        <v>9994.0608840000004</v>
      </c>
      <c r="AF52" s="114">
        <v>8928.5818230000004</v>
      </c>
      <c r="AG52" s="114">
        <v>8892.1529969999974</v>
      </c>
      <c r="AH52" s="114">
        <v>14217.616173999997</v>
      </c>
      <c r="AI52" s="114">
        <v>15099.39076</v>
      </c>
      <c r="AJ52" s="18"/>
      <c r="AK52" s="18">
        <f t="shared" si="23"/>
        <v>-7.6963625382166612</v>
      </c>
      <c r="AL52" s="18">
        <f t="shared" si="24"/>
        <v>16.075078752619063</v>
      </c>
      <c r="AM52" s="18">
        <f t="shared" si="25"/>
        <v>0.26053158390455167</v>
      </c>
      <c r="AN52" s="18">
        <f t="shared" si="26"/>
        <v>-10.661122374247086</v>
      </c>
      <c r="AO52" s="18">
        <f t="shared" si="27"/>
        <v>-0.40800237621346014</v>
      </c>
      <c r="AP52" s="18">
        <f t="shared" si="28"/>
        <v>59.889468599974435</v>
      </c>
      <c r="AQ52" s="18">
        <f t="shared" si="29"/>
        <v>6.2019861501994882</v>
      </c>
      <c r="AR52" s="114"/>
      <c r="AS52" s="114">
        <v>10257.677110999997</v>
      </c>
      <c r="AT52" s="114">
        <v>12259.758224000001</v>
      </c>
      <c r="AU52" s="114"/>
      <c r="AV52" s="114">
        <f t="shared" si="30"/>
        <v>19.517880035949243</v>
      </c>
      <c r="AW52" s="18"/>
      <c r="AX52" s="42" t="s">
        <v>121</v>
      </c>
      <c r="AY52" s="43" t="s">
        <v>122</v>
      </c>
      <c r="AZ52" s="2"/>
    </row>
    <row r="53" spans="1:87" ht="18" customHeight="1" x14ac:dyDescent="0.35">
      <c r="A53" s="40">
        <v>58</v>
      </c>
      <c r="B53" s="4" t="s">
        <v>123</v>
      </c>
      <c r="C53" s="34">
        <v>43.949949999999994</v>
      </c>
      <c r="D53" s="34">
        <v>83.427673999999996</v>
      </c>
      <c r="E53" s="34">
        <v>86.553653000000011</v>
      </c>
      <c r="F53" s="34">
        <v>99.793091000000004</v>
      </c>
      <c r="G53" s="34">
        <v>135.927077</v>
      </c>
      <c r="H53" s="34">
        <v>116.24186999999999</v>
      </c>
      <c r="I53" s="35">
        <v>203.131</v>
      </c>
      <c r="J53" s="36">
        <v>249.58339599999999</v>
      </c>
      <c r="K53" s="35">
        <v>293.49149199999999</v>
      </c>
      <c r="L53" s="34">
        <v>332.322228</v>
      </c>
      <c r="M53" s="34">
        <v>292.07873499999999</v>
      </c>
      <c r="N53" s="34">
        <v>310.314144</v>
      </c>
      <c r="O53" s="34">
        <v>281.476067</v>
      </c>
      <c r="P53" s="38">
        <v>374.69715100000002</v>
      </c>
      <c r="Q53" s="50">
        <v>483.164086</v>
      </c>
      <c r="R53" s="50">
        <v>634.23332600000003</v>
      </c>
      <c r="S53" s="50">
        <v>715.732034</v>
      </c>
      <c r="T53" s="67">
        <v>853.61241300000006</v>
      </c>
      <c r="U53" s="67">
        <v>1035.0196129999999</v>
      </c>
      <c r="V53" s="67">
        <v>940.63964199999987</v>
      </c>
      <c r="W53" s="67">
        <v>1221.6711640000001</v>
      </c>
      <c r="X53" s="67">
        <v>1564.778264</v>
      </c>
      <c r="Y53" s="114">
        <v>1584.3214190000001</v>
      </c>
      <c r="Z53" s="114">
        <v>1825.4961479999999</v>
      </c>
      <c r="AA53" s="114">
        <v>1937.2022459999998</v>
      </c>
      <c r="AB53" s="114">
        <v>1793.093102</v>
      </c>
      <c r="AC53" s="114">
        <v>1793.3513599999999</v>
      </c>
      <c r="AD53" s="67">
        <v>1958.2993039999997</v>
      </c>
      <c r="AE53" s="114">
        <v>1767.920091</v>
      </c>
      <c r="AF53" s="114">
        <v>1640.8877740000003</v>
      </c>
      <c r="AG53" s="114">
        <v>1644.4171540000002</v>
      </c>
      <c r="AH53" s="114">
        <v>2012.0422209999999</v>
      </c>
      <c r="AI53" s="114">
        <v>2401.5115430000005</v>
      </c>
      <c r="AJ53" s="18"/>
      <c r="AK53" s="18">
        <f t="shared" si="23"/>
        <v>1.440293310545826E-2</v>
      </c>
      <c r="AL53" s="18">
        <f t="shared" si="24"/>
        <v>9.1977482873183192</v>
      </c>
      <c r="AM53" s="18">
        <f t="shared" si="25"/>
        <v>-9.7216606578541587</v>
      </c>
      <c r="AN53" s="18">
        <f t="shared" si="26"/>
        <v>-7.1854105650298692</v>
      </c>
      <c r="AO53" s="18">
        <f t="shared" si="27"/>
        <v>0.2150896640174409</v>
      </c>
      <c r="AP53" s="18">
        <f t="shared" si="28"/>
        <v>22.355949407713354</v>
      </c>
      <c r="AQ53" s="18">
        <f t="shared" si="29"/>
        <v>19.356915970005417</v>
      </c>
      <c r="AR53" s="114"/>
      <c r="AS53" s="114">
        <v>1477.5066809999998</v>
      </c>
      <c r="AT53" s="114">
        <v>1790.6587730000001</v>
      </c>
      <c r="AU53" s="114"/>
      <c r="AV53" s="114">
        <f t="shared" si="30"/>
        <v>21.194631200452779</v>
      </c>
      <c r="AW53" s="18"/>
      <c r="AX53" s="42" t="s">
        <v>124</v>
      </c>
      <c r="AY53" s="43" t="s">
        <v>125</v>
      </c>
      <c r="AZ53" s="2"/>
    </row>
    <row r="54" spans="1:87" ht="23.25" customHeight="1" x14ac:dyDescent="0.35">
      <c r="A54" s="53">
        <v>59</v>
      </c>
      <c r="B54" s="54" t="s">
        <v>126</v>
      </c>
      <c r="C54" s="37">
        <v>236.16163599999999</v>
      </c>
      <c r="D54" s="37">
        <v>301.06764500000003</v>
      </c>
      <c r="E54" s="37">
        <v>302.933357</v>
      </c>
      <c r="F54" s="37">
        <v>327.93773700000003</v>
      </c>
      <c r="G54" s="37">
        <v>345.43419799999998</v>
      </c>
      <c r="H54" s="37">
        <v>317.38163400000002</v>
      </c>
      <c r="I54" s="55">
        <v>485.32100000000003</v>
      </c>
      <c r="J54" s="56">
        <v>593.12727299999995</v>
      </c>
      <c r="K54" s="55">
        <v>651.80014000000006</v>
      </c>
      <c r="L54" s="55">
        <v>655.17832299999998</v>
      </c>
      <c r="M54" s="37">
        <v>600.91469600000005</v>
      </c>
      <c r="N54" s="37">
        <v>617.95680700000003</v>
      </c>
      <c r="O54" s="37">
        <v>579.38976100000002</v>
      </c>
      <c r="P54" s="61">
        <v>698.62812699999995</v>
      </c>
      <c r="Q54" s="52">
        <v>893.34326799999997</v>
      </c>
      <c r="R54" s="52">
        <v>1158.793199</v>
      </c>
      <c r="S54" s="52">
        <v>1383.007967</v>
      </c>
      <c r="T54" s="71">
        <v>1591.7937630000001</v>
      </c>
      <c r="U54" s="71">
        <v>1922.8413129999999</v>
      </c>
      <c r="V54" s="71">
        <v>1868.323719</v>
      </c>
      <c r="W54" s="71">
        <v>2245.6160209999998</v>
      </c>
      <c r="X54" s="71">
        <v>2734.4955120000004</v>
      </c>
      <c r="Y54" s="115">
        <v>2561.8868640000001</v>
      </c>
      <c r="Z54" s="115">
        <v>2747.1344490000001</v>
      </c>
      <c r="AA54" s="115">
        <v>2874.6079070000001</v>
      </c>
      <c r="AB54" s="115">
        <v>2569.5285830000003</v>
      </c>
      <c r="AC54" s="115">
        <v>2509.7302449999997</v>
      </c>
      <c r="AD54" s="71">
        <v>2727.1959590000001</v>
      </c>
      <c r="AE54" s="115">
        <v>2879.295482</v>
      </c>
      <c r="AF54" s="115">
        <v>2681.5356790000005</v>
      </c>
      <c r="AG54" s="115">
        <v>2895.4083519999999</v>
      </c>
      <c r="AH54" s="115">
        <v>3427.3106069999999</v>
      </c>
      <c r="AI54" s="115">
        <v>4142.7425730000004</v>
      </c>
      <c r="AJ54" s="94"/>
      <c r="AK54" s="94">
        <f t="shared" si="23"/>
        <v>-2.3272104617020517</v>
      </c>
      <c r="AL54" s="94">
        <f t="shared" si="24"/>
        <v>8.6649039048417791</v>
      </c>
      <c r="AM54" s="94">
        <f t="shared" si="25"/>
        <v>5.5771394973675115</v>
      </c>
      <c r="AN54" s="94">
        <f t="shared" si="26"/>
        <v>-6.8683399892890691</v>
      </c>
      <c r="AO54" s="94">
        <f t="shared" si="27"/>
        <v>7.9757533966416219</v>
      </c>
      <c r="AP54" s="94">
        <f t="shared" si="28"/>
        <v>18.370543644822646</v>
      </c>
      <c r="AQ54" s="94">
        <f t="shared" si="29"/>
        <v>20.874442034485867</v>
      </c>
      <c r="AR54" s="115"/>
      <c r="AS54" s="115">
        <v>2486.6343790000001</v>
      </c>
      <c r="AT54" s="115">
        <v>3012.9372560000002</v>
      </c>
      <c r="AU54" s="115"/>
      <c r="AV54" s="115">
        <f t="shared" si="30"/>
        <v>21.165269870179017</v>
      </c>
      <c r="AW54" s="94"/>
      <c r="AX54" s="57" t="s">
        <v>127</v>
      </c>
      <c r="AY54" s="58" t="s">
        <v>128</v>
      </c>
      <c r="AZ54" s="2"/>
    </row>
    <row r="55" spans="1:87" ht="23.25" customHeight="1" x14ac:dyDescent="0.35">
      <c r="A55" s="59" t="s">
        <v>200</v>
      </c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8"/>
      <c r="AW55" s="2"/>
      <c r="AX55" s="2"/>
      <c r="AY55" s="45" t="s">
        <v>201</v>
      </c>
      <c r="AZ55" s="2"/>
    </row>
    <row r="56" spans="1:87" x14ac:dyDescent="0.35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8"/>
      <c r="AW56" s="2"/>
      <c r="AX56" s="2"/>
      <c r="AY56" s="45"/>
      <c r="AZ56" s="2"/>
    </row>
    <row r="57" spans="1:87" x14ac:dyDescent="0.25">
      <c r="B57" s="8"/>
      <c r="AV57" s="18"/>
      <c r="AZ57" s="2"/>
    </row>
    <row r="58" spans="1:87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87" ht="22" customHeight="1" x14ac:dyDescent="0.25">
      <c r="A59" s="44" t="s">
        <v>242</v>
      </c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30" t="s">
        <v>0</v>
      </c>
      <c r="AZ59" s="2"/>
    </row>
    <row r="60" spans="1:87" ht="22" customHeight="1" x14ac:dyDescent="0.25">
      <c r="A60" s="46" t="s">
        <v>243</v>
      </c>
      <c r="B60" s="27"/>
      <c r="C60" s="21"/>
      <c r="D60" s="9"/>
      <c r="E60" s="22"/>
      <c r="F60" s="22"/>
      <c r="G60" s="22"/>
      <c r="H60" s="1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2" t="s">
        <v>1</v>
      </c>
      <c r="AZ60" s="2"/>
    </row>
    <row r="61" spans="1:87" ht="22" customHeight="1" x14ac:dyDescent="0.25">
      <c r="A61" s="105"/>
      <c r="B61" s="96"/>
      <c r="C61" s="107"/>
      <c r="D61" s="108"/>
      <c r="E61" s="109"/>
      <c r="F61" s="90"/>
      <c r="G61" s="109"/>
      <c r="H61" s="107"/>
      <c r="I61" s="90"/>
      <c r="J61" s="48" t="s">
        <v>2</v>
      </c>
      <c r="K61" s="48"/>
      <c r="L61" s="90"/>
      <c r="M61" s="145" t="s">
        <v>2</v>
      </c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16"/>
      <c r="AF61" s="116"/>
      <c r="AG61" s="116"/>
      <c r="AH61" s="116"/>
      <c r="AI61" s="116"/>
      <c r="AJ61" s="116"/>
      <c r="AK61" s="116"/>
      <c r="AL61" s="145" t="s">
        <v>230</v>
      </c>
      <c r="AM61" s="145"/>
      <c r="AN61" s="145"/>
      <c r="AO61" s="134"/>
      <c r="AP61" s="136"/>
      <c r="AQ61" s="142"/>
      <c r="AR61" s="112"/>
      <c r="AS61" s="145" t="s">
        <v>248</v>
      </c>
      <c r="AT61" s="145"/>
      <c r="AU61" s="140"/>
      <c r="AV61" s="18"/>
      <c r="AW61" s="112"/>
      <c r="AX61" s="110"/>
      <c r="AY61" s="111"/>
      <c r="AZ61" s="2"/>
      <c r="CI61" s="6"/>
    </row>
    <row r="62" spans="1:87" ht="22" customHeight="1" x14ac:dyDescent="0.25">
      <c r="A62" s="14"/>
      <c r="B62" s="8"/>
      <c r="J62" s="80" t="s">
        <v>3</v>
      </c>
      <c r="K62" s="80"/>
      <c r="M62" s="146" t="s">
        <v>199</v>
      </c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17"/>
      <c r="AF62" s="117"/>
      <c r="AG62" s="117"/>
      <c r="AH62" s="117"/>
      <c r="AI62" s="117"/>
      <c r="AJ62" s="117"/>
      <c r="AK62" s="117"/>
      <c r="AL62" s="146" t="s">
        <v>231</v>
      </c>
      <c r="AM62" s="146"/>
      <c r="AN62" s="146"/>
      <c r="AO62" s="135"/>
      <c r="AP62" s="137"/>
      <c r="AQ62" s="143"/>
      <c r="AR62" s="118"/>
      <c r="AS62" s="147" t="s">
        <v>249</v>
      </c>
      <c r="AT62" s="147"/>
      <c r="AU62" s="140"/>
      <c r="AV62" s="18"/>
      <c r="AW62" s="118"/>
      <c r="AX62" s="2"/>
      <c r="AY62" s="24"/>
      <c r="AZ62" s="2"/>
      <c r="CI62" s="6"/>
    </row>
    <row r="63" spans="1:87" ht="16.5" x14ac:dyDescent="0.25">
      <c r="A63" s="81"/>
      <c r="B63" s="86"/>
      <c r="C63" s="47">
        <v>1989</v>
      </c>
      <c r="D63" s="28" t="s">
        <v>4</v>
      </c>
      <c r="E63" s="28" t="s">
        <v>5</v>
      </c>
      <c r="F63" s="28" t="s">
        <v>6</v>
      </c>
      <c r="G63" s="28" t="s">
        <v>7</v>
      </c>
      <c r="H63" s="29" t="s">
        <v>8</v>
      </c>
      <c r="I63" s="29" t="s">
        <v>9</v>
      </c>
      <c r="J63" s="29" t="s">
        <v>10</v>
      </c>
      <c r="K63" s="29" t="s">
        <v>11</v>
      </c>
      <c r="L63" s="29" t="s">
        <v>12</v>
      </c>
      <c r="M63" s="66">
        <v>1999</v>
      </c>
      <c r="N63" s="66">
        <v>2000</v>
      </c>
      <c r="O63" s="66">
        <v>2001</v>
      </c>
      <c r="P63" s="66">
        <v>2002</v>
      </c>
      <c r="Q63" s="66">
        <v>2003</v>
      </c>
      <c r="R63" s="66">
        <v>2004</v>
      </c>
      <c r="S63" s="66">
        <v>2005</v>
      </c>
      <c r="T63" s="66">
        <v>2006</v>
      </c>
      <c r="U63" s="66">
        <v>2007</v>
      </c>
      <c r="V63" s="66">
        <v>2009</v>
      </c>
      <c r="W63" s="66">
        <v>2010</v>
      </c>
      <c r="X63" s="66">
        <v>2011</v>
      </c>
      <c r="Y63" s="123">
        <v>2012</v>
      </c>
      <c r="Z63" s="66">
        <v>2013</v>
      </c>
      <c r="AA63" s="66">
        <v>2014</v>
      </c>
      <c r="AB63" s="123">
        <v>2015</v>
      </c>
      <c r="AC63" s="66">
        <v>2016</v>
      </c>
      <c r="AD63" s="123">
        <v>2017</v>
      </c>
      <c r="AE63" s="83" t="s">
        <v>237</v>
      </c>
      <c r="AF63" s="123">
        <v>2019</v>
      </c>
      <c r="AG63" s="123">
        <v>2020</v>
      </c>
      <c r="AH63" s="123">
        <v>2021</v>
      </c>
      <c r="AI63" s="123">
        <v>2022</v>
      </c>
      <c r="AJ63" s="103"/>
      <c r="AK63" s="103" t="s">
        <v>233</v>
      </c>
      <c r="AL63" s="103" t="s">
        <v>234</v>
      </c>
      <c r="AM63" s="103" t="s">
        <v>235</v>
      </c>
      <c r="AN63" s="103" t="s">
        <v>236</v>
      </c>
      <c r="AO63" s="103" t="s">
        <v>239</v>
      </c>
      <c r="AP63" s="103" t="s">
        <v>244</v>
      </c>
      <c r="AQ63" s="103" t="s">
        <v>247</v>
      </c>
      <c r="AR63" s="83"/>
      <c r="AS63" s="133"/>
      <c r="AT63" s="133"/>
      <c r="AU63" s="103"/>
      <c r="AV63" s="103"/>
      <c r="AW63" s="119"/>
      <c r="AX63" s="84"/>
      <c r="AY63" s="85"/>
      <c r="AZ63" s="2"/>
      <c r="CI63" s="6"/>
    </row>
    <row r="64" spans="1:87" x14ac:dyDescent="0.25">
      <c r="A64" s="95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0"/>
      <c r="X64" s="90"/>
      <c r="Y64" s="99"/>
      <c r="Z64" s="99"/>
      <c r="AA64" s="99"/>
      <c r="AB64" s="99"/>
      <c r="AC64" s="99"/>
      <c r="AD64" s="90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7"/>
      <c r="AT64" s="97"/>
      <c r="AU64" s="18"/>
      <c r="AV64" s="18"/>
      <c r="AW64" s="99"/>
      <c r="AX64" s="100"/>
      <c r="AY64" s="101"/>
      <c r="AZ64" s="2"/>
    </row>
    <row r="65" spans="1:52" ht="16.5" x14ac:dyDescent="0.25">
      <c r="A65" s="16" t="s">
        <v>129</v>
      </c>
      <c r="B65" s="8"/>
      <c r="C65" s="35">
        <v>2781.1005719999998</v>
      </c>
      <c r="D65" s="35">
        <v>3351.505889</v>
      </c>
      <c r="E65" s="35">
        <v>3266.9690220000007</v>
      </c>
      <c r="F65" s="35">
        <v>3578.3061039999998</v>
      </c>
      <c r="G65" s="35">
        <v>4987.2980619999998</v>
      </c>
      <c r="H65" s="49">
        <v>4036.3266230000004</v>
      </c>
      <c r="I65" s="49">
        <v>6674.9959999999992</v>
      </c>
      <c r="J65" s="49">
        <v>7408.8617950000007</v>
      </c>
      <c r="K65" s="63">
        <v>8145.5090789999995</v>
      </c>
      <c r="L65" s="63">
        <v>7988.7177579999998</v>
      </c>
      <c r="M65" s="63">
        <v>6539.429701</v>
      </c>
      <c r="N65" s="63">
        <v>8465.051023</v>
      </c>
      <c r="O65" s="63">
        <v>6642.7580959999996</v>
      </c>
      <c r="P65" s="63">
        <v>8813.5688609999997</v>
      </c>
      <c r="Q65" s="64">
        <v>11623.540347</v>
      </c>
      <c r="R65" s="64">
        <v>16523.008996</v>
      </c>
      <c r="S65" s="64">
        <v>19989.659367000004</v>
      </c>
      <c r="T65" s="67">
        <v>24883.843297000003</v>
      </c>
      <c r="U65" s="67">
        <v>32163.219372</v>
      </c>
      <c r="V65" s="120">
        <v>23186.554934000003</v>
      </c>
      <c r="W65" s="120">
        <v>31802.268555000002</v>
      </c>
      <c r="X65" s="120">
        <v>38429.471046000013</v>
      </c>
      <c r="Y65" s="120">
        <v>36040.245509999993</v>
      </c>
      <c r="Z65" s="120">
        <v>39759.798914000006</v>
      </c>
      <c r="AA65" s="120">
        <v>33135.036238999994</v>
      </c>
      <c r="AB65" s="120">
        <v>35165.401252999996</v>
      </c>
      <c r="AC65" s="120">
        <v>32934.049214999999</v>
      </c>
      <c r="AD65" s="67">
        <v>37223.374005999998</v>
      </c>
      <c r="AE65" s="124">
        <v>37572.628272000002</v>
      </c>
      <c r="AF65" s="120">
        <v>33136.971023999999</v>
      </c>
      <c r="AG65" s="124">
        <v>32127.826065000005</v>
      </c>
      <c r="AH65" s="124">
        <v>47771.592874999995</v>
      </c>
      <c r="AI65" s="124">
        <v>58219.24717699999</v>
      </c>
      <c r="AJ65" s="72"/>
      <c r="AK65" s="72">
        <f t="shared" ref="AK65:AK74" si="31">+AC65/AB65*100-100</f>
        <v>-6.3453052105004417</v>
      </c>
      <c r="AL65" s="72">
        <f t="shared" ref="AL65:AL74" si="32">+AD65/AC65*100-100</f>
        <v>13.023982453534444</v>
      </c>
      <c r="AM65" s="72">
        <f t="shared" ref="AM65:AM74" si="33">AE65/AD65*100-100</f>
        <v>0.93826600980261787</v>
      </c>
      <c r="AN65" s="72">
        <f t="shared" ref="AN65:AN74" si="34">AF65/AE65*100-100</f>
        <v>-11.805554873321327</v>
      </c>
      <c r="AO65" s="72">
        <f t="shared" ref="AO65:AO74" si="35">AG65/AF65*100-100</f>
        <v>-3.0453747817478671</v>
      </c>
      <c r="AP65" s="72">
        <f t="shared" ref="AP65:AP74" si="36">AH65/AG65*100-100</f>
        <v>48.692266879028836</v>
      </c>
      <c r="AQ65" s="72">
        <f t="shared" ref="AQ65:AQ74" si="37">AI65/AH65*100-100</f>
        <v>21.870014527959142</v>
      </c>
      <c r="AR65" s="72"/>
      <c r="AS65" s="114">
        <v>34490.675810000001</v>
      </c>
      <c r="AT65" s="114">
        <v>45665.025113999989</v>
      </c>
      <c r="AU65" s="114"/>
      <c r="AV65" s="114">
        <f>+(AT65-AS65)/AS65*100</f>
        <v>32.398174409676749</v>
      </c>
      <c r="AW65" s="72"/>
      <c r="AX65" s="12" t="s">
        <v>130</v>
      </c>
      <c r="AY65" s="26"/>
      <c r="AZ65" s="2"/>
    </row>
    <row r="66" spans="1:52" ht="22" customHeight="1" x14ac:dyDescent="0.35">
      <c r="A66" s="39" t="s">
        <v>131</v>
      </c>
      <c r="B66" s="41" t="s">
        <v>132</v>
      </c>
      <c r="C66" s="34">
        <v>68.510897</v>
      </c>
      <c r="D66" s="34">
        <v>115.93331500000001</v>
      </c>
      <c r="E66" s="34">
        <v>108.24745</v>
      </c>
      <c r="F66" s="34">
        <v>122.835095</v>
      </c>
      <c r="G66" s="34">
        <v>164.996261</v>
      </c>
      <c r="H66" s="50">
        <v>173.42351399999998</v>
      </c>
      <c r="I66" s="49">
        <v>223.785</v>
      </c>
      <c r="J66" s="51">
        <v>278.01941599999998</v>
      </c>
      <c r="K66" s="49">
        <v>283.51030400000002</v>
      </c>
      <c r="L66" s="49">
        <v>199.313422</v>
      </c>
      <c r="M66" s="50">
        <v>124.856094</v>
      </c>
      <c r="N66" s="50">
        <v>229.78348</v>
      </c>
      <c r="O66" s="49">
        <v>248.587827</v>
      </c>
      <c r="P66" s="49">
        <v>296.45764500000001</v>
      </c>
      <c r="Q66" s="50">
        <v>295.69959</v>
      </c>
      <c r="R66" s="50">
        <v>274.79022900000001</v>
      </c>
      <c r="S66" s="50">
        <v>269.31532199999998</v>
      </c>
      <c r="T66" s="67">
        <v>346.25770299999999</v>
      </c>
      <c r="U66" s="67">
        <v>410.56317300000001</v>
      </c>
      <c r="V66" s="120">
        <v>231.91260199999999</v>
      </c>
      <c r="W66" s="120">
        <v>334.11677600000002</v>
      </c>
      <c r="X66" s="120">
        <v>420.04200699999996</v>
      </c>
      <c r="Y66" s="120">
        <v>386.32106200000004</v>
      </c>
      <c r="Z66" s="120">
        <v>447.03298199999995</v>
      </c>
      <c r="AA66" s="120">
        <v>261.94473500000004</v>
      </c>
      <c r="AB66" s="120">
        <v>297.125947</v>
      </c>
      <c r="AC66" s="120">
        <v>262.03121199999998</v>
      </c>
      <c r="AD66" s="67">
        <v>271.60218900000001</v>
      </c>
      <c r="AE66" s="124">
        <v>296.59497099999999</v>
      </c>
      <c r="AF66" s="120">
        <v>261.94473500000004</v>
      </c>
      <c r="AG66" s="124">
        <v>218.14842400000001</v>
      </c>
      <c r="AH66" s="124">
        <v>247.08258499999999</v>
      </c>
      <c r="AI66" s="124">
        <v>299.26985900000005</v>
      </c>
      <c r="AJ66" s="72"/>
      <c r="AK66" s="72">
        <f t="shared" si="31"/>
        <v>-11.811400301569762</v>
      </c>
      <c r="AL66" s="72">
        <f t="shared" si="32"/>
        <v>3.6526095219526837</v>
      </c>
      <c r="AM66" s="72">
        <f t="shared" si="33"/>
        <v>9.2019810635620445</v>
      </c>
      <c r="AN66" s="72">
        <f t="shared" si="34"/>
        <v>-11.6826781934883</v>
      </c>
      <c r="AO66" s="72">
        <f t="shared" si="35"/>
        <v>-16.719676003413468</v>
      </c>
      <c r="AP66" s="72">
        <f t="shared" si="36"/>
        <v>13.263520528573693</v>
      </c>
      <c r="AQ66" s="72">
        <f t="shared" si="37"/>
        <v>21.121389028692604</v>
      </c>
      <c r="AR66" s="72"/>
      <c r="AS66" s="114">
        <v>185.97864400000003</v>
      </c>
      <c r="AT66" s="114">
        <v>218.74242700000002</v>
      </c>
      <c r="AU66" s="114"/>
      <c r="AV66" s="114">
        <f t="shared" ref="AV66:AV71" si="38">+(AT66-AS66)/AS66*100</f>
        <v>17.616959826849786</v>
      </c>
      <c r="AW66" s="72"/>
      <c r="AX66" s="42" t="s">
        <v>131</v>
      </c>
      <c r="AY66" s="43" t="s">
        <v>133</v>
      </c>
      <c r="AZ66" s="2"/>
    </row>
    <row r="67" spans="1:52" ht="22" customHeight="1" x14ac:dyDescent="0.35">
      <c r="A67" s="39" t="s">
        <v>134</v>
      </c>
      <c r="B67" s="41" t="s">
        <v>135</v>
      </c>
      <c r="C67" s="34">
        <v>69.641159000000002</v>
      </c>
      <c r="D67" s="34">
        <v>150.25858600000001</v>
      </c>
      <c r="E67" s="34">
        <v>141.08467000000002</v>
      </c>
      <c r="F67" s="34">
        <v>149.95831099999998</v>
      </c>
      <c r="G67" s="34">
        <v>184.072146</v>
      </c>
      <c r="H67" s="50">
        <v>115.05533199999999</v>
      </c>
      <c r="I67" s="49">
        <v>169.988</v>
      </c>
      <c r="J67" s="51">
        <v>257.84304800000001</v>
      </c>
      <c r="K67" s="49">
        <v>276.97899899999999</v>
      </c>
      <c r="L67" s="49">
        <v>310.75098800000001</v>
      </c>
      <c r="M67" s="50">
        <v>281.95605999999998</v>
      </c>
      <c r="N67" s="50">
        <v>369.10390899999999</v>
      </c>
      <c r="O67" s="49">
        <v>227.386304</v>
      </c>
      <c r="P67" s="49">
        <v>330.38052599999997</v>
      </c>
      <c r="Q67" s="50">
        <v>496.70958300000001</v>
      </c>
      <c r="R67" s="50">
        <v>697.43046399999992</v>
      </c>
      <c r="S67" s="50">
        <v>736.72030299999994</v>
      </c>
      <c r="T67" s="67">
        <v>910.17484400000001</v>
      </c>
      <c r="U67" s="67">
        <v>1103.07087</v>
      </c>
      <c r="V67" s="120">
        <v>931.70778699999994</v>
      </c>
      <c r="W67" s="120">
        <v>1228.7947690000001</v>
      </c>
      <c r="X67" s="120">
        <v>1606.5945940000001</v>
      </c>
      <c r="Y67" s="120">
        <v>1673.9994820000002</v>
      </c>
      <c r="Z67" s="120">
        <v>1907.5981579999998</v>
      </c>
      <c r="AA67" s="120">
        <v>1579.7752409999998</v>
      </c>
      <c r="AB67" s="120">
        <v>1645.9826480000002</v>
      </c>
      <c r="AC67" s="120">
        <v>1762.0754489999995</v>
      </c>
      <c r="AD67" s="67">
        <v>1843.7770729999997</v>
      </c>
      <c r="AE67" s="124">
        <v>1744.0061290000001</v>
      </c>
      <c r="AF67" s="120">
        <v>1579.7752489999998</v>
      </c>
      <c r="AG67" s="124">
        <v>1622.0522550000001</v>
      </c>
      <c r="AH67" s="124">
        <v>1825.4672160000002</v>
      </c>
      <c r="AI67" s="124">
        <v>2145.0153919999998</v>
      </c>
      <c r="AJ67" s="72"/>
      <c r="AK67" s="72">
        <f t="shared" si="31"/>
        <v>7.0530999303705499</v>
      </c>
      <c r="AL67" s="72">
        <f t="shared" si="32"/>
        <v>4.6366700158251888</v>
      </c>
      <c r="AM67" s="72">
        <f t="shared" si="33"/>
        <v>-5.4112259806801291</v>
      </c>
      <c r="AN67" s="72">
        <f t="shared" si="34"/>
        <v>-9.4168751628280774</v>
      </c>
      <c r="AO67" s="72">
        <f t="shared" si="35"/>
        <v>2.6761405476356117</v>
      </c>
      <c r="AP67" s="72">
        <f t="shared" si="36"/>
        <v>12.540592349782216</v>
      </c>
      <c r="AQ67" s="72">
        <f t="shared" si="37"/>
        <v>17.505007660460748</v>
      </c>
      <c r="AR67" s="72"/>
      <c r="AS67" s="114">
        <v>1358.651881</v>
      </c>
      <c r="AT67" s="114">
        <v>1562.3505180000002</v>
      </c>
      <c r="AU67" s="114"/>
      <c r="AV67" s="114">
        <f t="shared" si="38"/>
        <v>14.99270268187265</v>
      </c>
      <c r="AW67" s="72"/>
      <c r="AX67" s="42" t="s">
        <v>134</v>
      </c>
      <c r="AY67" s="43" t="s">
        <v>136</v>
      </c>
      <c r="AZ67" s="2"/>
    </row>
    <row r="68" spans="1:52" ht="22" customHeight="1" x14ac:dyDescent="0.35">
      <c r="A68" s="39" t="s">
        <v>137</v>
      </c>
      <c r="B68" s="41" t="s">
        <v>138</v>
      </c>
      <c r="C68" s="34">
        <v>9.3002469999999988</v>
      </c>
      <c r="D68" s="34">
        <v>23.517209999999999</v>
      </c>
      <c r="E68" s="34">
        <v>22.056660999999998</v>
      </c>
      <c r="F68" s="34">
        <v>29.159435000000002</v>
      </c>
      <c r="G68" s="34">
        <v>53.043750999999993</v>
      </c>
      <c r="H68" s="50">
        <v>35.054535999999999</v>
      </c>
      <c r="I68" s="49">
        <v>48.747999999999998</v>
      </c>
      <c r="J68" s="51">
        <v>71.959832000000006</v>
      </c>
      <c r="K68" s="49">
        <v>75.808240999999995</v>
      </c>
      <c r="L68" s="49">
        <v>98.583768000000006</v>
      </c>
      <c r="M68" s="50">
        <v>75.298677999999995</v>
      </c>
      <c r="N68" s="50">
        <v>148.361785</v>
      </c>
      <c r="O68" s="49">
        <v>71.295753000000005</v>
      </c>
      <c r="P68" s="49">
        <v>112.315753</v>
      </c>
      <c r="Q68" s="50">
        <v>177.117727</v>
      </c>
      <c r="R68" s="50">
        <v>285.74910499999999</v>
      </c>
      <c r="S68" s="50">
        <v>439.49513899999999</v>
      </c>
      <c r="T68" s="67">
        <v>464.86691400000007</v>
      </c>
      <c r="U68" s="67">
        <v>624.90382099999988</v>
      </c>
      <c r="V68" s="120">
        <v>377.08864399999999</v>
      </c>
      <c r="W68" s="120">
        <v>642.70989399999985</v>
      </c>
      <c r="X68" s="120">
        <v>830.46745700000008</v>
      </c>
      <c r="Y68" s="120">
        <v>909.2752099999999</v>
      </c>
      <c r="Z68" s="120">
        <v>987.88513300000011</v>
      </c>
      <c r="AA68" s="120">
        <v>222.90276800000004</v>
      </c>
      <c r="AB68" s="120">
        <v>763.82072900000014</v>
      </c>
      <c r="AC68" s="120">
        <v>670.76419300000009</v>
      </c>
      <c r="AD68" s="67">
        <v>603.13676200000009</v>
      </c>
      <c r="AE68" s="124">
        <v>370.51912599999991</v>
      </c>
      <c r="AF68" s="120">
        <v>222.90276800000004</v>
      </c>
      <c r="AG68" s="124">
        <v>252.398708</v>
      </c>
      <c r="AH68" s="124">
        <v>278.30554600000005</v>
      </c>
      <c r="AI68" s="124">
        <v>435.96006700000004</v>
      </c>
      <c r="AJ68" s="72"/>
      <c r="AK68" s="72">
        <f t="shared" si="31"/>
        <v>-12.183033592428202</v>
      </c>
      <c r="AL68" s="72">
        <f t="shared" si="32"/>
        <v>-10.082146856637593</v>
      </c>
      <c r="AM68" s="72">
        <f t="shared" si="33"/>
        <v>-38.56797506897783</v>
      </c>
      <c r="AN68" s="72">
        <f t="shared" si="34"/>
        <v>-39.840415147691978</v>
      </c>
      <c r="AO68" s="72">
        <f t="shared" si="35"/>
        <v>13.232648595911527</v>
      </c>
      <c r="AP68" s="72">
        <f t="shared" si="36"/>
        <v>10.264251431905123</v>
      </c>
      <c r="AQ68" s="72">
        <f t="shared" si="37"/>
        <v>56.647998311898533</v>
      </c>
      <c r="AR68" s="72"/>
      <c r="AS68" s="114">
        <v>203.04247000000004</v>
      </c>
      <c r="AT68" s="114">
        <v>316.12880000000007</v>
      </c>
      <c r="AU68" s="114"/>
      <c r="AV68" s="114">
        <f t="shared" si="38"/>
        <v>55.695899483492305</v>
      </c>
      <c r="AW68" s="72"/>
      <c r="AX68" s="42" t="s">
        <v>137</v>
      </c>
      <c r="AY68" s="43" t="s">
        <v>139</v>
      </c>
      <c r="AZ68" s="2"/>
    </row>
    <row r="69" spans="1:52" ht="22" customHeight="1" x14ac:dyDescent="0.35">
      <c r="A69" s="39" t="s">
        <v>140</v>
      </c>
      <c r="B69" s="41" t="s">
        <v>212</v>
      </c>
      <c r="C69" s="34">
        <v>181.91198</v>
      </c>
      <c r="D69" s="34">
        <v>211.38281499999999</v>
      </c>
      <c r="E69" s="34">
        <v>270.77486200000004</v>
      </c>
      <c r="F69" s="34">
        <v>260.16314199999999</v>
      </c>
      <c r="G69" s="34">
        <v>441.31402600000001</v>
      </c>
      <c r="H69" s="50">
        <v>299.05430899999999</v>
      </c>
      <c r="I69" s="49">
        <v>698.053</v>
      </c>
      <c r="J69" s="51">
        <v>710.745135</v>
      </c>
      <c r="K69" s="49">
        <v>698.24908800000003</v>
      </c>
      <c r="L69" s="49">
        <v>707.47467500000005</v>
      </c>
      <c r="M69" s="50">
        <v>735.76968799999997</v>
      </c>
      <c r="N69" s="50">
        <v>927.39344500000004</v>
      </c>
      <c r="O69" s="49">
        <v>635.77910499999996</v>
      </c>
      <c r="P69" s="49">
        <v>831.44919800000002</v>
      </c>
      <c r="Q69" s="50">
        <v>1140.1649709999999</v>
      </c>
      <c r="R69" s="50">
        <v>1498.0596350000001</v>
      </c>
      <c r="S69" s="50">
        <v>1737.9143319999998</v>
      </c>
      <c r="T69" s="67">
        <v>2011.897444</v>
      </c>
      <c r="U69" s="67">
        <v>2285.6275699999997</v>
      </c>
      <c r="V69" s="120">
        <v>2019.9781760000001</v>
      </c>
      <c r="W69" s="120">
        <v>2618.6150440000001</v>
      </c>
      <c r="X69" s="120">
        <v>2907.4150290000002</v>
      </c>
      <c r="Y69" s="120">
        <v>2769.2974360000003</v>
      </c>
      <c r="Z69" s="120">
        <v>3148.9203809999995</v>
      </c>
      <c r="AA69" s="120">
        <v>2553.9020259999998</v>
      </c>
      <c r="AB69" s="120">
        <v>2748.6878499999998</v>
      </c>
      <c r="AC69" s="120">
        <v>2807.2011109999994</v>
      </c>
      <c r="AD69" s="67">
        <v>2890.7887979999996</v>
      </c>
      <c r="AE69" s="124">
        <v>2816.951489</v>
      </c>
      <c r="AF69" s="120">
        <v>2553.9020259999998</v>
      </c>
      <c r="AG69" s="124">
        <v>2465.6643979999994</v>
      </c>
      <c r="AH69" s="124">
        <v>2769.8494469999996</v>
      </c>
      <c r="AI69" s="124">
        <v>4090.4519519999994</v>
      </c>
      <c r="AJ69" s="72"/>
      <c r="AK69" s="72">
        <f t="shared" si="31"/>
        <v>2.128770678707653</v>
      </c>
      <c r="AL69" s="72">
        <f t="shared" si="32"/>
        <v>2.9776166257722707</v>
      </c>
      <c r="AM69" s="72">
        <f t="shared" si="33"/>
        <v>-2.5542270348869494</v>
      </c>
      <c r="AN69" s="72">
        <f t="shared" si="34"/>
        <v>-9.3380899183812716</v>
      </c>
      <c r="AO69" s="72">
        <f t="shared" si="35"/>
        <v>-3.4550122558225382</v>
      </c>
      <c r="AP69" s="72">
        <f t="shared" si="36"/>
        <v>12.336839078616578</v>
      </c>
      <c r="AQ69" s="72">
        <f t="shared" si="37"/>
        <v>47.677772033073239</v>
      </c>
      <c r="AR69" s="72"/>
      <c r="AS69" s="114">
        <v>1998.6673369999999</v>
      </c>
      <c r="AT69" s="114">
        <v>3255.7774570000001</v>
      </c>
      <c r="AU69" s="114"/>
      <c r="AV69" s="114">
        <f t="shared" si="38"/>
        <v>62.897416529902515</v>
      </c>
      <c r="AW69" s="72"/>
      <c r="AX69" s="42" t="s">
        <v>140</v>
      </c>
      <c r="AY69" s="43" t="s">
        <v>219</v>
      </c>
      <c r="AZ69" s="2"/>
    </row>
    <row r="70" spans="1:52" ht="22" customHeight="1" x14ac:dyDescent="0.35">
      <c r="A70" s="39" t="s">
        <v>141</v>
      </c>
      <c r="B70" s="41" t="s">
        <v>213</v>
      </c>
      <c r="C70" s="34">
        <v>292.93584999999996</v>
      </c>
      <c r="D70" s="34">
        <v>567.33395799999994</v>
      </c>
      <c r="E70" s="34">
        <v>538.21728700000006</v>
      </c>
      <c r="F70" s="34">
        <v>707.19334199999992</v>
      </c>
      <c r="G70" s="34">
        <v>1019.7480969999999</v>
      </c>
      <c r="H70" s="50">
        <v>1110.422352</v>
      </c>
      <c r="I70" s="49">
        <v>1812.9480000000001</v>
      </c>
      <c r="J70" s="51">
        <v>2111.2389010000002</v>
      </c>
      <c r="K70" s="49">
        <v>2323.771291</v>
      </c>
      <c r="L70" s="49">
        <v>2317.062876</v>
      </c>
      <c r="M70" s="50">
        <v>1906.899349</v>
      </c>
      <c r="N70" s="50">
        <v>2135.7657129999998</v>
      </c>
      <c r="O70" s="49">
        <v>1920.7228399999999</v>
      </c>
      <c r="P70" s="49">
        <v>2844.260644</v>
      </c>
      <c r="Q70" s="50">
        <v>3440.6335330000002</v>
      </c>
      <c r="R70" s="50">
        <v>4169.5129919999999</v>
      </c>
      <c r="S70" s="50">
        <v>4440.5147259999994</v>
      </c>
      <c r="T70" s="67">
        <v>4686.0402429999995</v>
      </c>
      <c r="U70" s="67">
        <v>6152.2291940000005</v>
      </c>
      <c r="V70" s="120">
        <v>4879.6916230000006</v>
      </c>
      <c r="W70" s="120">
        <v>6701.8208519999998</v>
      </c>
      <c r="X70" s="120">
        <v>7719.3726580000002</v>
      </c>
      <c r="Y70" s="120">
        <v>6593.6239970000006</v>
      </c>
      <c r="Z70" s="120">
        <v>7010.4875039999997</v>
      </c>
      <c r="AA70" s="120">
        <v>6231.2769209999997</v>
      </c>
      <c r="AB70" s="120">
        <v>6267.0740400000004</v>
      </c>
      <c r="AC70" s="120">
        <v>6185.832195</v>
      </c>
      <c r="AD70" s="67">
        <v>6886.6151479999999</v>
      </c>
      <c r="AE70" s="124">
        <v>6389.457821</v>
      </c>
      <c r="AF70" s="120">
        <v>6231.2772389999991</v>
      </c>
      <c r="AG70" s="124">
        <v>5265.5208849999999</v>
      </c>
      <c r="AH70" s="124">
        <v>6448.5237050000005</v>
      </c>
      <c r="AI70" s="124">
        <v>8078.0408779999998</v>
      </c>
      <c r="AJ70" s="72"/>
      <c r="AK70" s="72">
        <f t="shared" si="31"/>
        <v>-1.2963281506085451</v>
      </c>
      <c r="AL70" s="72">
        <f t="shared" si="32"/>
        <v>11.328838722240818</v>
      </c>
      <c r="AM70" s="72">
        <f t="shared" si="33"/>
        <v>-7.2191826654402718</v>
      </c>
      <c r="AN70" s="72">
        <f t="shared" si="34"/>
        <v>-2.4756495219377541</v>
      </c>
      <c r="AO70" s="72">
        <f t="shared" si="35"/>
        <v>-15.498529706808313</v>
      </c>
      <c r="AP70" s="72">
        <f t="shared" si="36"/>
        <v>22.466966627557113</v>
      </c>
      <c r="AQ70" s="72">
        <f t="shared" si="37"/>
        <v>25.2696159236651</v>
      </c>
      <c r="AR70" s="72"/>
      <c r="AS70" s="114">
        <v>4654.9756699999998</v>
      </c>
      <c r="AT70" s="114">
        <v>6487.3029759999999</v>
      </c>
      <c r="AU70" s="114"/>
      <c r="AV70" s="114">
        <f t="shared" si="38"/>
        <v>39.362768699497849</v>
      </c>
      <c r="AW70" s="72"/>
      <c r="AX70" s="42" t="s">
        <v>141</v>
      </c>
      <c r="AY70" s="43" t="s">
        <v>220</v>
      </c>
      <c r="AZ70" s="2"/>
    </row>
    <row r="71" spans="1:52" ht="22" customHeight="1" x14ac:dyDescent="0.35">
      <c r="A71" s="39" t="s">
        <v>142</v>
      </c>
      <c r="B71" s="41" t="s">
        <v>214</v>
      </c>
      <c r="C71" s="34">
        <v>151.76494699999998</v>
      </c>
      <c r="D71" s="34">
        <v>246.48522299999999</v>
      </c>
      <c r="E71" s="34">
        <v>211.86125200000001</v>
      </c>
      <c r="F71" s="34">
        <v>224.009882</v>
      </c>
      <c r="G71" s="34">
        <v>248.28487100000001</v>
      </c>
      <c r="H71" s="50">
        <v>201.19822200000002</v>
      </c>
      <c r="I71" s="49">
        <v>332.3</v>
      </c>
      <c r="J71" s="51">
        <v>430.335959</v>
      </c>
      <c r="K71" s="49">
        <v>416.157285</v>
      </c>
      <c r="L71" s="49">
        <v>457.401341</v>
      </c>
      <c r="M71" s="50">
        <v>377.34035699999998</v>
      </c>
      <c r="N71" s="50">
        <v>394.49669499999999</v>
      </c>
      <c r="O71" s="49">
        <v>286.97521799999998</v>
      </c>
      <c r="P71" s="49">
        <v>379.96799199999998</v>
      </c>
      <c r="Q71" s="50">
        <v>479.73049900000001</v>
      </c>
      <c r="R71" s="50">
        <v>686.58097099999986</v>
      </c>
      <c r="S71" s="50">
        <v>968.63421399999993</v>
      </c>
      <c r="T71" s="67">
        <v>1364.5779380000001</v>
      </c>
      <c r="U71" s="67">
        <v>1455.5266919999999</v>
      </c>
      <c r="V71" s="120">
        <v>1056.4598799999999</v>
      </c>
      <c r="W71" s="120">
        <v>1425.9995530000001</v>
      </c>
      <c r="X71" s="120">
        <v>1677.9375909999999</v>
      </c>
      <c r="Y71" s="120">
        <v>1559.251747</v>
      </c>
      <c r="Z71" s="120">
        <v>1898.979748</v>
      </c>
      <c r="AA71" s="120">
        <v>1619.172722</v>
      </c>
      <c r="AB71" s="120">
        <v>1852.0626209999998</v>
      </c>
      <c r="AC71" s="120">
        <v>1739.9926830000002</v>
      </c>
      <c r="AD71" s="67">
        <v>1801.141838</v>
      </c>
      <c r="AE71" s="124">
        <v>1800.8323580000003</v>
      </c>
      <c r="AF71" s="120">
        <v>1619.1887320000003</v>
      </c>
      <c r="AG71" s="124">
        <v>1679.4291239999995</v>
      </c>
      <c r="AH71" s="124">
        <v>2000.9461780000004</v>
      </c>
      <c r="AI71" s="124">
        <v>2619.8280729999997</v>
      </c>
      <c r="AJ71" s="72"/>
      <c r="AK71" s="72">
        <f t="shared" si="31"/>
        <v>-6.0510879453681099</v>
      </c>
      <c r="AL71" s="72">
        <f t="shared" si="32"/>
        <v>3.5143340312540801</v>
      </c>
      <c r="AM71" s="72">
        <f t="shared" si="33"/>
        <v>-1.7182433580202883E-2</v>
      </c>
      <c r="AN71" s="72">
        <f t="shared" si="34"/>
        <v>-10.086648276452166</v>
      </c>
      <c r="AO71" s="72">
        <f t="shared" si="35"/>
        <v>3.7204058309861807</v>
      </c>
      <c r="AP71" s="72">
        <f t="shared" si="36"/>
        <v>19.144425293413022</v>
      </c>
      <c r="AQ71" s="72">
        <f t="shared" si="37"/>
        <v>30.929462361580789</v>
      </c>
      <c r="AR71" s="72"/>
      <c r="AS71" s="114">
        <v>1466.6803790000001</v>
      </c>
      <c r="AT71" s="114">
        <v>1944.886544</v>
      </c>
      <c r="AU71" s="114"/>
      <c r="AV71" s="114">
        <f t="shared" si="38"/>
        <v>32.604660964104966</v>
      </c>
      <c r="AW71" s="72"/>
      <c r="AX71" s="42" t="s">
        <v>142</v>
      </c>
      <c r="AY71" s="43" t="s">
        <v>143</v>
      </c>
      <c r="AZ71" s="2"/>
    </row>
    <row r="72" spans="1:52" ht="22" customHeight="1" x14ac:dyDescent="0.35">
      <c r="A72" s="39" t="s">
        <v>144</v>
      </c>
      <c r="B72" s="41" t="s">
        <v>145</v>
      </c>
      <c r="C72" s="34">
        <v>1402.039581</v>
      </c>
      <c r="D72" s="34">
        <v>1241.8384110000002</v>
      </c>
      <c r="E72" s="34">
        <v>1199.6882700000001</v>
      </c>
      <c r="F72" s="34">
        <v>1298.1003209999999</v>
      </c>
      <c r="G72" s="34">
        <v>1993.0964839999999</v>
      </c>
      <c r="H72" s="50">
        <v>1309.962931</v>
      </c>
      <c r="I72" s="49">
        <v>2106.4789999999998</v>
      </c>
      <c r="J72" s="51">
        <v>1970.3387270000001</v>
      </c>
      <c r="K72" s="49">
        <v>2333.901386</v>
      </c>
      <c r="L72" s="49">
        <v>2229.8678159999999</v>
      </c>
      <c r="M72" s="50">
        <v>1564.791602</v>
      </c>
      <c r="N72" s="50">
        <v>2422.1754070000002</v>
      </c>
      <c r="O72" s="49">
        <v>1803.0217070000001</v>
      </c>
      <c r="P72" s="49">
        <v>2198.2214239999998</v>
      </c>
      <c r="Q72" s="50">
        <v>3282.4446240000002</v>
      </c>
      <c r="R72" s="50">
        <v>5324.866712</v>
      </c>
      <c r="S72" s="50">
        <v>6746.6385170000012</v>
      </c>
      <c r="T72" s="67">
        <v>8140.6766720000005</v>
      </c>
      <c r="U72" s="67">
        <v>11341.045093999999</v>
      </c>
      <c r="V72" s="120">
        <v>7680.3376229999994</v>
      </c>
      <c r="W72" s="120">
        <v>9720.6948520000005</v>
      </c>
      <c r="X72" s="120">
        <v>11544.555219</v>
      </c>
      <c r="Y72" s="120">
        <v>11095.886053000002</v>
      </c>
      <c r="Z72" s="120">
        <v>12345.949521999999</v>
      </c>
      <c r="AA72" s="120">
        <v>9381.4822869999989</v>
      </c>
      <c r="AB72" s="120">
        <v>10436.524348999998</v>
      </c>
      <c r="AC72" s="120">
        <v>9165.0301579999996</v>
      </c>
      <c r="AD72" s="67">
        <v>10667.457361999999</v>
      </c>
      <c r="AE72" s="124">
        <v>11253.964185000001</v>
      </c>
      <c r="AF72" s="120">
        <v>9381.4820009999985</v>
      </c>
      <c r="AG72" s="124">
        <v>9558.8989470000015</v>
      </c>
      <c r="AH72" s="124">
        <v>17410.300142</v>
      </c>
      <c r="AI72" s="124">
        <v>20083.736743000001</v>
      </c>
      <c r="AJ72" s="72"/>
      <c r="AK72" s="72">
        <f t="shared" si="31"/>
        <v>-12.183119096750147</v>
      </c>
      <c r="AL72" s="72">
        <f t="shared" si="32"/>
        <v>16.393041573229922</v>
      </c>
      <c r="AM72" s="72">
        <f t="shared" si="33"/>
        <v>5.4980939046381962</v>
      </c>
      <c r="AN72" s="72">
        <f t="shared" si="34"/>
        <v>-16.638423165552325</v>
      </c>
      <c r="AO72" s="72">
        <f t="shared" si="35"/>
        <v>1.8911398644808202</v>
      </c>
      <c r="AP72" s="72">
        <f t="shared" si="36"/>
        <v>82.137087529982836</v>
      </c>
      <c r="AQ72" s="72">
        <f t="shared" si="37"/>
        <v>15.355488298278644</v>
      </c>
      <c r="AR72" s="72"/>
      <c r="AS72" s="114">
        <v>12589.964932999997</v>
      </c>
      <c r="AT72" s="114">
        <v>16229.081339</v>
      </c>
      <c r="AU72" s="114"/>
      <c r="AV72" s="114">
        <f t="shared" ref="AV72:AV98" si="39">+(AT72-AS72)/AS72*100</f>
        <v>28.904897077682779</v>
      </c>
      <c r="AW72" s="72"/>
      <c r="AX72" s="42" t="s">
        <v>144</v>
      </c>
      <c r="AY72" s="43" t="s">
        <v>146</v>
      </c>
      <c r="AZ72" s="2"/>
    </row>
    <row r="73" spans="1:52" ht="22" customHeight="1" x14ac:dyDescent="0.35">
      <c r="A73" s="39" t="s">
        <v>147</v>
      </c>
      <c r="B73" s="41" t="s">
        <v>148</v>
      </c>
      <c r="C73" s="34">
        <v>400.54966899999999</v>
      </c>
      <c r="D73" s="34">
        <v>515.40009099999997</v>
      </c>
      <c r="E73" s="34">
        <v>382.71295000000003</v>
      </c>
      <c r="F73" s="34">
        <v>345.472488</v>
      </c>
      <c r="G73" s="34">
        <v>408.35909299999997</v>
      </c>
      <c r="H73" s="50">
        <v>399.188039</v>
      </c>
      <c r="I73" s="49">
        <v>752.26</v>
      </c>
      <c r="J73" s="51">
        <v>815.41398800000002</v>
      </c>
      <c r="K73" s="49">
        <v>965.09000500000002</v>
      </c>
      <c r="L73" s="49">
        <v>895.70761400000004</v>
      </c>
      <c r="M73" s="50">
        <v>816.33972800000004</v>
      </c>
      <c r="N73" s="50">
        <v>1104.9447479999999</v>
      </c>
      <c r="O73" s="49">
        <v>811.05258800000001</v>
      </c>
      <c r="P73" s="49">
        <v>1090.1324629999999</v>
      </c>
      <c r="Q73" s="50">
        <v>1410.877667</v>
      </c>
      <c r="R73" s="50">
        <v>2238.7465619999998</v>
      </c>
      <c r="S73" s="50">
        <v>3006.2024869999996</v>
      </c>
      <c r="T73" s="67">
        <v>4879.5979479999996</v>
      </c>
      <c r="U73" s="67">
        <v>6356.5369059999994</v>
      </c>
      <c r="V73" s="120">
        <v>3930.9155570000007</v>
      </c>
      <c r="W73" s="120">
        <v>6339.9786369999993</v>
      </c>
      <c r="X73" s="120">
        <v>8186.2387099999987</v>
      </c>
      <c r="Y73" s="120">
        <v>7680.9926940000005</v>
      </c>
      <c r="Z73" s="120">
        <v>8000.3905600000007</v>
      </c>
      <c r="AA73" s="120">
        <v>7523.4292739999992</v>
      </c>
      <c r="AB73" s="120">
        <v>7135.4654900000005</v>
      </c>
      <c r="AC73" s="120">
        <v>6310.75137</v>
      </c>
      <c r="AD73" s="67">
        <v>8023.0179140000009</v>
      </c>
      <c r="AE73" s="124">
        <v>8764.5416300000015</v>
      </c>
      <c r="AF73" s="120">
        <v>7525.3479879999995</v>
      </c>
      <c r="AG73" s="124">
        <v>7556.3347809999996</v>
      </c>
      <c r="AH73" s="124">
        <v>12905.438309000001</v>
      </c>
      <c r="AI73" s="124">
        <v>15800.17798</v>
      </c>
      <c r="AJ73" s="72"/>
      <c r="AK73" s="72">
        <f t="shared" si="31"/>
        <v>-11.557958218083968</v>
      </c>
      <c r="AL73" s="72">
        <f t="shared" si="32"/>
        <v>27.132530559510883</v>
      </c>
      <c r="AM73" s="72">
        <f t="shared" si="33"/>
        <v>9.2424536994496549</v>
      </c>
      <c r="AN73" s="72">
        <f t="shared" si="34"/>
        <v>-14.13871591137621</v>
      </c>
      <c r="AO73" s="72">
        <f t="shared" si="35"/>
        <v>0.41176558279315145</v>
      </c>
      <c r="AP73" s="72">
        <f t="shared" si="36"/>
        <v>70.789657724668814</v>
      </c>
      <c r="AQ73" s="72">
        <f t="shared" si="37"/>
        <v>22.43038633551302</v>
      </c>
      <c r="AR73" s="72"/>
      <c r="AS73" s="114">
        <v>9175.4916880000019</v>
      </c>
      <c r="AT73" s="114">
        <v>12210.740003000001</v>
      </c>
      <c r="AU73" s="114"/>
      <c r="AV73" s="114">
        <f t="shared" si="39"/>
        <v>33.079952750320643</v>
      </c>
      <c r="AW73" s="72"/>
      <c r="AX73" s="42" t="s">
        <v>147</v>
      </c>
      <c r="AY73" s="43" t="s">
        <v>149</v>
      </c>
      <c r="AZ73" s="2"/>
    </row>
    <row r="74" spans="1:52" ht="16.5" x14ac:dyDescent="0.35">
      <c r="A74" s="39" t="s">
        <v>150</v>
      </c>
      <c r="B74" s="41" t="s">
        <v>151</v>
      </c>
      <c r="C74" s="34">
        <v>204.44624200000001</v>
      </c>
      <c r="D74" s="34">
        <v>279.35628000000003</v>
      </c>
      <c r="E74" s="34">
        <v>392.32562000000001</v>
      </c>
      <c r="F74" s="34">
        <v>441.41408799999999</v>
      </c>
      <c r="G74" s="34">
        <v>474.38333299999999</v>
      </c>
      <c r="H74" s="50">
        <v>392.96738799999997</v>
      </c>
      <c r="I74" s="49">
        <v>530.43499999999995</v>
      </c>
      <c r="J74" s="51">
        <v>762.96678899999995</v>
      </c>
      <c r="K74" s="49">
        <v>772.04247999999995</v>
      </c>
      <c r="L74" s="49">
        <v>772.55525799999998</v>
      </c>
      <c r="M74" s="50">
        <v>656.17814499999997</v>
      </c>
      <c r="N74" s="50">
        <v>733.02584100000001</v>
      </c>
      <c r="O74" s="49">
        <v>637.93675399999995</v>
      </c>
      <c r="P74" s="49">
        <v>730.38321599999995</v>
      </c>
      <c r="Q74" s="50">
        <v>900.16215299999999</v>
      </c>
      <c r="R74" s="50">
        <v>1347.272326</v>
      </c>
      <c r="S74" s="50">
        <v>1644.2243270000001</v>
      </c>
      <c r="T74" s="67">
        <v>2079.7535910000001</v>
      </c>
      <c r="U74" s="67">
        <v>2433.7160520000007</v>
      </c>
      <c r="V74" s="120">
        <v>2078.4630420000003</v>
      </c>
      <c r="W74" s="120">
        <v>2789.5381780000002</v>
      </c>
      <c r="X74" s="120">
        <v>3536.8477809999995</v>
      </c>
      <c r="Y74" s="120">
        <v>3371.5978289999998</v>
      </c>
      <c r="Z74" s="120">
        <v>4012.5549259999998</v>
      </c>
      <c r="AA74" s="120">
        <v>3761.1502649999998</v>
      </c>
      <c r="AB74" s="120">
        <v>4018.6575790000002</v>
      </c>
      <c r="AC74" s="120">
        <v>4030.370844</v>
      </c>
      <c r="AD74" s="67">
        <v>4235.8369219999995</v>
      </c>
      <c r="AE74" s="124">
        <v>4135.7605629999998</v>
      </c>
      <c r="AF74" s="120">
        <v>3761.1502859999996</v>
      </c>
      <c r="AG74" s="124">
        <v>3509.3785429999998</v>
      </c>
      <c r="AH74" s="124">
        <v>3885.6797469999997</v>
      </c>
      <c r="AI74" s="124">
        <v>4666.7662330000003</v>
      </c>
      <c r="AJ74" s="72"/>
      <c r="AK74" s="72">
        <f t="shared" si="31"/>
        <v>0.29147208414094905</v>
      </c>
      <c r="AL74" s="72">
        <f t="shared" si="32"/>
        <v>5.097944728978888</v>
      </c>
      <c r="AM74" s="72">
        <f t="shared" si="33"/>
        <v>-2.3626112346352528</v>
      </c>
      <c r="AN74" s="72">
        <f t="shared" si="34"/>
        <v>-9.0578328047179184</v>
      </c>
      <c r="AO74" s="72">
        <f t="shared" si="35"/>
        <v>-6.6940091156995436</v>
      </c>
      <c r="AP74" s="72">
        <f t="shared" si="36"/>
        <v>10.722730517361569</v>
      </c>
      <c r="AQ74" s="72">
        <f t="shared" si="37"/>
        <v>20.101669125023761</v>
      </c>
      <c r="AR74" s="72"/>
      <c r="AS74" s="114">
        <v>2857.2228079999995</v>
      </c>
      <c r="AT74" s="114">
        <v>3440.01505</v>
      </c>
      <c r="AU74" s="114"/>
      <c r="AV74" s="114">
        <f t="shared" si="39"/>
        <v>20.397157700415519</v>
      </c>
      <c r="AW74" s="72"/>
      <c r="AX74" s="42" t="s">
        <v>150</v>
      </c>
      <c r="AY74" s="43" t="s">
        <v>152</v>
      </c>
      <c r="AZ74" s="2"/>
    </row>
    <row r="75" spans="1:52" ht="16.5" x14ac:dyDescent="0.35">
      <c r="A75" s="39"/>
      <c r="B75" s="41"/>
      <c r="C75" s="34"/>
      <c r="D75" s="34"/>
      <c r="E75" s="34"/>
      <c r="F75" s="34"/>
      <c r="G75" s="34"/>
      <c r="H75" s="50"/>
      <c r="I75" s="49"/>
      <c r="J75" s="51"/>
      <c r="K75" s="49"/>
      <c r="L75" s="49"/>
      <c r="M75" s="50"/>
      <c r="N75" s="50"/>
      <c r="O75" s="49"/>
      <c r="P75" s="49"/>
      <c r="Q75" s="50"/>
      <c r="R75" s="50"/>
      <c r="S75" s="50"/>
      <c r="T75" s="67"/>
      <c r="U75" s="67"/>
      <c r="V75" s="120"/>
      <c r="W75" s="120"/>
      <c r="X75" s="120"/>
      <c r="Y75" s="121"/>
      <c r="Z75" s="121"/>
      <c r="AA75" s="121"/>
      <c r="AB75" s="121"/>
      <c r="AC75" s="121"/>
      <c r="AD75" s="67"/>
      <c r="AE75" s="124"/>
      <c r="AF75" s="121"/>
      <c r="AG75" s="124"/>
      <c r="AH75" s="124"/>
      <c r="AI75" s="124"/>
      <c r="AJ75" s="72"/>
      <c r="AK75" s="72"/>
      <c r="AL75" s="72"/>
      <c r="AM75" s="72"/>
      <c r="AN75" s="72"/>
      <c r="AO75" s="72"/>
      <c r="AP75" s="72"/>
      <c r="AQ75" s="72"/>
      <c r="AR75" s="72"/>
      <c r="AS75" s="114"/>
      <c r="AT75" s="114"/>
      <c r="AU75" s="114"/>
      <c r="AV75" s="114"/>
      <c r="AW75" s="72"/>
      <c r="AX75" s="42"/>
      <c r="AY75" s="43"/>
      <c r="AZ75" s="2"/>
    </row>
    <row r="76" spans="1:52" ht="16.5" x14ac:dyDescent="0.25">
      <c r="A76" s="15" t="s">
        <v>153</v>
      </c>
      <c r="B76" s="8"/>
      <c r="C76" s="35">
        <v>4100.2363570000007</v>
      </c>
      <c r="D76" s="35">
        <v>7036.3236100000004</v>
      </c>
      <c r="E76" s="35">
        <v>7172.8586930000001</v>
      </c>
      <c r="F76" s="35">
        <v>8049.2065079999993</v>
      </c>
      <c r="G76" s="35">
        <v>11235.982898</v>
      </c>
      <c r="H76" s="49">
        <v>7662.7547429999995</v>
      </c>
      <c r="I76" s="49">
        <v>11492.087</v>
      </c>
      <c r="J76" s="49">
        <v>15538.286545000001</v>
      </c>
      <c r="K76" s="63">
        <v>18642.099883999999</v>
      </c>
      <c r="L76" s="63">
        <v>18231.350775999999</v>
      </c>
      <c r="M76" s="63">
        <v>15378.509280000002</v>
      </c>
      <c r="N76" s="63">
        <v>20508.596285</v>
      </c>
      <c r="O76" s="63">
        <v>12700.581373000001</v>
      </c>
      <c r="P76" s="63">
        <v>15609.358802000001</v>
      </c>
      <c r="Q76" s="64">
        <v>21509.598817000002</v>
      </c>
      <c r="R76" s="64">
        <v>33704.293635000002</v>
      </c>
      <c r="S76" s="64">
        <v>38028.087598999999</v>
      </c>
      <c r="T76" s="67">
        <v>43036.563625000003</v>
      </c>
      <c r="U76" s="67">
        <v>49858.008212000001</v>
      </c>
      <c r="V76" s="120">
        <v>41055.102999000002</v>
      </c>
      <c r="W76" s="120">
        <v>53875.756394999997</v>
      </c>
      <c r="X76" s="120">
        <v>67076.761410000006</v>
      </c>
      <c r="Y76" s="120">
        <v>61605.751441999993</v>
      </c>
      <c r="Z76" s="120">
        <v>71474.968139000004</v>
      </c>
      <c r="AA76" s="120">
        <v>52338.345578</v>
      </c>
      <c r="AB76" s="120">
        <v>68054.413346000001</v>
      </c>
      <c r="AC76" s="120">
        <v>70999.807774000001</v>
      </c>
      <c r="AD76" s="67">
        <v>72305.377322999993</v>
      </c>
      <c r="AE76" s="124">
        <v>62306.647872999994</v>
      </c>
      <c r="AF76" s="120">
        <v>52338.166083999997</v>
      </c>
      <c r="AG76" s="124">
        <v>62685.878272999995</v>
      </c>
      <c r="AH76" s="124">
        <v>70864.992532999997</v>
      </c>
      <c r="AI76" s="124">
        <v>78249.38102700001</v>
      </c>
      <c r="AJ76" s="72"/>
      <c r="AK76" s="72">
        <f t="shared" ref="AK76:AK85" si="40">+AC76/AB76*100-100</f>
        <v>4.3279991453678832</v>
      </c>
      <c r="AL76" s="72">
        <f t="shared" ref="AL76:AL85" si="41">+AD76/AC76*100-100</f>
        <v>1.8388353291825155</v>
      </c>
      <c r="AM76" s="72">
        <f t="shared" ref="AM76:AM85" si="42">AE76/AD76*100-100</f>
        <v>-13.828472819295357</v>
      </c>
      <c r="AN76" s="72">
        <f>AF76/AE76*100-100</f>
        <v>-15.999066117822309</v>
      </c>
      <c r="AO76" s="72">
        <f>AG76/AF76*100-100</f>
        <v>19.770872698123327</v>
      </c>
      <c r="AP76" s="72">
        <f>AH76/AG76*100-100</f>
        <v>13.04777804082056</v>
      </c>
      <c r="AQ76" s="72">
        <f>AI76/AH76*100-100</f>
        <v>10.420361634217755</v>
      </c>
      <c r="AR76" s="72"/>
      <c r="AS76" s="114">
        <v>52253.272421000001</v>
      </c>
      <c r="AT76" s="114">
        <v>55678.062979000002</v>
      </c>
      <c r="AU76" s="114"/>
      <c r="AV76" s="114">
        <f t="shared" si="39"/>
        <v>6.5542125867386165</v>
      </c>
      <c r="AW76" s="72"/>
      <c r="AX76" s="11" t="s">
        <v>154</v>
      </c>
      <c r="AY76" s="26"/>
      <c r="AZ76" s="2"/>
    </row>
    <row r="77" spans="1:52" ht="22" customHeight="1" x14ac:dyDescent="0.35">
      <c r="A77" s="39" t="s">
        <v>155</v>
      </c>
      <c r="B77" s="41" t="s">
        <v>156</v>
      </c>
      <c r="C77" s="34">
        <v>446.86818399999999</v>
      </c>
      <c r="D77" s="34">
        <v>594.72909300000003</v>
      </c>
      <c r="E77" s="34">
        <v>565.05303500000002</v>
      </c>
      <c r="F77" s="34">
        <v>548.74994700000002</v>
      </c>
      <c r="G77" s="34">
        <v>705.1276509999999</v>
      </c>
      <c r="H77" s="50">
        <v>444.61983100000003</v>
      </c>
      <c r="I77" s="49">
        <v>594.47</v>
      </c>
      <c r="J77" s="51">
        <v>1038.186438</v>
      </c>
      <c r="K77" s="49">
        <v>1534.0509730000001</v>
      </c>
      <c r="L77" s="49">
        <v>1698.4311709999999</v>
      </c>
      <c r="M77" s="50">
        <v>1200.2157090000001</v>
      </c>
      <c r="N77" s="50">
        <v>1428.466426</v>
      </c>
      <c r="O77" s="49">
        <v>1957.10727</v>
      </c>
      <c r="P77" s="49">
        <v>2031.0070129999999</v>
      </c>
      <c r="Q77" s="50">
        <v>2031.3759359999999</v>
      </c>
      <c r="R77" s="50">
        <v>2929.082476</v>
      </c>
      <c r="S77" s="50">
        <v>3646.9607660000001</v>
      </c>
      <c r="T77" s="67">
        <v>3960.2644389999996</v>
      </c>
      <c r="U77" s="67">
        <v>5067.4279290000004</v>
      </c>
      <c r="V77" s="120">
        <v>5585.5993289999997</v>
      </c>
      <c r="W77" s="120">
        <v>6716.7845360000001</v>
      </c>
      <c r="X77" s="120">
        <v>6894.6053539999994</v>
      </c>
      <c r="Y77" s="120">
        <v>6806.169891999999</v>
      </c>
      <c r="Z77" s="120">
        <v>8413.6196369999998</v>
      </c>
      <c r="AA77" s="120">
        <v>7617.2994309999985</v>
      </c>
      <c r="AB77" s="120">
        <v>7566.949955</v>
      </c>
      <c r="AC77" s="120">
        <v>8523.3997839999993</v>
      </c>
      <c r="AD77" s="67">
        <v>8201.9343009999993</v>
      </c>
      <c r="AE77" s="124">
        <v>8177.1555479999997</v>
      </c>
      <c r="AF77" s="120">
        <v>7617.29943</v>
      </c>
      <c r="AG77" s="124">
        <v>7655.4817379999995</v>
      </c>
      <c r="AH77" s="124">
        <v>8630.2197949999991</v>
      </c>
      <c r="AI77" s="124">
        <v>8789.7994149999995</v>
      </c>
      <c r="AJ77" s="72"/>
      <c r="AK77" s="72">
        <f t="shared" si="40"/>
        <v>12.639832887595716</v>
      </c>
      <c r="AL77" s="72">
        <f t="shared" si="41"/>
        <v>-3.7715640606633372</v>
      </c>
      <c r="AM77" s="72">
        <f t="shared" si="42"/>
        <v>-0.30210865011413546</v>
      </c>
      <c r="AN77" s="72">
        <f t="shared" ref="AN77:AN85" si="43">AF77/AE77*100-100</f>
        <v>-6.8465876026649823</v>
      </c>
      <c r="AO77" s="72">
        <f t="shared" ref="AO77:AO85" si="44">AG77/AF77*100-100</f>
        <v>0.50125780600960468</v>
      </c>
      <c r="AP77" s="72">
        <f t="shared" ref="AP77:AQ85" si="45">AH77/AG77*100-100</f>
        <v>12.732550221648765</v>
      </c>
      <c r="AQ77" s="72">
        <f t="shared" si="45"/>
        <v>1.849079441666774</v>
      </c>
      <c r="AR77" s="72"/>
      <c r="AS77" s="114">
        <v>6496.754226</v>
      </c>
      <c r="AT77" s="114">
        <v>6202.0499659999987</v>
      </c>
      <c r="AU77" s="114"/>
      <c r="AV77" s="114">
        <f t="shared" si="39"/>
        <v>-4.5361768315106543</v>
      </c>
      <c r="AW77" s="72"/>
      <c r="AX77" s="42" t="s">
        <v>155</v>
      </c>
      <c r="AY77" s="43" t="s">
        <v>157</v>
      </c>
      <c r="AZ77" s="2"/>
    </row>
    <row r="78" spans="1:52" ht="22" customHeight="1" x14ac:dyDescent="0.35">
      <c r="A78" s="39" t="s">
        <v>158</v>
      </c>
      <c r="B78" s="41" t="s">
        <v>159</v>
      </c>
      <c r="C78" s="34">
        <v>819.66591200000005</v>
      </c>
      <c r="D78" s="34">
        <v>1614.3342320000002</v>
      </c>
      <c r="E78" s="34">
        <v>1441.0810190000002</v>
      </c>
      <c r="F78" s="34">
        <v>1584.6064339999998</v>
      </c>
      <c r="G78" s="34">
        <v>2269.699736</v>
      </c>
      <c r="H78" s="50">
        <v>1465.5583529999999</v>
      </c>
      <c r="I78" s="49">
        <v>2607.998</v>
      </c>
      <c r="J78" s="51">
        <v>4224.690936</v>
      </c>
      <c r="K78" s="49">
        <v>3900.6143499999998</v>
      </c>
      <c r="L78" s="49">
        <v>3285.6638050000001</v>
      </c>
      <c r="M78" s="50">
        <v>1818.9751739999999</v>
      </c>
      <c r="N78" s="50">
        <v>2340.1165120000001</v>
      </c>
      <c r="O78" s="49">
        <v>1639.5808320000001</v>
      </c>
      <c r="P78" s="49">
        <v>2893.959065</v>
      </c>
      <c r="Q78" s="50">
        <v>3996.798155</v>
      </c>
      <c r="R78" s="50">
        <v>4510.3100469999999</v>
      </c>
      <c r="S78" s="50">
        <v>5181.4289909999998</v>
      </c>
      <c r="T78" s="67">
        <v>5740.3500499999991</v>
      </c>
      <c r="U78" s="67">
        <v>6759.6949339999992</v>
      </c>
      <c r="V78" s="120">
        <v>3270.9836349999996</v>
      </c>
      <c r="W78" s="120">
        <v>5138.9095130000005</v>
      </c>
      <c r="X78" s="120">
        <v>7789.9065369999998</v>
      </c>
      <c r="Y78" s="120">
        <v>7522.9402700000001</v>
      </c>
      <c r="Z78" s="120">
        <v>8015.1697269999995</v>
      </c>
      <c r="AA78" s="120">
        <v>4019.7968079999996</v>
      </c>
      <c r="AB78" s="120">
        <v>6374.420586000002</v>
      </c>
      <c r="AC78" s="120">
        <v>6853.5542139999998</v>
      </c>
      <c r="AD78" s="67">
        <v>6383.7808409999998</v>
      </c>
      <c r="AE78" s="124">
        <v>6301.7815030000002</v>
      </c>
      <c r="AF78" s="120">
        <v>4021.3719839999999</v>
      </c>
      <c r="AG78" s="124">
        <v>5392.2611980000001</v>
      </c>
      <c r="AH78" s="124">
        <v>7432.7783249999984</v>
      </c>
      <c r="AI78" s="124">
        <v>8276.6508819999999</v>
      </c>
      <c r="AJ78" s="72"/>
      <c r="AK78" s="72">
        <f t="shared" si="40"/>
        <v>7.5165047793098125</v>
      </c>
      <c r="AL78" s="72">
        <f t="shared" si="41"/>
        <v>-6.8544489228724075</v>
      </c>
      <c r="AM78" s="72">
        <f t="shared" si="42"/>
        <v>-1.284494879168733</v>
      </c>
      <c r="AN78" s="72">
        <f t="shared" si="43"/>
        <v>-36.1867436678723</v>
      </c>
      <c r="AO78" s="72">
        <f t="shared" si="44"/>
        <v>34.090087150714083</v>
      </c>
      <c r="AP78" s="72">
        <f t="shared" si="45"/>
        <v>37.841585414238267</v>
      </c>
      <c r="AQ78" s="72">
        <f t="shared" si="45"/>
        <v>11.353393308685838</v>
      </c>
      <c r="AR78" s="72"/>
      <c r="AS78" s="114">
        <v>5313.8338569999996</v>
      </c>
      <c r="AT78" s="114">
        <v>5954.8949789999997</v>
      </c>
      <c r="AU78" s="114"/>
      <c r="AV78" s="114">
        <f t="shared" si="39"/>
        <v>12.064003867104724</v>
      </c>
      <c r="AW78" s="72"/>
      <c r="AX78" s="42" t="s">
        <v>158</v>
      </c>
      <c r="AY78" s="43" t="s">
        <v>160</v>
      </c>
      <c r="AZ78" s="2"/>
    </row>
    <row r="79" spans="1:52" ht="22" customHeight="1" x14ac:dyDescent="0.35">
      <c r="A79" s="39" t="s">
        <v>161</v>
      </c>
      <c r="B79" s="41" t="s">
        <v>162</v>
      </c>
      <c r="C79" s="34">
        <v>141.98806400000001</v>
      </c>
      <c r="D79" s="34">
        <v>194.653266</v>
      </c>
      <c r="E79" s="34">
        <v>318.753649</v>
      </c>
      <c r="F79" s="34">
        <v>252.36202600000001</v>
      </c>
      <c r="G79" s="34">
        <v>353.19227000000001</v>
      </c>
      <c r="H79" s="50">
        <v>320.260243</v>
      </c>
      <c r="I79" s="49">
        <v>379.202</v>
      </c>
      <c r="J79" s="51">
        <v>388.059507</v>
      </c>
      <c r="K79" s="49">
        <v>493.41199699999999</v>
      </c>
      <c r="L79" s="49">
        <v>472.44075099999998</v>
      </c>
      <c r="M79" s="50">
        <v>350.27223900000001</v>
      </c>
      <c r="N79" s="50">
        <v>381.90222399999999</v>
      </c>
      <c r="O79" s="49">
        <v>327.18954600000001</v>
      </c>
      <c r="P79" s="49">
        <v>432.465665</v>
      </c>
      <c r="Q79" s="50">
        <v>580.09306500000002</v>
      </c>
      <c r="R79" s="50">
        <v>963.8947330000002</v>
      </c>
      <c r="S79" s="50">
        <v>1205.341304</v>
      </c>
      <c r="T79" s="67">
        <v>1481.233467</v>
      </c>
      <c r="U79" s="67">
        <v>1532.3605670000002</v>
      </c>
      <c r="V79" s="120">
        <v>1189.6454899999999</v>
      </c>
      <c r="W79" s="120">
        <v>1139.8092820000002</v>
      </c>
      <c r="X79" s="120">
        <v>1850.9765020000004</v>
      </c>
      <c r="Y79" s="120">
        <v>1738.6514970000001</v>
      </c>
      <c r="Z79" s="120">
        <v>1832.325713</v>
      </c>
      <c r="AA79" s="120">
        <v>1282.2353310000001</v>
      </c>
      <c r="AB79" s="120">
        <v>1688.7753229999998</v>
      </c>
      <c r="AC79" s="120">
        <v>1599.5880080000004</v>
      </c>
      <c r="AD79" s="67">
        <v>1528.3561100000002</v>
      </c>
      <c r="AE79" s="124">
        <v>1535.6762290000001</v>
      </c>
      <c r="AF79" s="120">
        <v>1282.2500260000002</v>
      </c>
      <c r="AG79" s="124">
        <v>1523.9660639999997</v>
      </c>
      <c r="AH79" s="124">
        <v>2059.0304840000003</v>
      </c>
      <c r="AI79" s="124">
        <v>2742.6334300000003</v>
      </c>
      <c r="AJ79" s="72"/>
      <c r="AK79" s="72">
        <f t="shared" si="40"/>
        <v>-5.2811829842210045</v>
      </c>
      <c r="AL79" s="72">
        <f t="shared" si="41"/>
        <v>-4.4531402863580496</v>
      </c>
      <c r="AM79" s="72">
        <f t="shared" si="42"/>
        <v>0.47895375639907911</v>
      </c>
      <c r="AN79" s="72">
        <f t="shared" si="43"/>
        <v>-16.502580310501116</v>
      </c>
      <c r="AO79" s="72">
        <f t="shared" si="44"/>
        <v>18.850928687756536</v>
      </c>
      <c r="AP79" s="72">
        <f t="shared" si="45"/>
        <v>35.109995730193702</v>
      </c>
      <c r="AQ79" s="72">
        <f t="shared" si="45"/>
        <v>33.200234348740224</v>
      </c>
      <c r="AR79" s="72"/>
      <c r="AS79" s="114">
        <v>1457.2118720000001</v>
      </c>
      <c r="AT79" s="114">
        <v>2000.3126580000003</v>
      </c>
      <c r="AU79" s="114"/>
      <c r="AV79" s="114">
        <f t="shared" si="39"/>
        <v>37.26985735125826</v>
      </c>
      <c r="AW79" s="72"/>
      <c r="AX79" s="42" t="s">
        <v>161</v>
      </c>
      <c r="AY79" s="43" t="s">
        <v>163</v>
      </c>
      <c r="AZ79" s="2"/>
    </row>
    <row r="80" spans="1:52" ht="21" customHeight="1" x14ac:dyDescent="0.35">
      <c r="A80" s="39" t="s">
        <v>164</v>
      </c>
      <c r="B80" s="41" t="s">
        <v>165</v>
      </c>
      <c r="C80" s="34">
        <v>674.60691599999996</v>
      </c>
      <c r="D80" s="34">
        <v>1019.167601</v>
      </c>
      <c r="E80" s="34">
        <v>1120.169459</v>
      </c>
      <c r="F80" s="34">
        <v>1324.614247</v>
      </c>
      <c r="G80" s="34">
        <v>1475.0575200000001</v>
      </c>
      <c r="H80" s="50">
        <v>1267.9497269999999</v>
      </c>
      <c r="I80" s="49">
        <v>1566.317</v>
      </c>
      <c r="J80" s="51">
        <v>2145.1319619999999</v>
      </c>
      <c r="K80" s="49">
        <v>2478.3548019999998</v>
      </c>
      <c r="L80" s="49">
        <v>2526.5355869999999</v>
      </c>
      <c r="M80" s="50">
        <v>1990.017758</v>
      </c>
      <c r="N80" s="50">
        <v>2182.6098229999998</v>
      </c>
      <c r="O80" s="49">
        <v>1809.2319689999999</v>
      </c>
      <c r="P80" s="49">
        <v>2145.5292260000001</v>
      </c>
      <c r="Q80" s="50">
        <v>2723.3143060000002</v>
      </c>
      <c r="R80" s="50">
        <v>3760.8203419999995</v>
      </c>
      <c r="S80" s="50">
        <v>4469.800021</v>
      </c>
      <c r="T80" s="67">
        <v>5619.8788180000001</v>
      </c>
      <c r="U80" s="67">
        <v>6970.5456990000002</v>
      </c>
      <c r="V80" s="120">
        <v>5848.2107250000017</v>
      </c>
      <c r="W80" s="120">
        <v>6873.2054200000002</v>
      </c>
      <c r="X80" s="120">
        <v>8985.5180020000007</v>
      </c>
      <c r="Y80" s="120">
        <v>8710.3306090000005</v>
      </c>
      <c r="Z80" s="120">
        <v>11138.903354999999</v>
      </c>
      <c r="AA80" s="120">
        <v>8376.4288739999993</v>
      </c>
      <c r="AB80" s="120">
        <v>9780.8895779999984</v>
      </c>
      <c r="AC80" s="120">
        <v>10474.573342</v>
      </c>
      <c r="AD80" s="67">
        <v>10452.481471999999</v>
      </c>
      <c r="AE80" s="124">
        <v>9942.1240150000012</v>
      </c>
      <c r="AF80" s="120">
        <v>8376.5932960000009</v>
      </c>
      <c r="AG80" s="124">
        <v>9504.1382050000011</v>
      </c>
      <c r="AH80" s="124">
        <v>11337.966039999999</v>
      </c>
      <c r="AI80" s="124">
        <v>12960.656295999999</v>
      </c>
      <c r="AJ80" s="72"/>
      <c r="AK80" s="72">
        <f t="shared" si="40"/>
        <v>7.0922359205474805</v>
      </c>
      <c r="AL80" s="72">
        <f t="shared" si="41"/>
        <v>-0.21090949749158483</v>
      </c>
      <c r="AM80" s="72">
        <f t="shared" si="42"/>
        <v>-4.8826439766206562</v>
      </c>
      <c r="AN80" s="72">
        <f t="shared" si="43"/>
        <v>-15.746441269873856</v>
      </c>
      <c r="AO80" s="72">
        <f t="shared" si="44"/>
        <v>13.460661979834043</v>
      </c>
      <c r="AP80" s="72">
        <f t="shared" si="45"/>
        <v>19.295045962560238</v>
      </c>
      <c r="AQ80" s="72">
        <f t="shared" si="45"/>
        <v>14.312004907010632</v>
      </c>
      <c r="AR80" s="72"/>
      <c r="AS80" s="114">
        <v>8348.1559350000007</v>
      </c>
      <c r="AT80" s="114">
        <v>9398.2264329999998</v>
      </c>
      <c r="AU80" s="114"/>
      <c r="AV80" s="114">
        <f t="shared" si="39"/>
        <v>12.578472493518403</v>
      </c>
      <c r="AW80" s="72"/>
      <c r="AX80" s="42" t="s">
        <v>164</v>
      </c>
      <c r="AY80" s="43" t="s">
        <v>221</v>
      </c>
      <c r="AZ80" s="2"/>
    </row>
    <row r="81" spans="1:52" ht="22" customHeight="1" x14ac:dyDescent="0.35">
      <c r="A81" s="39" t="s">
        <v>166</v>
      </c>
      <c r="B81" s="41" t="s">
        <v>167</v>
      </c>
      <c r="C81" s="34">
        <v>270.06020599999999</v>
      </c>
      <c r="D81" s="34">
        <v>470.42720500000001</v>
      </c>
      <c r="E81" s="34">
        <v>494.14299999999997</v>
      </c>
      <c r="F81" s="34">
        <v>507.55095799999998</v>
      </c>
      <c r="G81" s="34">
        <v>587.76224000000002</v>
      </c>
      <c r="H81" s="50">
        <v>398.36613400000005</v>
      </c>
      <c r="I81" s="49">
        <v>686.92700000000002</v>
      </c>
      <c r="J81" s="51">
        <v>775.18810299999996</v>
      </c>
      <c r="K81" s="49">
        <v>913.11869000000002</v>
      </c>
      <c r="L81" s="49">
        <v>1061.6286950000001</v>
      </c>
      <c r="M81" s="50">
        <v>1206.872288</v>
      </c>
      <c r="N81" s="50">
        <v>1594.6728189999999</v>
      </c>
      <c r="O81" s="49">
        <v>781.13924499999996</v>
      </c>
      <c r="P81" s="49">
        <v>986.49320999999998</v>
      </c>
      <c r="Q81" s="50">
        <v>1212.4754479999999</v>
      </c>
      <c r="R81" s="50">
        <v>1765.5237749999999</v>
      </c>
      <c r="S81" s="50">
        <v>2464.7066439999999</v>
      </c>
      <c r="T81" s="67">
        <v>2811.7458489999995</v>
      </c>
      <c r="U81" s="67">
        <v>2937.2662620000001</v>
      </c>
      <c r="V81" s="120">
        <v>2627.7483980000002</v>
      </c>
      <c r="W81" s="120">
        <v>3129.4875459999998</v>
      </c>
      <c r="X81" s="120">
        <v>3288.4200380000002</v>
      </c>
      <c r="Y81" s="120">
        <v>3340.9316229999995</v>
      </c>
      <c r="Z81" s="120">
        <v>4103.1644360000009</v>
      </c>
      <c r="AA81" s="120">
        <v>2357.154035</v>
      </c>
      <c r="AB81" s="120">
        <v>3399.7213029999998</v>
      </c>
      <c r="AC81" s="120">
        <v>2786.3637969999995</v>
      </c>
      <c r="AD81" s="67">
        <v>2869.6372439999996</v>
      </c>
      <c r="AE81" s="124">
        <v>2400.142241</v>
      </c>
      <c r="AF81" s="120">
        <v>2357.154035</v>
      </c>
      <c r="AG81" s="124">
        <v>3150.7824629999996</v>
      </c>
      <c r="AH81" s="124">
        <v>3608.7765179999997</v>
      </c>
      <c r="AI81" s="124">
        <v>3823.973583</v>
      </c>
      <c r="AJ81" s="72"/>
      <c r="AK81" s="72">
        <f t="shared" si="40"/>
        <v>-18.041405495761026</v>
      </c>
      <c r="AL81" s="72">
        <f t="shared" si="41"/>
        <v>2.9886064084545723</v>
      </c>
      <c r="AM81" s="72">
        <f t="shared" si="42"/>
        <v>-16.36077883996127</v>
      </c>
      <c r="AN81" s="72">
        <f t="shared" si="43"/>
        <v>-1.7910690985584807</v>
      </c>
      <c r="AO81" s="72">
        <f t="shared" si="44"/>
        <v>33.6689251621182</v>
      </c>
      <c r="AP81" s="72">
        <f t="shared" si="45"/>
        <v>14.535883082322471</v>
      </c>
      <c r="AQ81" s="72">
        <f t="shared" si="45"/>
        <v>5.9631585366018527</v>
      </c>
      <c r="AR81" s="72"/>
      <c r="AS81" s="114">
        <v>2565.0808079999997</v>
      </c>
      <c r="AT81" s="114">
        <v>2670.0097800000003</v>
      </c>
      <c r="AU81" s="114"/>
      <c r="AV81" s="114">
        <f t="shared" si="39"/>
        <v>4.0906692558280069</v>
      </c>
      <c r="AW81" s="72"/>
      <c r="AX81" s="42" t="s">
        <v>166</v>
      </c>
      <c r="AY81" s="43" t="s">
        <v>222</v>
      </c>
      <c r="AZ81" s="2"/>
    </row>
    <row r="82" spans="1:52" ht="22" customHeight="1" x14ac:dyDescent="0.35">
      <c r="A82" s="39" t="s">
        <v>168</v>
      </c>
      <c r="B82" s="41" t="s">
        <v>209</v>
      </c>
      <c r="C82" s="34">
        <v>316.75061599999998</v>
      </c>
      <c r="D82" s="34">
        <v>402.88184200000001</v>
      </c>
      <c r="E82" s="34">
        <v>466.628806</v>
      </c>
      <c r="F82" s="34">
        <v>347.75953700000002</v>
      </c>
      <c r="G82" s="34">
        <v>440.73427000000004</v>
      </c>
      <c r="H82" s="50">
        <v>537.30202699999995</v>
      </c>
      <c r="I82" s="49">
        <v>633.78</v>
      </c>
      <c r="J82" s="51">
        <v>845.44737799999996</v>
      </c>
      <c r="K82" s="49">
        <v>1162.049166</v>
      </c>
      <c r="L82" s="49">
        <v>1556.1583169999999</v>
      </c>
      <c r="M82" s="50">
        <v>2348.5987639999998</v>
      </c>
      <c r="N82" s="50">
        <v>3009.8002499999998</v>
      </c>
      <c r="O82" s="49">
        <v>1206.086511</v>
      </c>
      <c r="P82" s="49">
        <v>1088.580528</v>
      </c>
      <c r="Q82" s="50">
        <v>1529.7164190000001</v>
      </c>
      <c r="R82" s="50">
        <v>2501.2168680000004</v>
      </c>
      <c r="S82" s="50">
        <v>2970.9431220000001</v>
      </c>
      <c r="T82" s="67">
        <v>3390.5580229999996</v>
      </c>
      <c r="U82" s="67">
        <v>4585.7669939999987</v>
      </c>
      <c r="V82" s="120">
        <v>3867.827366</v>
      </c>
      <c r="W82" s="120">
        <v>4564.8458700000001</v>
      </c>
      <c r="X82" s="120">
        <v>5245.778652</v>
      </c>
      <c r="Y82" s="120">
        <v>5863.0063410000002</v>
      </c>
      <c r="Z82" s="120">
        <v>7234.9524710000005</v>
      </c>
      <c r="AA82" s="120">
        <v>5260.3350999999993</v>
      </c>
      <c r="AB82" s="120">
        <v>7757.5558800000017</v>
      </c>
      <c r="AC82" s="120">
        <v>7039.3485259999989</v>
      </c>
      <c r="AD82" s="67">
        <v>7198.6006339999994</v>
      </c>
      <c r="AE82" s="124">
        <v>5724.7997660000001</v>
      </c>
      <c r="AF82" s="120">
        <v>5260.3350989999999</v>
      </c>
      <c r="AG82" s="124">
        <v>5846.2367209999993</v>
      </c>
      <c r="AH82" s="124">
        <v>5932.7321840000004</v>
      </c>
      <c r="AI82" s="124">
        <v>5354.2090960000005</v>
      </c>
      <c r="AJ82" s="72"/>
      <c r="AK82" s="72">
        <f t="shared" si="40"/>
        <v>-9.2581653952585157</v>
      </c>
      <c r="AL82" s="72">
        <f t="shared" si="41"/>
        <v>2.2623131588356529</v>
      </c>
      <c r="AM82" s="72">
        <f t="shared" si="42"/>
        <v>-20.473435643019727</v>
      </c>
      <c r="AN82" s="72">
        <f t="shared" si="43"/>
        <v>-8.1132037099094703</v>
      </c>
      <c r="AO82" s="72">
        <f t="shared" si="44"/>
        <v>11.138104530857376</v>
      </c>
      <c r="AP82" s="72">
        <f t="shared" si="45"/>
        <v>1.4795066831506176</v>
      </c>
      <c r="AQ82" s="72">
        <f t="shared" si="45"/>
        <v>-9.7513771068281159</v>
      </c>
      <c r="AR82" s="72"/>
      <c r="AS82" s="114">
        <v>4312.5221869999996</v>
      </c>
      <c r="AT82" s="114">
        <v>3764.1597940000006</v>
      </c>
      <c r="AU82" s="114"/>
      <c r="AV82" s="114">
        <f t="shared" si="39"/>
        <v>-12.715584273468203</v>
      </c>
      <c r="AW82" s="72"/>
      <c r="AX82" s="42" t="s">
        <v>168</v>
      </c>
      <c r="AY82" s="43" t="s">
        <v>223</v>
      </c>
      <c r="AZ82" s="2"/>
    </row>
    <row r="83" spans="1:52" ht="22" customHeight="1" x14ac:dyDescent="0.35">
      <c r="A83" s="39" t="s">
        <v>169</v>
      </c>
      <c r="B83" s="41" t="s">
        <v>210</v>
      </c>
      <c r="C83" s="34">
        <v>651.46678300000008</v>
      </c>
      <c r="D83" s="34">
        <v>1177.5184420000001</v>
      </c>
      <c r="E83" s="34">
        <v>1353.738979</v>
      </c>
      <c r="F83" s="34">
        <v>1346.497114</v>
      </c>
      <c r="G83" s="34">
        <v>1531.2585800000002</v>
      </c>
      <c r="H83" s="50">
        <v>1170.8719709999998</v>
      </c>
      <c r="I83" s="49">
        <v>1478.9079999999999</v>
      </c>
      <c r="J83" s="51">
        <v>2055.7364590000002</v>
      </c>
      <c r="K83" s="49">
        <v>2563.5276090000002</v>
      </c>
      <c r="L83" s="49">
        <v>2795.6462740000002</v>
      </c>
      <c r="M83" s="50">
        <v>2552.952229</v>
      </c>
      <c r="N83" s="50">
        <v>2898.8440660000001</v>
      </c>
      <c r="O83" s="49">
        <v>2142.5124070000002</v>
      </c>
      <c r="P83" s="49">
        <v>2901.5735829999999</v>
      </c>
      <c r="Q83" s="102">
        <v>3660.067994</v>
      </c>
      <c r="R83" s="102">
        <v>5458.6285209999996</v>
      </c>
      <c r="S83" s="102">
        <v>6152.5787470000005</v>
      </c>
      <c r="T83" s="67">
        <v>6970.4843899999996</v>
      </c>
      <c r="U83" s="67">
        <v>7945.6908259999982</v>
      </c>
      <c r="V83" s="120">
        <v>6928.6209829999998</v>
      </c>
      <c r="W83" s="120">
        <v>8423.456678999999</v>
      </c>
      <c r="X83" s="120">
        <v>10062.857830999999</v>
      </c>
      <c r="Y83" s="120">
        <v>8735.5779039999998</v>
      </c>
      <c r="Z83" s="120">
        <v>9511.9134880000001</v>
      </c>
      <c r="AA83" s="120">
        <v>8812.7218530000009</v>
      </c>
      <c r="AB83" s="120">
        <v>8996.8213219999998</v>
      </c>
      <c r="AC83" s="120">
        <v>10640.224676</v>
      </c>
      <c r="AD83" s="67">
        <v>12371.027789999998</v>
      </c>
      <c r="AE83" s="124">
        <v>10262.947275</v>
      </c>
      <c r="AF83" s="120">
        <v>8810.7881800000014</v>
      </c>
      <c r="AG83" s="124">
        <v>9658.3219580000004</v>
      </c>
      <c r="AH83" s="124">
        <v>12400.581874000001</v>
      </c>
      <c r="AI83" s="124">
        <v>14178.705619</v>
      </c>
      <c r="AJ83" s="72"/>
      <c r="AK83" s="72">
        <f t="shared" si="40"/>
        <v>18.266488742878238</v>
      </c>
      <c r="AL83" s="72">
        <f t="shared" si="41"/>
        <v>16.266603071869184</v>
      </c>
      <c r="AM83" s="72">
        <f t="shared" si="42"/>
        <v>-17.04046382228681</v>
      </c>
      <c r="AN83" s="72">
        <f t="shared" si="43"/>
        <v>-14.149532839727058</v>
      </c>
      <c r="AO83" s="72">
        <f t="shared" si="44"/>
        <v>9.6192731079820248</v>
      </c>
      <c r="AP83" s="72">
        <f t="shared" si="45"/>
        <v>28.392715918199286</v>
      </c>
      <c r="AQ83" s="72">
        <f t="shared" si="45"/>
        <v>14.339034757136247</v>
      </c>
      <c r="AR83" s="72"/>
      <c r="AS83" s="114">
        <v>8990.5324939999991</v>
      </c>
      <c r="AT83" s="114">
        <v>10223.596957</v>
      </c>
      <c r="AU83" s="114"/>
      <c r="AV83" s="114">
        <f t="shared" si="39"/>
        <v>13.71514383405999</v>
      </c>
      <c r="AW83" s="72"/>
      <c r="AX83" s="42" t="s">
        <v>169</v>
      </c>
      <c r="AY83" s="43" t="s">
        <v>224</v>
      </c>
      <c r="AZ83" s="2"/>
    </row>
    <row r="84" spans="1:52" ht="22" customHeight="1" x14ac:dyDescent="0.35">
      <c r="A84" s="39" t="s">
        <v>170</v>
      </c>
      <c r="B84" s="41" t="s">
        <v>211</v>
      </c>
      <c r="C84" s="34">
        <v>343.45441899999997</v>
      </c>
      <c r="D84" s="34">
        <v>1095.088859</v>
      </c>
      <c r="E84" s="34">
        <v>907.07824100000005</v>
      </c>
      <c r="F84" s="34">
        <v>1239.812909</v>
      </c>
      <c r="G84" s="34">
        <v>2008.650142</v>
      </c>
      <c r="H84" s="50">
        <v>871.09698100000003</v>
      </c>
      <c r="I84" s="49">
        <v>1521.723</v>
      </c>
      <c r="J84" s="51">
        <v>2633.7912449999999</v>
      </c>
      <c r="K84" s="49">
        <v>4031.8661590000002</v>
      </c>
      <c r="L84" s="49">
        <v>3677.5572750000001</v>
      </c>
      <c r="M84" s="50">
        <v>3003.4080309999999</v>
      </c>
      <c r="N84" s="50">
        <v>5432.1649289999996</v>
      </c>
      <c r="O84" s="49">
        <v>1814.306687</v>
      </c>
      <c r="P84" s="49">
        <v>2298.8765269999999</v>
      </c>
      <c r="Q84" s="50">
        <v>5341.9772890000004</v>
      </c>
      <c r="R84" s="50">
        <v>10108.032717</v>
      </c>
      <c r="S84" s="50">
        <v>10378.775178</v>
      </c>
      <c r="T84" s="67">
        <v>11145.190723999998</v>
      </c>
      <c r="U84" s="67">
        <v>12035.389115000002</v>
      </c>
      <c r="V84" s="120">
        <v>8744.7197059999999</v>
      </c>
      <c r="W84" s="120">
        <v>13174.430322</v>
      </c>
      <c r="X84" s="120">
        <v>16782.187439999998</v>
      </c>
      <c r="Y84" s="120">
        <v>14184.642588999997</v>
      </c>
      <c r="Z84" s="120">
        <v>17440.497575999998</v>
      </c>
      <c r="AA84" s="120">
        <v>9881.2381210000003</v>
      </c>
      <c r="AB84" s="120">
        <v>17820.283976999999</v>
      </c>
      <c r="AC84" s="120">
        <v>17952.508570999995</v>
      </c>
      <c r="AD84" s="67">
        <v>17510.553645000004</v>
      </c>
      <c r="AE84" s="124">
        <v>14199.51636</v>
      </c>
      <c r="AF84" s="120">
        <v>9881.2380090000006</v>
      </c>
      <c r="AG84" s="124">
        <v>15062.6674</v>
      </c>
      <c r="AH84" s="124">
        <v>15240.98963</v>
      </c>
      <c r="AI84" s="124">
        <v>17299.516114000002</v>
      </c>
      <c r="AJ84" s="72"/>
      <c r="AK84" s="72">
        <f t="shared" si="40"/>
        <v>0.74198926442841184</v>
      </c>
      <c r="AL84" s="72">
        <f t="shared" si="41"/>
        <v>-2.4618003899127103</v>
      </c>
      <c r="AM84" s="72">
        <f t="shared" si="42"/>
        <v>-18.908809807652446</v>
      </c>
      <c r="AN84" s="72">
        <f t="shared" si="43"/>
        <v>-30.411446710710351</v>
      </c>
      <c r="AO84" s="72">
        <f t="shared" si="44"/>
        <v>52.437046717027414</v>
      </c>
      <c r="AP84" s="72">
        <f t="shared" si="45"/>
        <v>1.1838688677411824</v>
      </c>
      <c r="AQ84" s="72">
        <f t="shared" si="45"/>
        <v>13.506514563516575</v>
      </c>
      <c r="AR84" s="72"/>
      <c r="AS84" s="114">
        <v>11434.860294</v>
      </c>
      <c r="AT84" s="114">
        <v>11723.380224999999</v>
      </c>
      <c r="AU84" s="114"/>
      <c r="AV84" s="114">
        <f t="shared" si="39"/>
        <v>2.5231609620223217</v>
      </c>
      <c r="AW84" s="72"/>
      <c r="AX84" s="42" t="s">
        <v>170</v>
      </c>
      <c r="AY84" s="43" t="s">
        <v>171</v>
      </c>
      <c r="AZ84" s="2"/>
    </row>
    <row r="85" spans="1:52" ht="16.5" x14ac:dyDescent="0.35">
      <c r="A85" s="39" t="s">
        <v>172</v>
      </c>
      <c r="B85" s="41" t="s">
        <v>173</v>
      </c>
      <c r="C85" s="34">
        <v>435.37525699999998</v>
      </c>
      <c r="D85" s="34">
        <v>467.52307000000002</v>
      </c>
      <c r="E85" s="34">
        <v>506.21250500000002</v>
      </c>
      <c r="F85" s="34">
        <v>897.25333599999999</v>
      </c>
      <c r="G85" s="34">
        <v>1864.500489</v>
      </c>
      <c r="H85" s="50">
        <v>1186.729476</v>
      </c>
      <c r="I85" s="49">
        <v>2022.7619999999999</v>
      </c>
      <c r="J85" s="51">
        <v>1432.054517</v>
      </c>
      <c r="K85" s="49">
        <v>1565.1061380000001</v>
      </c>
      <c r="L85" s="49">
        <v>1157.2889009999999</v>
      </c>
      <c r="M85" s="50">
        <v>907.19708800000001</v>
      </c>
      <c r="N85" s="50">
        <v>1240.0192360000001</v>
      </c>
      <c r="O85" s="49">
        <v>1023.426906</v>
      </c>
      <c r="P85" s="49">
        <v>830.87398499999995</v>
      </c>
      <c r="Q85" s="50">
        <v>433.78020500000002</v>
      </c>
      <c r="R85" s="50">
        <v>1706.7841560000002</v>
      </c>
      <c r="S85" s="50">
        <v>1557.5528259999999</v>
      </c>
      <c r="T85" s="67">
        <v>1916.8578649999997</v>
      </c>
      <c r="U85" s="67">
        <v>2023.865886</v>
      </c>
      <c r="V85" s="120">
        <v>2991.7473669999995</v>
      </c>
      <c r="W85" s="120">
        <v>4714.8272269999998</v>
      </c>
      <c r="X85" s="120">
        <v>6176.5110540000005</v>
      </c>
      <c r="Y85" s="120">
        <v>4703.5007169999999</v>
      </c>
      <c r="Z85" s="120">
        <v>3784.4217360000007</v>
      </c>
      <c r="AA85" s="120">
        <v>4731.1360250000007</v>
      </c>
      <c r="AB85" s="120">
        <v>4668.995422</v>
      </c>
      <c r="AC85" s="120">
        <v>5130.2468559999998</v>
      </c>
      <c r="AD85" s="67">
        <v>5789.0052860000005</v>
      </c>
      <c r="AE85" s="124">
        <v>3762.5049359999998</v>
      </c>
      <c r="AF85" s="120">
        <v>4731.1360250000007</v>
      </c>
      <c r="AG85" s="124">
        <v>4892.0225259999997</v>
      </c>
      <c r="AH85" s="124">
        <v>4221.9176829999997</v>
      </c>
      <c r="AI85" s="124">
        <v>4823.2365920000002</v>
      </c>
      <c r="AJ85" s="72"/>
      <c r="AK85" s="72">
        <f t="shared" si="40"/>
        <v>9.8790294765896078</v>
      </c>
      <c r="AL85" s="72">
        <f t="shared" si="41"/>
        <v>12.840677037393647</v>
      </c>
      <c r="AM85" s="72">
        <f t="shared" si="42"/>
        <v>-35.006020030778757</v>
      </c>
      <c r="AN85" s="72">
        <f t="shared" si="43"/>
        <v>25.744314106595525</v>
      </c>
      <c r="AO85" s="72">
        <f t="shared" si="44"/>
        <v>3.4005892062678242</v>
      </c>
      <c r="AP85" s="72">
        <f t="shared" si="45"/>
        <v>-13.697910004268039</v>
      </c>
      <c r="AQ85" s="72">
        <f t="shared" si="45"/>
        <v>14.242790934112122</v>
      </c>
      <c r="AR85" s="72"/>
      <c r="AS85" s="114">
        <v>3334.3207479999996</v>
      </c>
      <c r="AT85" s="114">
        <v>3741.4321869999994</v>
      </c>
      <c r="AU85" s="114"/>
      <c r="AV85" s="114">
        <f t="shared" si="39"/>
        <v>12.209726351137466</v>
      </c>
      <c r="AW85" s="72"/>
      <c r="AX85" s="42" t="s">
        <v>172</v>
      </c>
      <c r="AY85" s="43" t="s">
        <v>174</v>
      </c>
      <c r="AZ85" s="2"/>
    </row>
    <row r="86" spans="1:52" ht="16.5" x14ac:dyDescent="0.35">
      <c r="A86" s="39"/>
      <c r="B86" s="41"/>
      <c r="C86" s="34"/>
      <c r="D86" s="34"/>
      <c r="E86" s="34"/>
      <c r="F86" s="34"/>
      <c r="G86" s="34"/>
      <c r="H86" s="50"/>
      <c r="I86" s="49"/>
      <c r="J86" s="51"/>
      <c r="K86" s="49"/>
      <c r="L86" s="49"/>
      <c r="M86" s="50"/>
      <c r="N86" s="50"/>
      <c r="O86" s="49"/>
      <c r="P86" s="49"/>
      <c r="Q86" s="50"/>
      <c r="R86" s="50"/>
      <c r="S86" s="50"/>
      <c r="T86" s="67"/>
      <c r="U86" s="67"/>
      <c r="V86" s="120"/>
      <c r="W86" s="120"/>
      <c r="X86" s="120"/>
      <c r="Y86" s="121"/>
      <c r="Z86" s="121"/>
      <c r="AA86" s="121"/>
      <c r="AB86" s="121"/>
      <c r="AC86" s="121"/>
      <c r="AD86" s="67"/>
      <c r="AE86" s="124"/>
      <c r="AF86" s="121"/>
      <c r="AG86" s="124"/>
      <c r="AH86" s="124"/>
      <c r="AI86" s="124"/>
      <c r="AJ86" s="72"/>
      <c r="AK86" s="72"/>
      <c r="AL86" s="72"/>
      <c r="AM86" s="72"/>
      <c r="AN86" s="72"/>
      <c r="AO86" s="72"/>
      <c r="AP86" s="72"/>
      <c r="AQ86" s="72"/>
      <c r="AR86" s="72"/>
      <c r="AS86" s="114"/>
      <c r="AT86" s="114"/>
      <c r="AU86" s="114"/>
      <c r="AV86" s="114"/>
      <c r="AW86" s="72"/>
      <c r="AX86" s="42"/>
      <c r="AY86" s="43"/>
      <c r="AZ86" s="2"/>
    </row>
    <row r="87" spans="1:52" ht="16.5" x14ac:dyDescent="0.25">
      <c r="A87" s="15" t="s">
        <v>175</v>
      </c>
      <c r="B87" s="8"/>
      <c r="C87" s="35">
        <v>492.00750200000004</v>
      </c>
      <c r="D87" s="35">
        <v>933.382746</v>
      </c>
      <c r="E87" s="35">
        <v>1109.1559000000002</v>
      </c>
      <c r="F87" s="35">
        <v>1184.1189890000001</v>
      </c>
      <c r="G87" s="35">
        <v>1604.325413</v>
      </c>
      <c r="H87" s="49">
        <v>1186.28919</v>
      </c>
      <c r="I87" s="49">
        <v>1749.7909999999999</v>
      </c>
      <c r="J87" s="49">
        <v>2415.7991619999998</v>
      </c>
      <c r="K87" s="63">
        <v>2915.9594990000001</v>
      </c>
      <c r="L87" s="63">
        <v>3107.4772940000003</v>
      </c>
      <c r="M87" s="63">
        <v>2749.3727429999999</v>
      </c>
      <c r="N87" s="63">
        <v>3381.2009609999996</v>
      </c>
      <c r="O87" s="63">
        <v>2695.8201879999997</v>
      </c>
      <c r="P87" s="63">
        <v>3253.2509060000002</v>
      </c>
      <c r="Q87" s="64">
        <v>4078.936197</v>
      </c>
      <c r="R87" s="64">
        <v>5354.3378080000002</v>
      </c>
      <c r="S87" s="64">
        <v>6705.894902</v>
      </c>
      <c r="T87" s="67">
        <v>7941.178973000001</v>
      </c>
      <c r="U87" s="67">
        <v>9873.9235270000008</v>
      </c>
      <c r="V87" s="120">
        <v>9324.8195500000002</v>
      </c>
      <c r="W87" s="120">
        <v>11638.121195</v>
      </c>
      <c r="X87" s="120">
        <v>14137.607922000003</v>
      </c>
      <c r="Y87" s="120">
        <v>13153.324796000001</v>
      </c>
      <c r="Z87" s="120">
        <v>15273.623487999999</v>
      </c>
      <c r="AA87" s="120">
        <v>12144.073398999999</v>
      </c>
      <c r="AB87" s="120">
        <v>13986.548929</v>
      </c>
      <c r="AC87" s="120">
        <v>13136.107316999998</v>
      </c>
      <c r="AD87" s="67">
        <v>13354.643543</v>
      </c>
      <c r="AE87" s="124">
        <v>12807.668272000003</v>
      </c>
      <c r="AF87" s="120">
        <v>12144.074586999999</v>
      </c>
      <c r="AG87" s="124">
        <v>10991.637064999999</v>
      </c>
      <c r="AH87" s="124">
        <v>12123.864161</v>
      </c>
      <c r="AI87" s="124">
        <v>15145.059802000003</v>
      </c>
      <c r="AJ87" s="72"/>
      <c r="AK87" s="72">
        <f t="shared" ref="AK87:AK95" si="46">+AC87/AB87*100-100</f>
        <v>-6.0804249591311077</v>
      </c>
      <c r="AL87" s="72">
        <f t="shared" ref="AL87:AL95" si="47">+AD87/AC87*100-100</f>
        <v>1.66363002924912</v>
      </c>
      <c r="AM87" s="72">
        <f t="shared" ref="AM87:AM95" si="48">AE87/AD87*100-100</f>
        <v>-4.0957684062387472</v>
      </c>
      <c r="AN87" s="72">
        <f>AF87/AE87*100-100</f>
        <v>-5.1812216783498855</v>
      </c>
      <c r="AO87" s="72">
        <f>AG87/AF87*100-100</f>
        <v>-9.4897105065021776</v>
      </c>
      <c r="AP87" s="72">
        <f>AH87/AG87*100-100</f>
        <v>10.300804960211821</v>
      </c>
      <c r="AQ87" s="72">
        <f>AI87/AH87*100-100</f>
        <v>24.919411838335947</v>
      </c>
      <c r="AR87" s="72"/>
      <c r="AS87" s="114">
        <v>8860.873259</v>
      </c>
      <c r="AT87" s="114">
        <v>10929.547586000001</v>
      </c>
      <c r="AU87" s="114"/>
      <c r="AV87" s="114">
        <f t="shared" si="39"/>
        <v>23.346167657898114</v>
      </c>
      <c r="AW87" s="72"/>
      <c r="AX87" s="11" t="s">
        <v>176</v>
      </c>
      <c r="AY87" s="26"/>
      <c r="AZ87" s="2"/>
    </row>
    <row r="88" spans="1:52" ht="22" customHeight="1" x14ac:dyDescent="0.35">
      <c r="A88" s="39" t="s">
        <v>177</v>
      </c>
      <c r="B88" s="41" t="s">
        <v>215</v>
      </c>
      <c r="C88" s="34">
        <v>9.8816410000000001</v>
      </c>
      <c r="D88" s="34">
        <v>36.207796999999999</v>
      </c>
      <c r="E88" s="34">
        <v>40.489016999999997</v>
      </c>
      <c r="F88" s="34">
        <v>44.304572999999998</v>
      </c>
      <c r="G88" s="34">
        <v>67.324645999999987</v>
      </c>
      <c r="H88" s="50">
        <v>44.726360999999997</v>
      </c>
      <c r="I88" s="49">
        <v>104.107</v>
      </c>
      <c r="J88" s="51">
        <v>144.36975200000001</v>
      </c>
      <c r="K88" s="49">
        <v>154.97141099999999</v>
      </c>
      <c r="L88" s="49">
        <v>207.97007500000001</v>
      </c>
      <c r="M88" s="50">
        <v>193.39882800000001</v>
      </c>
      <c r="N88" s="50">
        <v>206.61980399999999</v>
      </c>
      <c r="O88" s="49">
        <v>113.242166</v>
      </c>
      <c r="P88" s="49">
        <v>130.84156200000001</v>
      </c>
      <c r="Q88" s="50">
        <v>201.11534599999999</v>
      </c>
      <c r="R88" s="50">
        <v>289.63469299999997</v>
      </c>
      <c r="S88" s="50">
        <v>374.691959</v>
      </c>
      <c r="T88" s="67">
        <v>522.72685000000001</v>
      </c>
      <c r="U88" s="67">
        <v>567.54905499999995</v>
      </c>
      <c r="V88" s="120">
        <v>406.60064699999992</v>
      </c>
      <c r="W88" s="120">
        <v>560.15635700000007</v>
      </c>
      <c r="X88" s="120">
        <v>758.38942299999997</v>
      </c>
      <c r="Y88" s="120">
        <v>665.44130800000005</v>
      </c>
      <c r="Z88" s="120">
        <v>816.65208200000006</v>
      </c>
      <c r="AA88" s="120">
        <v>343.00643899999994</v>
      </c>
      <c r="AB88" s="120">
        <v>732.66762300000016</v>
      </c>
      <c r="AC88" s="120">
        <v>586.47038799999996</v>
      </c>
      <c r="AD88" s="67">
        <v>548.53181299999994</v>
      </c>
      <c r="AE88" s="124">
        <v>462.25817900000004</v>
      </c>
      <c r="AF88" s="120">
        <v>343.00643899999994</v>
      </c>
      <c r="AG88" s="124">
        <v>384.598522</v>
      </c>
      <c r="AH88" s="124">
        <v>388.62316099999993</v>
      </c>
      <c r="AI88" s="124">
        <v>431.60283799999996</v>
      </c>
      <c r="AJ88" s="72"/>
      <c r="AK88" s="72">
        <f t="shared" si="46"/>
        <v>-19.954100660457357</v>
      </c>
      <c r="AL88" s="72">
        <f t="shared" si="47"/>
        <v>-6.4689668525941073</v>
      </c>
      <c r="AM88" s="72">
        <f t="shared" si="48"/>
        <v>-15.728100349942679</v>
      </c>
      <c r="AN88" s="72">
        <f t="shared" ref="AN88:AO95" si="49">AF88/AE88*100-100</f>
        <v>-25.797648460861538</v>
      </c>
      <c r="AO88" s="72">
        <f t="shared" si="49"/>
        <v>12.125744088436804</v>
      </c>
      <c r="AP88" s="72">
        <f t="shared" ref="AP88:AQ95" si="50">AH88/AG88*100-100</f>
        <v>1.0464520193865781</v>
      </c>
      <c r="AQ88" s="72">
        <f t="shared" si="50"/>
        <v>11.059473884522305</v>
      </c>
      <c r="AR88" s="72"/>
      <c r="AS88" s="114">
        <v>288.99166400000001</v>
      </c>
      <c r="AT88" s="114">
        <v>314.68268</v>
      </c>
      <c r="AU88" s="114"/>
      <c r="AV88" s="114">
        <f t="shared" si="39"/>
        <v>8.8898813358159661</v>
      </c>
      <c r="AW88" s="72"/>
      <c r="AX88" s="42" t="s">
        <v>177</v>
      </c>
      <c r="AY88" s="43" t="s">
        <v>225</v>
      </c>
      <c r="AZ88" s="2"/>
    </row>
    <row r="89" spans="1:52" ht="22" customHeight="1" x14ac:dyDescent="0.35">
      <c r="A89" s="39" t="s">
        <v>178</v>
      </c>
      <c r="B89" s="41" t="s">
        <v>179</v>
      </c>
      <c r="C89" s="34">
        <v>4.9390919999999996</v>
      </c>
      <c r="D89" s="34">
        <v>22.81476</v>
      </c>
      <c r="E89" s="34">
        <v>22.136928000000001</v>
      </c>
      <c r="F89" s="34">
        <v>37.933978000000003</v>
      </c>
      <c r="G89" s="34">
        <v>49.740338999999999</v>
      </c>
      <c r="H89" s="50">
        <v>38.356508999999996</v>
      </c>
      <c r="I89" s="49">
        <v>68.587000000000003</v>
      </c>
      <c r="J89" s="51">
        <v>127.298429</v>
      </c>
      <c r="K89" s="49">
        <v>160.91347200000001</v>
      </c>
      <c r="L89" s="49">
        <v>178.75844000000001</v>
      </c>
      <c r="M89" s="50">
        <v>148.47050300000001</v>
      </c>
      <c r="N89" s="50">
        <v>186.46270100000001</v>
      </c>
      <c r="O89" s="49">
        <v>115.381405</v>
      </c>
      <c r="P89" s="49">
        <v>125.607871</v>
      </c>
      <c r="Q89" s="50">
        <v>170.38670400000001</v>
      </c>
      <c r="R89" s="50">
        <v>282.767518</v>
      </c>
      <c r="S89" s="50">
        <v>365.04785299999998</v>
      </c>
      <c r="T89" s="67">
        <v>514.16446600000006</v>
      </c>
      <c r="U89" s="67">
        <v>680.84643299999993</v>
      </c>
      <c r="V89" s="120">
        <v>548.19041800000002</v>
      </c>
      <c r="W89" s="120">
        <v>711.27814999999998</v>
      </c>
      <c r="X89" s="120">
        <v>909.09499300000004</v>
      </c>
      <c r="Y89" s="120">
        <v>790.35819499999991</v>
      </c>
      <c r="Z89" s="120">
        <v>910.436689</v>
      </c>
      <c r="AA89" s="120">
        <v>533.55356299999994</v>
      </c>
      <c r="AB89" s="120">
        <v>796.40028900000004</v>
      </c>
      <c r="AC89" s="120">
        <v>584.1684570000001</v>
      </c>
      <c r="AD89" s="67">
        <v>591.60513000000003</v>
      </c>
      <c r="AE89" s="124">
        <v>578.41251899999997</v>
      </c>
      <c r="AF89" s="120">
        <v>533.55299000000002</v>
      </c>
      <c r="AG89" s="124">
        <v>479.28974900000003</v>
      </c>
      <c r="AH89" s="124">
        <v>535.17873999999995</v>
      </c>
      <c r="AI89" s="124">
        <v>630.63987899999995</v>
      </c>
      <c r="AJ89" s="72"/>
      <c r="AK89" s="72">
        <f t="shared" si="46"/>
        <v>-26.648889375277449</v>
      </c>
      <c r="AL89" s="72">
        <f t="shared" si="47"/>
        <v>1.2730356990158214</v>
      </c>
      <c r="AM89" s="72">
        <f t="shared" si="48"/>
        <v>-2.2299689997617236</v>
      </c>
      <c r="AN89" s="72">
        <f t="shared" si="49"/>
        <v>-7.7556289890744807</v>
      </c>
      <c r="AO89" s="72">
        <f t="shared" si="49"/>
        <v>-10.170169039817395</v>
      </c>
      <c r="AP89" s="72">
        <f t="shared" si="50"/>
        <v>11.660794147299811</v>
      </c>
      <c r="AQ89" s="72">
        <f t="shared" si="50"/>
        <v>17.837244244791933</v>
      </c>
      <c r="AR89" s="72"/>
      <c r="AS89" s="114">
        <v>395.18182300000001</v>
      </c>
      <c r="AT89" s="114">
        <v>469.74573900000001</v>
      </c>
      <c r="AU89" s="114"/>
      <c r="AV89" s="114">
        <f t="shared" si="39"/>
        <v>18.868255486538409</v>
      </c>
      <c r="AW89" s="72"/>
      <c r="AX89" s="42" t="s">
        <v>178</v>
      </c>
      <c r="AY89" s="43" t="s">
        <v>180</v>
      </c>
      <c r="AZ89" s="2"/>
    </row>
    <row r="90" spans="1:52" ht="22" customHeight="1" x14ac:dyDescent="0.35">
      <c r="A90" s="39" t="s">
        <v>181</v>
      </c>
      <c r="B90" s="41" t="s">
        <v>182</v>
      </c>
      <c r="C90" s="34">
        <v>1.3669800000000001</v>
      </c>
      <c r="D90" s="34">
        <v>2.5924849999999999</v>
      </c>
      <c r="E90" s="34">
        <v>2.5800719999999999</v>
      </c>
      <c r="F90" s="34">
        <v>3.5186039999999998</v>
      </c>
      <c r="G90" s="34">
        <v>5.2452160000000001</v>
      </c>
      <c r="H90" s="50">
        <v>3.6934979999999999</v>
      </c>
      <c r="I90" s="49">
        <v>6.8109999999999999</v>
      </c>
      <c r="J90" s="51">
        <v>19.266090999999999</v>
      </c>
      <c r="K90" s="49">
        <v>21.451891</v>
      </c>
      <c r="L90" s="49">
        <v>31.48396</v>
      </c>
      <c r="M90" s="50">
        <v>28.961728000000001</v>
      </c>
      <c r="N90" s="50">
        <v>34.009588999999998</v>
      </c>
      <c r="O90" s="49">
        <v>27.79626</v>
      </c>
      <c r="P90" s="49">
        <v>36.829425999999998</v>
      </c>
      <c r="Q90" s="50">
        <v>56.797820000000002</v>
      </c>
      <c r="R90" s="50">
        <v>122.76666100000001</v>
      </c>
      <c r="S90" s="50">
        <v>231.75646700000001</v>
      </c>
      <c r="T90" s="67">
        <v>296.367076</v>
      </c>
      <c r="U90" s="67">
        <v>390.63999800000005</v>
      </c>
      <c r="V90" s="120">
        <v>222.69936999999999</v>
      </c>
      <c r="W90" s="120">
        <v>264.74752000000001</v>
      </c>
      <c r="X90" s="120">
        <v>353.40862199999998</v>
      </c>
      <c r="Y90" s="120">
        <v>334.64626900000002</v>
      </c>
      <c r="Z90" s="120">
        <v>441.53297300000008</v>
      </c>
      <c r="AA90" s="120">
        <v>249.57516099999992</v>
      </c>
      <c r="AB90" s="120">
        <v>383.96973199999996</v>
      </c>
      <c r="AC90" s="120">
        <v>276.636211</v>
      </c>
      <c r="AD90" s="67">
        <v>257.36588499999993</v>
      </c>
      <c r="AE90" s="124">
        <v>239.16425100000001</v>
      </c>
      <c r="AF90" s="120">
        <v>249.57577999999995</v>
      </c>
      <c r="AG90" s="124">
        <v>165.53450299999997</v>
      </c>
      <c r="AH90" s="124">
        <v>203.27779700000002</v>
      </c>
      <c r="AI90" s="124">
        <v>334.22893499999998</v>
      </c>
      <c r="AJ90" s="72"/>
      <c r="AK90" s="72">
        <f t="shared" si="46"/>
        <v>-27.953641147943401</v>
      </c>
      <c r="AL90" s="72">
        <f t="shared" si="47"/>
        <v>-6.9659448885381323</v>
      </c>
      <c r="AM90" s="72">
        <f t="shared" si="48"/>
        <v>-7.0722792183586876</v>
      </c>
      <c r="AN90" s="72">
        <f t="shared" si="49"/>
        <v>4.3532965133656063</v>
      </c>
      <c r="AO90" s="72">
        <f t="shared" si="49"/>
        <v>-33.673650944815236</v>
      </c>
      <c r="AP90" s="72">
        <f t="shared" si="50"/>
        <v>22.800862246827208</v>
      </c>
      <c r="AQ90" s="72">
        <f t="shared" si="50"/>
        <v>64.419793963036682</v>
      </c>
      <c r="AR90" s="72"/>
      <c r="AS90" s="114">
        <v>146.84881200000001</v>
      </c>
      <c r="AT90" s="114">
        <v>237.08963199999999</v>
      </c>
      <c r="AU90" s="114"/>
      <c r="AV90" s="114">
        <f t="shared" si="39"/>
        <v>61.451515181477923</v>
      </c>
      <c r="AW90" s="72"/>
      <c r="AX90" s="42" t="s">
        <v>181</v>
      </c>
      <c r="AY90" s="43" t="s">
        <v>183</v>
      </c>
      <c r="AZ90" s="2"/>
    </row>
    <row r="91" spans="1:52" ht="22" customHeight="1" x14ac:dyDescent="0.35">
      <c r="A91" s="39" t="s">
        <v>184</v>
      </c>
      <c r="B91" s="41" t="s">
        <v>185</v>
      </c>
      <c r="C91" s="34">
        <v>5.5508950000000006</v>
      </c>
      <c r="D91" s="34">
        <v>16.125014999999998</v>
      </c>
      <c r="E91" s="34">
        <v>26.121865000000003</v>
      </c>
      <c r="F91" s="34">
        <v>29.471456999999997</v>
      </c>
      <c r="G91" s="34">
        <v>45.615097999999996</v>
      </c>
      <c r="H91" s="50">
        <v>35.181963000000003</v>
      </c>
      <c r="I91" s="49">
        <v>48.956000000000003</v>
      </c>
      <c r="J91" s="51">
        <v>170.78158199999999</v>
      </c>
      <c r="K91" s="49">
        <v>232.65416300000001</v>
      </c>
      <c r="L91" s="49">
        <v>242.75564299999999</v>
      </c>
      <c r="M91" s="50">
        <v>208.117164</v>
      </c>
      <c r="N91" s="50">
        <v>264.29109299999999</v>
      </c>
      <c r="O91" s="49">
        <v>238.876428</v>
      </c>
      <c r="P91" s="49">
        <v>283.29209600000002</v>
      </c>
      <c r="Q91" s="50">
        <v>422.44453900000002</v>
      </c>
      <c r="R91" s="50">
        <v>651.34821199999988</v>
      </c>
      <c r="S91" s="50">
        <v>787.84075200000007</v>
      </c>
      <c r="T91" s="67">
        <v>1097.7190189999999</v>
      </c>
      <c r="U91" s="67">
        <v>1566.5610160000001</v>
      </c>
      <c r="V91" s="120">
        <v>2147.856859</v>
      </c>
      <c r="W91" s="120">
        <v>2835.2386239999996</v>
      </c>
      <c r="X91" s="120">
        <v>3271.4001350000003</v>
      </c>
      <c r="Y91" s="120">
        <v>2677.1928349999998</v>
      </c>
      <c r="Z91" s="120">
        <v>2899.7444730000002</v>
      </c>
      <c r="AA91" s="120">
        <v>1757.9131179999999</v>
      </c>
      <c r="AB91" s="120">
        <v>2693.8348930000002</v>
      </c>
      <c r="AC91" s="120">
        <v>2533.0367260000003</v>
      </c>
      <c r="AD91" s="67">
        <v>2332.2852370000001</v>
      </c>
      <c r="AE91" s="124">
        <v>2143.3968479999999</v>
      </c>
      <c r="AF91" s="120">
        <v>1757.9131190000003</v>
      </c>
      <c r="AG91" s="124">
        <v>1642.082568</v>
      </c>
      <c r="AH91" s="124">
        <v>2001.9135369999999</v>
      </c>
      <c r="AI91" s="124">
        <v>2758.6767110000001</v>
      </c>
      <c r="AJ91" s="72"/>
      <c r="AK91" s="72">
        <f t="shared" si="46"/>
        <v>-5.9691173879229922</v>
      </c>
      <c r="AL91" s="72">
        <f t="shared" si="47"/>
        <v>-7.9253287936734012</v>
      </c>
      <c r="AM91" s="72">
        <f t="shared" si="48"/>
        <v>-8.0988545484670595</v>
      </c>
      <c r="AN91" s="72">
        <f t="shared" si="49"/>
        <v>-17.984711014187297</v>
      </c>
      <c r="AO91" s="72">
        <f t="shared" si="49"/>
        <v>-6.5890941792328732</v>
      </c>
      <c r="AP91" s="72">
        <f t="shared" si="50"/>
        <v>21.913086224297572</v>
      </c>
      <c r="AQ91" s="72">
        <f t="shared" si="50"/>
        <v>37.801990945825764</v>
      </c>
      <c r="AR91" s="72"/>
      <c r="AS91" s="114">
        <v>1459.0806530000002</v>
      </c>
      <c r="AT91" s="114">
        <v>1983.5624850000002</v>
      </c>
      <c r="AU91" s="114"/>
      <c r="AV91" s="114">
        <f t="shared" si="39"/>
        <v>35.946048007806723</v>
      </c>
      <c r="AW91" s="72"/>
      <c r="AX91" s="42" t="s">
        <v>184</v>
      </c>
      <c r="AY91" s="43" t="s">
        <v>186</v>
      </c>
      <c r="AZ91" s="2"/>
    </row>
    <row r="92" spans="1:52" ht="22" customHeight="1" x14ac:dyDescent="0.35">
      <c r="A92" s="39" t="s">
        <v>187</v>
      </c>
      <c r="B92" s="41" t="s">
        <v>188</v>
      </c>
      <c r="C92" s="34">
        <v>8.374782999999999</v>
      </c>
      <c r="D92" s="34">
        <v>26.992922</v>
      </c>
      <c r="E92" s="34">
        <v>33.732559000000002</v>
      </c>
      <c r="F92" s="34">
        <v>25.043161999999999</v>
      </c>
      <c r="G92" s="34">
        <v>45.129221000000001</v>
      </c>
      <c r="H92" s="50">
        <v>28.158629000000001</v>
      </c>
      <c r="I92" s="49">
        <v>45.631</v>
      </c>
      <c r="J92" s="51">
        <v>98.992199999999997</v>
      </c>
      <c r="K92" s="49">
        <v>135.24567500000001</v>
      </c>
      <c r="L92" s="49">
        <v>128.397414</v>
      </c>
      <c r="M92" s="50">
        <v>79.747307000000006</v>
      </c>
      <c r="N92" s="50">
        <v>116.317967</v>
      </c>
      <c r="O92" s="49">
        <v>84.222227000000004</v>
      </c>
      <c r="P92" s="49">
        <v>116.478775</v>
      </c>
      <c r="Q92" s="50">
        <v>191.05776599999999</v>
      </c>
      <c r="R92" s="50">
        <v>303.28416099999998</v>
      </c>
      <c r="S92" s="50">
        <v>412.78628000000003</v>
      </c>
      <c r="T92" s="67">
        <v>514.969515</v>
      </c>
      <c r="U92" s="67">
        <v>569.9287589999999</v>
      </c>
      <c r="V92" s="120">
        <v>539.46774399999993</v>
      </c>
      <c r="W92" s="120">
        <v>659.67390999999998</v>
      </c>
      <c r="X92" s="120">
        <v>871.46382100000005</v>
      </c>
      <c r="Y92" s="120">
        <v>863.68222000000026</v>
      </c>
      <c r="Z92" s="120">
        <v>1020.115408</v>
      </c>
      <c r="AA92" s="120">
        <v>539.19495300000005</v>
      </c>
      <c r="AB92" s="120">
        <v>817.75539700000002</v>
      </c>
      <c r="AC92" s="120">
        <v>758.74095399999999</v>
      </c>
      <c r="AD92" s="67">
        <v>688.60534800000016</v>
      </c>
      <c r="AE92" s="124">
        <v>673.5719180000001</v>
      </c>
      <c r="AF92" s="120">
        <v>539.19495300000005</v>
      </c>
      <c r="AG92" s="124">
        <v>498.033231</v>
      </c>
      <c r="AH92" s="124">
        <v>587.84938299999999</v>
      </c>
      <c r="AI92" s="124">
        <v>962.00986899999998</v>
      </c>
      <c r="AJ92" s="72"/>
      <c r="AK92" s="72">
        <f t="shared" si="46"/>
        <v>-7.2166375442460122</v>
      </c>
      <c r="AL92" s="72">
        <f t="shared" si="47"/>
        <v>-9.243682660103218</v>
      </c>
      <c r="AM92" s="72">
        <f t="shared" si="48"/>
        <v>-2.18317067151213</v>
      </c>
      <c r="AN92" s="72">
        <f t="shared" si="49"/>
        <v>-19.949906076696038</v>
      </c>
      <c r="AO92" s="72">
        <f t="shared" si="49"/>
        <v>-7.6339219740434174</v>
      </c>
      <c r="AP92" s="72">
        <f t="shared" si="50"/>
        <v>18.03416848704218</v>
      </c>
      <c r="AQ92" s="72">
        <f t="shared" si="50"/>
        <v>63.64903950235157</v>
      </c>
      <c r="AR92" s="72"/>
      <c r="AS92" s="114">
        <v>447.66654800000009</v>
      </c>
      <c r="AT92" s="114">
        <v>662.94896999999992</v>
      </c>
      <c r="AU92" s="114"/>
      <c r="AV92" s="114">
        <f t="shared" si="39"/>
        <v>48.089905971709953</v>
      </c>
      <c r="AW92" s="72"/>
      <c r="AX92" s="42" t="s">
        <v>187</v>
      </c>
      <c r="AY92" s="43" t="s">
        <v>189</v>
      </c>
      <c r="AZ92" s="2"/>
    </row>
    <row r="93" spans="1:52" ht="22" customHeight="1" x14ac:dyDescent="0.35">
      <c r="A93" s="39" t="s">
        <v>190</v>
      </c>
      <c r="B93" s="41" t="s">
        <v>216</v>
      </c>
      <c r="C93" s="34">
        <v>209.22527100000002</v>
      </c>
      <c r="D93" s="34">
        <v>371.03525300000001</v>
      </c>
      <c r="E93" s="34">
        <v>394.49430599999999</v>
      </c>
      <c r="F93" s="34">
        <v>424.52281400000004</v>
      </c>
      <c r="G93" s="34">
        <v>528.27307299999995</v>
      </c>
      <c r="H93" s="50">
        <v>403.89572999999996</v>
      </c>
      <c r="I93" s="49">
        <v>558.22299999999996</v>
      </c>
      <c r="J93" s="51">
        <v>649.99364700000001</v>
      </c>
      <c r="K93" s="49">
        <v>732.14493200000004</v>
      </c>
      <c r="L93" s="49">
        <v>753.344514</v>
      </c>
      <c r="M93" s="50">
        <v>674.85110299999997</v>
      </c>
      <c r="N93" s="50">
        <v>836.22630200000003</v>
      </c>
      <c r="O93" s="49">
        <v>625.33373800000004</v>
      </c>
      <c r="P93" s="49">
        <v>749.85413000000005</v>
      </c>
      <c r="Q93" s="50">
        <v>945.80448200000001</v>
      </c>
      <c r="R93" s="50">
        <v>1304.9389590000001</v>
      </c>
      <c r="S93" s="50">
        <v>1681.1365380000002</v>
      </c>
      <c r="T93" s="67">
        <v>1800.4850080000001</v>
      </c>
      <c r="U93" s="67">
        <v>2099.7331009999998</v>
      </c>
      <c r="V93" s="120">
        <v>1985.4533930000002</v>
      </c>
      <c r="W93" s="120">
        <v>2453.475555</v>
      </c>
      <c r="X93" s="120">
        <v>2974.6535190000004</v>
      </c>
      <c r="Y93" s="120">
        <v>2933.7899099999995</v>
      </c>
      <c r="Z93" s="120">
        <v>3402.7970520000003</v>
      </c>
      <c r="AA93" s="120">
        <v>3581.6242040000006</v>
      </c>
      <c r="AB93" s="120">
        <v>3495.156328</v>
      </c>
      <c r="AC93" s="120">
        <v>3522.082864</v>
      </c>
      <c r="AD93" s="67">
        <v>3881.6398210000002</v>
      </c>
      <c r="AE93" s="124">
        <v>3700.9112010000003</v>
      </c>
      <c r="AF93" s="120">
        <v>3581.6242870000005</v>
      </c>
      <c r="AG93" s="124">
        <v>3762.79871</v>
      </c>
      <c r="AH93" s="124">
        <v>3831.2680560000003</v>
      </c>
      <c r="AI93" s="124">
        <v>4448.9574689999999</v>
      </c>
      <c r="AJ93" s="72"/>
      <c r="AK93" s="72">
        <f t="shared" si="46"/>
        <v>0.7703957555285541</v>
      </c>
      <c r="AL93" s="72">
        <f t="shared" si="47"/>
        <v>10.208645590798355</v>
      </c>
      <c r="AM93" s="72">
        <f t="shared" si="48"/>
        <v>-4.6559863442827094</v>
      </c>
      <c r="AN93" s="72">
        <f t="shared" si="49"/>
        <v>-3.2231768751373409</v>
      </c>
      <c r="AO93" s="72">
        <f t="shared" si="49"/>
        <v>5.0584429991050968</v>
      </c>
      <c r="AP93" s="72">
        <f t="shared" si="50"/>
        <v>1.819638818787638</v>
      </c>
      <c r="AQ93" s="72">
        <f t="shared" si="50"/>
        <v>16.122323052615968</v>
      </c>
      <c r="AR93" s="72"/>
      <c r="AS93" s="114">
        <v>2786.0382340000001</v>
      </c>
      <c r="AT93" s="114">
        <v>3243.1751639999993</v>
      </c>
      <c r="AU93" s="114"/>
      <c r="AV93" s="114">
        <f t="shared" si="39"/>
        <v>16.408135553246652</v>
      </c>
      <c r="AW93" s="72"/>
      <c r="AX93" s="42" t="s">
        <v>190</v>
      </c>
      <c r="AY93" s="43" t="s">
        <v>226</v>
      </c>
      <c r="AZ93" s="2"/>
    </row>
    <row r="94" spans="1:52" ht="22" customHeight="1" x14ac:dyDescent="0.35">
      <c r="A94" s="39" t="s">
        <v>191</v>
      </c>
      <c r="B94" s="41" t="s">
        <v>217</v>
      </c>
      <c r="C94" s="34">
        <v>107.39993799999999</v>
      </c>
      <c r="D94" s="34">
        <v>172.54678700000002</v>
      </c>
      <c r="E94" s="34">
        <v>177.29086100000001</v>
      </c>
      <c r="F94" s="34">
        <v>187.70406700000001</v>
      </c>
      <c r="G94" s="34">
        <v>236.11169000000001</v>
      </c>
      <c r="H94" s="50">
        <v>178.63602</v>
      </c>
      <c r="I94" s="49">
        <v>265.14</v>
      </c>
      <c r="J94" s="51">
        <v>339.98004800000001</v>
      </c>
      <c r="K94" s="49">
        <v>377.06790000000001</v>
      </c>
      <c r="L94" s="49">
        <v>369.25926299999998</v>
      </c>
      <c r="M94" s="50">
        <v>327.08559500000001</v>
      </c>
      <c r="N94" s="50">
        <v>366.68980900000003</v>
      </c>
      <c r="O94" s="49">
        <v>262.73567700000001</v>
      </c>
      <c r="P94" s="49">
        <v>305.09905700000002</v>
      </c>
      <c r="Q94" s="102">
        <v>388.09098299999999</v>
      </c>
      <c r="R94" s="102">
        <v>525.06349499999999</v>
      </c>
      <c r="S94" s="102">
        <v>594.12254399999995</v>
      </c>
      <c r="T94" s="67">
        <v>608.19644700000003</v>
      </c>
      <c r="U94" s="67">
        <v>698.55021700000009</v>
      </c>
      <c r="V94" s="120">
        <v>619.07466800000009</v>
      </c>
      <c r="W94" s="120">
        <v>754.75879499999996</v>
      </c>
      <c r="X94" s="120">
        <v>906.99791799999991</v>
      </c>
      <c r="Y94" s="120">
        <v>846.05162800000016</v>
      </c>
      <c r="Z94" s="120">
        <v>976.35829599999988</v>
      </c>
      <c r="AA94" s="120">
        <v>727.75963400000012</v>
      </c>
      <c r="AB94" s="120">
        <v>894.70675699999981</v>
      </c>
      <c r="AC94" s="120">
        <v>830.47024600000009</v>
      </c>
      <c r="AD94" s="67">
        <v>864.76504000000023</v>
      </c>
      <c r="AE94" s="124">
        <v>802.71150699999987</v>
      </c>
      <c r="AF94" s="120">
        <v>727.75963400000012</v>
      </c>
      <c r="AG94" s="124">
        <v>621.91575899999987</v>
      </c>
      <c r="AH94" s="124">
        <v>766.02976699999999</v>
      </c>
      <c r="AI94" s="124">
        <v>931.19580499999995</v>
      </c>
      <c r="AJ94" s="72"/>
      <c r="AK94" s="72">
        <f t="shared" si="46"/>
        <v>-7.179616170038571</v>
      </c>
      <c r="AL94" s="72">
        <f t="shared" si="47"/>
        <v>4.1295632402464264</v>
      </c>
      <c r="AM94" s="72">
        <f t="shared" si="48"/>
        <v>-7.1757679982068225</v>
      </c>
      <c r="AN94" s="72">
        <f t="shared" si="49"/>
        <v>-9.3373363090458099</v>
      </c>
      <c r="AO94" s="72">
        <f t="shared" si="49"/>
        <v>-14.543795788486975</v>
      </c>
      <c r="AP94" s="72">
        <f t="shared" si="50"/>
        <v>23.17259305853996</v>
      </c>
      <c r="AQ94" s="72">
        <f t="shared" si="50"/>
        <v>21.561308073815354</v>
      </c>
      <c r="AR94" s="72"/>
      <c r="AS94" s="114">
        <v>551.39390800000001</v>
      </c>
      <c r="AT94" s="114">
        <v>682.04875000000004</v>
      </c>
      <c r="AU94" s="114"/>
      <c r="AV94" s="114">
        <f t="shared" si="39"/>
        <v>23.695372782392081</v>
      </c>
      <c r="AW94" s="72"/>
      <c r="AX94" s="42" t="s">
        <v>191</v>
      </c>
      <c r="AY94" s="43" t="s">
        <v>227</v>
      </c>
      <c r="AZ94" s="2"/>
    </row>
    <row r="95" spans="1:52" ht="16.5" x14ac:dyDescent="0.35">
      <c r="A95" s="39" t="s">
        <v>192</v>
      </c>
      <c r="B95" s="41" t="s">
        <v>193</v>
      </c>
      <c r="C95" s="34">
        <v>145.268902</v>
      </c>
      <c r="D95" s="34">
        <v>285.06772699999999</v>
      </c>
      <c r="E95" s="34">
        <v>412.310292</v>
      </c>
      <c r="F95" s="34">
        <v>431.62033399999996</v>
      </c>
      <c r="G95" s="34">
        <v>626.88612999999998</v>
      </c>
      <c r="H95" s="50">
        <v>453.64047999999997</v>
      </c>
      <c r="I95" s="49">
        <v>652.33600000000001</v>
      </c>
      <c r="J95" s="51">
        <v>865.11741300000006</v>
      </c>
      <c r="K95" s="49">
        <v>1101.510055</v>
      </c>
      <c r="L95" s="49">
        <v>1195.507985</v>
      </c>
      <c r="M95" s="50">
        <v>1088.740515</v>
      </c>
      <c r="N95" s="50">
        <v>1370.5836959999999</v>
      </c>
      <c r="O95" s="49">
        <v>1228.232287</v>
      </c>
      <c r="P95" s="49">
        <v>1505.247989</v>
      </c>
      <c r="Q95" s="102">
        <v>1703.2385569999999</v>
      </c>
      <c r="R95" s="102">
        <v>1874.5341089999999</v>
      </c>
      <c r="S95" s="102">
        <v>2258.5125089999997</v>
      </c>
      <c r="T95" s="67">
        <v>2586.5505920000001</v>
      </c>
      <c r="U95" s="67">
        <v>3300.1149480000004</v>
      </c>
      <c r="V95" s="120">
        <v>2855.4764510000005</v>
      </c>
      <c r="W95" s="120">
        <v>3398.7922840000001</v>
      </c>
      <c r="X95" s="120">
        <v>4092.1994910000003</v>
      </c>
      <c r="Y95" s="120">
        <v>4042.1624309999997</v>
      </c>
      <c r="Z95" s="120">
        <v>4805.9865150000005</v>
      </c>
      <c r="AA95" s="120">
        <v>4411.4463269999997</v>
      </c>
      <c r="AB95" s="120">
        <v>4172.0579099999995</v>
      </c>
      <c r="AC95" s="120">
        <v>4044.5014709999996</v>
      </c>
      <c r="AD95" s="67">
        <v>4189.8452690000004</v>
      </c>
      <c r="AE95" s="124">
        <v>4207.2418489999991</v>
      </c>
      <c r="AF95" s="120">
        <v>4411.4473849999995</v>
      </c>
      <c r="AG95" s="124">
        <v>3437.3840230000005</v>
      </c>
      <c r="AH95" s="124">
        <v>3809.7237200000004</v>
      </c>
      <c r="AI95" s="124">
        <v>4647.7482959999998</v>
      </c>
      <c r="AJ95" s="72"/>
      <c r="AK95" s="72">
        <f t="shared" si="46"/>
        <v>-3.0573985728783839</v>
      </c>
      <c r="AL95" s="72">
        <f t="shared" si="47"/>
        <v>3.5936146652967977</v>
      </c>
      <c r="AM95" s="72">
        <f t="shared" si="48"/>
        <v>0.4152081731684234</v>
      </c>
      <c r="AN95" s="72">
        <f t="shared" si="49"/>
        <v>4.8536676361625695</v>
      </c>
      <c r="AO95" s="72">
        <f t="shared" si="49"/>
        <v>-22.08035769194602</v>
      </c>
      <c r="AP95" s="72">
        <f t="shared" si="50"/>
        <v>10.832065736869211</v>
      </c>
      <c r="AQ95" s="72">
        <f t="shared" si="50"/>
        <v>21.996990794912534</v>
      </c>
      <c r="AR95" s="72"/>
      <c r="AS95" s="114">
        <v>2785.671617</v>
      </c>
      <c r="AT95" s="114">
        <v>3336.2941660000001</v>
      </c>
      <c r="AU95" s="114"/>
      <c r="AV95" s="114">
        <f t="shared" si="39"/>
        <v>19.766240415407879</v>
      </c>
      <c r="AW95" s="72"/>
      <c r="AX95" s="42" t="s">
        <v>192</v>
      </c>
      <c r="AY95" s="43" t="s">
        <v>194</v>
      </c>
      <c r="AZ95" s="2"/>
    </row>
    <row r="96" spans="1:52" ht="16.5" x14ac:dyDescent="0.35">
      <c r="A96" s="39"/>
      <c r="B96" s="41"/>
      <c r="C96" s="34"/>
      <c r="D96" s="34"/>
      <c r="E96" s="34"/>
      <c r="F96" s="34"/>
      <c r="G96" s="34"/>
      <c r="H96" s="50"/>
      <c r="I96" s="49"/>
      <c r="J96" s="51"/>
      <c r="K96" s="49"/>
      <c r="L96" s="49"/>
      <c r="M96" s="50"/>
      <c r="N96" s="50"/>
      <c r="O96" s="49"/>
      <c r="P96" s="49"/>
      <c r="Q96" s="102"/>
      <c r="R96" s="102"/>
      <c r="S96" s="102"/>
      <c r="T96" s="67"/>
      <c r="U96" s="67"/>
      <c r="V96" s="120"/>
      <c r="W96" s="120"/>
      <c r="X96" s="120"/>
      <c r="Y96" s="121"/>
      <c r="Z96" s="121"/>
      <c r="AA96" s="121"/>
      <c r="AB96" s="121"/>
      <c r="AC96" s="121"/>
      <c r="AD96" s="67"/>
      <c r="AE96" s="124"/>
      <c r="AF96" s="121"/>
      <c r="AG96" s="124"/>
      <c r="AH96" s="124"/>
      <c r="AI96" s="124"/>
      <c r="AJ96" s="72"/>
      <c r="AK96" s="72"/>
      <c r="AL96" s="72"/>
      <c r="AM96" s="72"/>
      <c r="AN96" s="72"/>
      <c r="AO96" s="72"/>
      <c r="AP96" s="72"/>
      <c r="AQ96" s="72"/>
      <c r="AR96" s="72"/>
      <c r="AS96" s="114">
        <v>0</v>
      </c>
      <c r="AT96" s="114">
        <v>0</v>
      </c>
      <c r="AU96" s="114"/>
      <c r="AV96" s="114"/>
      <c r="AW96" s="72"/>
      <c r="AX96" s="42"/>
      <c r="AY96" s="43"/>
      <c r="AZ96" s="2"/>
    </row>
    <row r="97" spans="1:52" ht="16.5" x14ac:dyDescent="0.35">
      <c r="A97" s="16" t="s">
        <v>218</v>
      </c>
      <c r="B97" s="8"/>
      <c r="C97" s="34">
        <v>3.0706390000000003</v>
      </c>
      <c r="D97" s="34">
        <v>0.65782299999999994</v>
      </c>
      <c r="E97" s="34">
        <v>8.2261000000000001E-2</v>
      </c>
      <c r="F97" s="34">
        <v>0.13716700000000001</v>
      </c>
      <c r="G97" s="34">
        <v>0.17110800000000001</v>
      </c>
      <c r="H97" s="50">
        <v>0.17252999999999999</v>
      </c>
      <c r="I97" s="49">
        <v>0.11600000000000001</v>
      </c>
      <c r="J97" s="49">
        <v>357.06589999999414</v>
      </c>
      <c r="K97" s="63">
        <v>0.178144</v>
      </c>
      <c r="L97" s="63">
        <v>0.17558299999999999</v>
      </c>
      <c r="M97" s="65">
        <v>1.7014999999999999E-2</v>
      </c>
      <c r="N97" s="65">
        <v>3.4630000000000001E-2</v>
      </c>
      <c r="O97" s="63">
        <v>989.37862500000006</v>
      </c>
      <c r="P97" s="63">
        <v>1407.922896</v>
      </c>
      <c r="Q97" s="64">
        <v>2598.4270419999998</v>
      </c>
      <c r="R97" s="64">
        <v>3750.2084180000006</v>
      </c>
      <c r="S97" s="64">
        <v>4036.8663059999999</v>
      </c>
      <c r="T97" s="67">
        <v>4299.0406350000003</v>
      </c>
      <c r="U97" s="67">
        <v>5672.1501739999994</v>
      </c>
      <c r="V97" s="120">
        <v>2061.7868259999996</v>
      </c>
      <c r="W97" s="120">
        <v>2888.3179749999999</v>
      </c>
      <c r="X97" s="120">
        <v>6726.3409410000004</v>
      </c>
      <c r="Y97" s="120">
        <v>8392.1188270000002</v>
      </c>
      <c r="Z97" s="120">
        <v>51704.438032000005</v>
      </c>
      <c r="AA97" s="120">
        <v>39236.427836000003</v>
      </c>
      <c r="AB97" s="120">
        <v>28483.473718999998</v>
      </c>
      <c r="AC97" s="120">
        <v>22787.015011</v>
      </c>
      <c r="AD97" s="67">
        <v>39145.434508999999</v>
      </c>
      <c r="AE97" s="124">
        <v>36256.251111000005</v>
      </c>
      <c r="AF97" s="120">
        <v>39236.427836000003</v>
      </c>
      <c r="AG97" s="124">
        <v>43962.157651999994</v>
      </c>
      <c r="AH97" s="124">
        <v>39547.340737999999</v>
      </c>
      <c r="AI97" s="124">
        <v>85937.624301000003</v>
      </c>
      <c r="AJ97" s="72"/>
      <c r="AK97" s="72">
        <f>+AC97/AB97*100-100</f>
        <v>-19.999171323686397</v>
      </c>
      <c r="AL97" s="72">
        <f>+AD97/AC97*100-100</f>
        <v>71.788338622251672</v>
      </c>
      <c r="AM97" s="125">
        <f t="shared" ref="AM97:AQ98" si="51">AE97/AD97*100-100</f>
        <v>-7.3806394902469066</v>
      </c>
      <c r="AN97" s="125">
        <f t="shared" si="51"/>
        <v>8.2197597205404946</v>
      </c>
      <c r="AO97" s="125">
        <f t="shared" si="51"/>
        <v>12.044240713636185</v>
      </c>
      <c r="AP97" s="125">
        <f t="shared" si="51"/>
        <v>-10.042311728526258</v>
      </c>
      <c r="AQ97" s="125">
        <f t="shared" si="51"/>
        <v>117.30316804443137</v>
      </c>
      <c r="AR97" s="72"/>
      <c r="AS97" s="114">
        <v>25155.023266000004</v>
      </c>
      <c r="AT97" s="114">
        <v>63047.998025999994</v>
      </c>
      <c r="AU97" s="114"/>
      <c r="AV97" s="114">
        <f t="shared" si="39"/>
        <v>150.63780446276445</v>
      </c>
      <c r="AW97" s="72"/>
      <c r="AX97" s="13" t="s">
        <v>228</v>
      </c>
      <c r="AY97" s="26"/>
      <c r="AZ97" s="2"/>
    </row>
    <row r="98" spans="1:52" s="73" customFormat="1" ht="18" x14ac:dyDescent="0.25">
      <c r="A98" s="74" t="s">
        <v>195</v>
      </c>
      <c r="B98" s="75"/>
      <c r="C98" s="76">
        <v>15792.142612000009</v>
      </c>
      <c r="D98" s="76">
        <v>22302.125523000002</v>
      </c>
      <c r="E98" s="76">
        <v>21047.013458999998</v>
      </c>
      <c r="F98" s="76">
        <v>22871.055043999997</v>
      </c>
      <c r="G98" s="76">
        <v>29428.369535999991</v>
      </c>
      <c r="H98" s="76">
        <v>23270.018957000026</v>
      </c>
      <c r="I98" s="76">
        <v>35709.010999999999</v>
      </c>
      <c r="J98" s="76">
        <v>43626.743826999998</v>
      </c>
      <c r="K98" s="76">
        <v>48558.720672999996</v>
      </c>
      <c r="L98" s="76">
        <v>45921.392206999997</v>
      </c>
      <c r="M98" s="76">
        <v>40687.270120000001</v>
      </c>
      <c r="N98" s="76">
        <v>54502.852383999991</v>
      </c>
      <c r="O98" s="76">
        <v>41399.082953000005</v>
      </c>
      <c r="P98" s="76">
        <v>51553.776948999999</v>
      </c>
      <c r="Q98" s="76">
        <v>69339.692058000015</v>
      </c>
      <c r="R98" s="76">
        <v>97539.766000000003</v>
      </c>
      <c r="S98" s="76">
        <v>116774.151</v>
      </c>
      <c r="T98" s="79">
        <v>139576.17414799999</v>
      </c>
      <c r="U98" s="79">
        <v>170062.71450100001</v>
      </c>
      <c r="V98" s="122">
        <v>140928.42121100004</v>
      </c>
      <c r="W98" s="122">
        <v>185544.33185200003</v>
      </c>
      <c r="X98" s="122">
        <v>240841.676274</v>
      </c>
      <c r="Y98" s="122">
        <v>236545.14090900004</v>
      </c>
      <c r="Z98" s="122">
        <v>260822.803002</v>
      </c>
      <c r="AA98" s="122">
        <v>251142.42920500002</v>
      </c>
      <c r="AB98" s="122">
        <v>213619.21145499995</v>
      </c>
      <c r="AC98" s="122">
        <v>202189.24185900003</v>
      </c>
      <c r="AD98" s="79">
        <v>238715.127912</v>
      </c>
      <c r="AE98" s="104">
        <v>231152.48264500001</v>
      </c>
      <c r="AF98" s="104">
        <v>210345.202552</v>
      </c>
      <c r="AG98" s="104">
        <v>219516.80683799996</v>
      </c>
      <c r="AH98" s="104">
        <v>271422.75750599999</v>
      </c>
      <c r="AI98" s="104">
        <v>363709.95157599996</v>
      </c>
      <c r="AJ98" s="104"/>
      <c r="AK98" s="104">
        <f>+AC98/AB98*100-100</f>
        <v>-5.3506281191416605</v>
      </c>
      <c r="AL98" s="104">
        <f>+AD98/AC98*100-100</f>
        <v>18.065197592694801</v>
      </c>
      <c r="AM98" s="125">
        <f t="shared" si="51"/>
        <v>-3.1680628425810937</v>
      </c>
      <c r="AN98" s="125">
        <f t="shared" si="51"/>
        <v>-9.0015386617999127</v>
      </c>
      <c r="AO98" s="125">
        <f t="shared" si="51"/>
        <v>4.3602631173547337</v>
      </c>
      <c r="AP98" s="125">
        <f t="shared" si="51"/>
        <v>23.645547425580872</v>
      </c>
      <c r="AQ98" s="125">
        <f t="shared" si="51"/>
        <v>34.001273481262842</v>
      </c>
      <c r="AR98" s="104"/>
      <c r="AS98" s="141">
        <v>193235.40828000003</v>
      </c>
      <c r="AT98" s="141">
        <v>271240.96867499995</v>
      </c>
      <c r="AU98" s="141"/>
      <c r="AV98" s="141">
        <f t="shared" si="39"/>
        <v>40.36815047994159</v>
      </c>
      <c r="AW98" s="104"/>
      <c r="AX98" s="77" t="s">
        <v>196</v>
      </c>
      <c r="AY98" s="78"/>
    </row>
    <row r="99" spans="1:52" ht="22" customHeight="1" x14ac:dyDescent="0.35">
      <c r="A99" s="20" t="s">
        <v>200</v>
      </c>
      <c r="B99" s="3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 t="s">
        <v>201</v>
      </c>
      <c r="AZ99" s="2"/>
    </row>
    <row r="100" spans="1:52" ht="22" customHeight="1" x14ac:dyDescent="0.35">
      <c r="A100" s="132" t="s">
        <v>238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/>
      <c r="AZ100" s="2"/>
    </row>
    <row r="101" spans="1:52" s="73" customFormat="1" ht="18" x14ac:dyDescent="0.25">
      <c r="A101" s="132" t="s">
        <v>250</v>
      </c>
      <c r="B101" s="144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7"/>
      <c r="U101" s="127"/>
      <c r="V101" s="128"/>
      <c r="W101" s="128"/>
      <c r="X101" s="128"/>
      <c r="Y101" s="128"/>
      <c r="Z101" s="128"/>
      <c r="AA101" s="128"/>
      <c r="AB101" s="128"/>
      <c r="AC101" s="128"/>
      <c r="AD101" s="127"/>
      <c r="AE101" s="127"/>
      <c r="AF101" s="127"/>
      <c r="AG101" s="127"/>
      <c r="AH101" s="127"/>
      <c r="AI101" s="127"/>
      <c r="AJ101" s="129"/>
      <c r="AK101" s="129"/>
      <c r="AL101" s="129"/>
      <c r="AM101" s="72"/>
      <c r="AN101" s="72"/>
      <c r="AO101" s="72"/>
      <c r="AP101" s="72"/>
      <c r="AQ101" s="72"/>
      <c r="AR101" s="129"/>
      <c r="AS101" s="129"/>
      <c r="AT101" s="129"/>
      <c r="AU101" s="129"/>
      <c r="AV101" s="129"/>
      <c r="AW101" s="129"/>
      <c r="AX101" s="130"/>
      <c r="AY101" s="131"/>
    </row>
    <row r="103" spans="1:52" ht="15.75" hidden="1" customHeight="1" x14ac:dyDescent="0.25">
      <c r="A103" s="2"/>
      <c r="V103" s="3">
        <v>429.42105900000001</v>
      </c>
      <c r="AC103" s="3">
        <v>6459.1135460000005</v>
      </c>
      <c r="AX103" s="2"/>
      <c r="AY103" s="30" t="s">
        <v>197</v>
      </c>
      <c r="AZ103" s="2"/>
    </row>
    <row r="106" spans="1:52" x14ac:dyDescent="0.25">
      <c r="I106" s="2"/>
      <c r="K106" s="3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2"/>
      <c r="Z106" s="2"/>
      <c r="AA106" s="2"/>
      <c r="AB106" s="2"/>
      <c r="AC106" s="2"/>
      <c r="AD106" s="31"/>
      <c r="AE106" s="31"/>
      <c r="AF106" s="31"/>
      <c r="AG106" s="31"/>
      <c r="AH106" s="31"/>
      <c r="AI106" s="31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52" x14ac:dyDescent="0.25">
      <c r="I107" s="2"/>
      <c r="K107" s="30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"/>
      <c r="Z107" s="2"/>
      <c r="AA107" s="2"/>
      <c r="AB107" s="2"/>
      <c r="AC107" s="2"/>
      <c r="AD107" s="18"/>
      <c r="AE107" s="18"/>
      <c r="AF107" s="18"/>
      <c r="AG107" s="18"/>
      <c r="AH107" s="18"/>
      <c r="AI107" s="18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52" x14ac:dyDescent="0.25">
      <c r="I108" s="2"/>
      <c r="K108" s="3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"/>
      <c r="Z108" s="2"/>
      <c r="AA108" s="2"/>
      <c r="AB108" s="2"/>
      <c r="AC108" s="2"/>
      <c r="AD108" s="19"/>
      <c r="AE108" s="19"/>
      <c r="AF108" s="19"/>
      <c r="AG108" s="19"/>
      <c r="AH108" s="19"/>
      <c r="AI108" s="19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79" spans="55:57" ht="16.5" x14ac:dyDescent="0.25">
      <c r="BC179" s="50"/>
      <c r="BD179" s="50"/>
      <c r="BE179" s="50"/>
    </row>
    <row r="180" spans="55:57" ht="16.5" x14ac:dyDescent="0.25">
      <c r="BC180" s="50"/>
      <c r="BD180" s="50"/>
      <c r="BE180" s="50"/>
    </row>
    <row r="181" spans="55:57" ht="16.5" x14ac:dyDescent="0.25">
      <c r="BC181" s="50"/>
      <c r="BD181" s="50"/>
      <c r="BE181" s="50"/>
    </row>
    <row r="182" spans="55:57" ht="16.5" x14ac:dyDescent="0.25">
      <c r="BC182" s="50"/>
      <c r="BD182" s="50"/>
      <c r="BE182" s="50"/>
    </row>
    <row r="183" spans="55:57" ht="16.5" x14ac:dyDescent="0.25">
      <c r="BC183" s="50"/>
      <c r="BD183" s="50"/>
      <c r="BE183" s="50"/>
    </row>
    <row r="184" spans="55:57" ht="16.5" x14ac:dyDescent="0.25">
      <c r="BC184" s="50"/>
      <c r="BD184" s="50"/>
      <c r="BE184" s="50"/>
    </row>
    <row r="185" spans="55:57" ht="16.5" x14ac:dyDescent="0.25">
      <c r="BC185" s="50"/>
      <c r="BD185" s="50"/>
      <c r="BE185" s="50"/>
    </row>
    <row r="187" spans="55:57" ht="16.5" x14ac:dyDescent="0.25">
      <c r="BC187" s="50"/>
      <c r="BD187" s="50"/>
      <c r="BE187" s="50"/>
    </row>
    <row r="190" spans="55:57" ht="16.5" x14ac:dyDescent="0.25">
      <c r="BC190" s="50"/>
      <c r="BD190" s="50"/>
      <c r="BE190" s="50"/>
    </row>
    <row r="191" spans="55:57" ht="16.5" x14ac:dyDescent="0.25">
      <c r="BC191" s="50"/>
      <c r="BD191" s="50"/>
      <c r="BE191" s="50"/>
    </row>
    <row r="192" spans="55:57" ht="16.5" x14ac:dyDescent="0.25">
      <c r="BC192" s="50"/>
      <c r="BD192" s="50"/>
      <c r="BE192" s="50"/>
    </row>
    <row r="193" spans="55:57" ht="16.5" x14ac:dyDescent="0.25">
      <c r="BC193" s="49"/>
      <c r="BD193" s="49"/>
      <c r="BE193" s="49"/>
    </row>
    <row r="194" spans="55:57" ht="16.5" x14ac:dyDescent="0.25">
      <c r="BC194" s="50"/>
      <c r="BD194" s="50"/>
      <c r="BE194" s="50"/>
    </row>
    <row r="195" spans="55:57" ht="16.5" x14ac:dyDescent="0.25">
      <c r="BC195" s="50"/>
      <c r="BD195" s="50"/>
      <c r="BE195" s="50"/>
    </row>
    <row r="196" spans="55:57" x14ac:dyDescent="0.25">
      <c r="BC196" s="60"/>
      <c r="BD196" s="60"/>
      <c r="BE196" s="60"/>
    </row>
    <row r="197" spans="55:57" x14ac:dyDescent="0.25">
      <c r="BC197" s="60"/>
      <c r="BD197" s="60"/>
      <c r="BE197" s="60"/>
    </row>
    <row r="198" spans="55:57" x14ac:dyDescent="0.25">
      <c r="BC198" s="60"/>
      <c r="BD198" s="60"/>
      <c r="BE198" s="60"/>
    </row>
    <row r="199" spans="55:57" x14ac:dyDescent="0.25">
      <c r="BC199" s="60"/>
      <c r="BD199" s="60"/>
      <c r="BE199" s="60"/>
    </row>
    <row r="200" spans="55:57" x14ac:dyDescent="0.25">
      <c r="BC200" s="60"/>
      <c r="BD200" s="60"/>
      <c r="BE200" s="60"/>
    </row>
    <row r="201" spans="55:57" x14ac:dyDescent="0.25">
      <c r="BC201" s="60"/>
      <c r="BD201" s="60"/>
      <c r="BE201" s="60"/>
    </row>
    <row r="202" spans="55:57" x14ac:dyDescent="0.25">
      <c r="BC202" s="60"/>
      <c r="BD202" s="60"/>
      <c r="BE202" s="60"/>
    </row>
    <row r="203" spans="55:57" x14ac:dyDescent="0.25">
      <c r="BC203" s="60"/>
      <c r="BD203" s="60"/>
      <c r="BE203" s="60"/>
    </row>
    <row r="204" spans="55:57" x14ac:dyDescent="0.25">
      <c r="BC204" s="60"/>
      <c r="BD204" s="60"/>
      <c r="BE204" s="60"/>
    </row>
    <row r="205" spans="55:57" ht="16.5" x14ac:dyDescent="0.25">
      <c r="BC205" s="50"/>
      <c r="BD205" s="50"/>
      <c r="BE205" s="50"/>
    </row>
    <row r="206" spans="55:57" ht="16.5" x14ac:dyDescent="0.25">
      <c r="BC206" s="50"/>
      <c r="BD206" s="50"/>
      <c r="BE206" s="50"/>
    </row>
    <row r="207" spans="55:57" ht="16.5" x14ac:dyDescent="0.25">
      <c r="BC207" s="50"/>
      <c r="BD207" s="50"/>
      <c r="BE207" s="50"/>
    </row>
    <row r="208" spans="55:57" ht="16.5" x14ac:dyDescent="0.25">
      <c r="BC208" s="50"/>
      <c r="BD208" s="50"/>
      <c r="BE208" s="50"/>
    </row>
    <row r="209" spans="55:57" ht="16.5" x14ac:dyDescent="0.25">
      <c r="BC209" s="50"/>
      <c r="BD209" s="50"/>
      <c r="BE209" s="50"/>
    </row>
    <row r="210" spans="55:57" ht="16.5" x14ac:dyDescent="0.25">
      <c r="BC210" s="49"/>
      <c r="BD210" s="49"/>
      <c r="BE210" s="49"/>
    </row>
    <row r="211" spans="55:57" ht="16.5" x14ac:dyDescent="0.25">
      <c r="BC211" s="50"/>
      <c r="BD211" s="50"/>
      <c r="BE211" s="50"/>
    </row>
    <row r="212" spans="55:57" ht="16.5" x14ac:dyDescent="0.25">
      <c r="BC212" s="50"/>
      <c r="BD212" s="50"/>
      <c r="BE212" s="50"/>
    </row>
    <row r="213" spans="55:57" ht="16.5" x14ac:dyDescent="0.25">
      <c r="BC213" s="50"/>
      <c r="BD213" s="50"/>
      <c r="BE213" s="50"/>
    </row>
    <row r="214" spans="55:57" ht="16.5" x14ac:dyDescent="0.25">
      <c r="BC214" s="50"/>
      <c r="BD214" s="50"/>
      <c r="BE214" s="50"/>
    </row>
    <row r="215" spans="55:57" ht="16.5" x14ac:dyDescent="0.25">
      <c r="BC215" s="50"/>
      <c r="BD215" s="50"/>
      <c r="BE215" s="50"/>
    </row>
    <row r="216" spans="55:57" ht="16.5" x14ac:dyDescent="0.25">
      <c r="BC216" s="50"/>
      <c r="BD216" s="50"/>
      <c r="BE216" s="50"/>
    </row>
    <row r="217" spans="55:57" ht="16.5" x14ac:dyDescent="0.25">
      <c r="BC217" s="50"/>
      <c r="BD217" s="50"/>
      <c r="BE217" s="50"/>
    </row>
    <row r="218" spans="55:57" ht="16.5" x14ac:dyDescent="0.25">
      <c r="BC218" s="50"/>
      <c r="BD218" s="50"/>
      <c r="BE218" s="50"/>
    </row>
    <row r="219" spans="55:57" ht="16.5" x14ac:dyDescent="0.25">
      <c r="BC219" s="50"/>
      <c r="BD219" s="50"/>
      <c r="BE219" s="50"/>
    </row>
    <row r="220" spans="55:57" ht="16.5" x14ac:dyDescent="0.25">
      <c r="BC220" s="50"/>
      <c r="BD220" s="50"/>
      <c r="BE220" s="50"/>
    </row>
    <row r="221" spans="55:57" ht="16.5" x14ac:dyDescent="0.25">
      <c r="BC221" s="50"/>
      <c r="BD221" s="50"/>
      <c r="BE221" s="50"/>
    </row>
    <row r="222" spans="55:57" ht="16.5" x14ac:dyDescent="0.25">
      <c r="BC222" s="50"/>
      <c r="BD222" s="50"/>
      <c r="BE222" s="50"/>
    </row>
  </sheetData>
  <mergeCells count="14">
    <mergeCell ref="AV3:AW3"/>
    <mergeCell ref="AV4:AW4"/>
    <mergeCell ref="M61:AD61"/>
    <mergeCell ref="M62:AD62"/>
    <mergeCell ref="AS3:AT3"/>
    <mergeCell ref="AS4:AT4"/>
    <mergeCell ref="AL3:AN3"/>
    <mergeCell ref="AL4:AN4"/>
    <mergeCell ref="AD3:AF3"/>
    <mergeCell ref="AD4:AF4"/>
    <mergeCell ref="AS61:AT61"/>
    <mergeCell ref="AS62:AT62"/>
    <mergeCell ref="AL61:AN61"/>
    <mergeCell ref="AL62:AN62"/>
  </mergeCells>
  <phoneticPr fontId="0" type="noConversion"/>
  <printOptions horizontalCentered="1" verticalCentered="1"/>
  <pageMargins left="0.53" right="0.36" top="0.19" bottom="0.19685039370078741" header="0.17" footer="0"/>
  <pageSetup paperSize="9" scale="3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SEZEN YAZAL</cp:lastModifiedBy>
  <cp:lastPrinted>2020-02-20T13:36:17Z</cp:lastPrinted>
  <dcterms:created xsi:type="dcterms:W3CDTF">1998-01-22T08:26:28Z</dcterms:created>
  <dcterms:modified xsi:type="dcterms:W3CDTF">2023-05-04T12:38:36Z</dcterms:modified>
</cp:coreProperties>
</file>