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0 ekim\main econ 2022 2\"/>
    </mc:Choice>
  </mc:AlternateContent>
  <bookViews>
    <workbookView xWindow="360" yWindow="780" windowWidth="9720" windowHeight="5385" tabRatio="562"/>
  </bookViews>
  <sheets>
    <sheet name="T 5.9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5.9'!$A$1:$AD$57</definedName>
    <definedName name="_xlnm.Print_Area" localSheetId="0">'T 5.9'!$A$1:$AD$58</definedName>
  </definedNames>
  <calcPr calcId="162913" iterateDelta="1E-4"/>
</workbook>
</file>

<file path=xl/calcChain.xml><?xml version="1.0" encoding="utf-8"?>
<calcChain xmlns="http://schemas.openxmlformats.org/spreadsheetml/2006/main">
  <c r="Z21" i="2" l="1"/>
  <c r="AB47" i="2"/>
  <c r="W56" i="2" l="1"/>
  <c r="V56" i="2"/>
  <c r="U56" i="2"/>
  <c r="T56" i="2"/>
  <c r="S56" i="2"/>
  <c r="W54" i="2"/>
  <c r="V54" i="2"/>
  <c r="U54" i="2"/>
  <c r="T54" i="2"/>
  <c r="S54" i="2"/>
  <c r="W53" i="2"/>
  <c r="V53" i="2"/>
  <c r="U53" i="2"/>
  <c r="T53" i="2"/>
  <c r="S53" i="2"/>
  <c r="W52" i="2"/>
  <c r="V52" i="2"/>
  <c r="U52" i="2"/>
  <c r="T52" i="2"/>
  <c r="S52" i="2"/>
  <c r="W51" i="2"/>
  <c r="V51" i="2"/>
  <c r="U51" i="2"/>
  <c r="T51" i="2"/>
  <c r="S51" i="2"/>
  <c r="W50" i="2"/>
  <c r="V50" i="2"/>
  <c r="U50" i="2"/>
  <c r="T50" i="2"/>
  <c r="S50" i="2"/>
  <c r="W49" i="2"/>
  <c r="V49" i="2"/>
  <c r="U49" i="2"/>
  <c r="T49" i="2"/>
  <c r="S49" i="2"/>
  <c r="W48" i="2"/>
  <c r="V48" i="2"/>
  <c r="U48" i="2"/>
  <c r="T48" i="2"/>
  <c r="S48" i="2"/>
  <c r="W47" i="2"/>
  <c r="V47" i="2"/>
  <c r="U47" i="2"/>
  <c r="T47" i="2"/>
  <c r="S47" i="2"/>
  <c r="W46" i="2"/>
  <c r="V46" i="2"/>
  <c r="U46" i="2"/>
  <c r="T46" i="2"/>
  <c r="S46" i="2"/>
  <c r="W45" i="2"/>
  <c r="V45" i="2"/>
  <c r="U45" i="2"/>
  <c r="T45" i="2"/>
  <c r="S45" i="2"/>
  <c r="W44" i="2"/>
  <c r="V44" i="2"/>
  <c r="U44" i="2"/>
  <c r="T44" i="2"/>
  <c r="S44" i="2"/>
  <c r="W43" i="2"/>
  <c r="V43" i="2"/>
  <c r="U43" i="2"/>
  <c r="T43" i="2"/>
  <c r="S43" i="2"/>
  <c r="W42" i="2"/>
  <c r="V42" i="2"/>
  <c r="U42" i="2"/>
  <c r="T42" i="2"/>
  <c r="S42" i="2"/>
  <c r="W41" i="2"/>
  <c r="V41" i="2"/>
  <c r="U41" i="2"/>
  <c r="T41" i="2"/>
  <c r="S41" i="2"/>
  <c r="W40" i="2"/>
  <c r="V40" i="2"/>
  <c r="U40" i="2"/>
  <c r="T40" i="2"/>
  <c r="S40" i="2"/>
  <c r="W39" i="2"/>
  <c r="V39" i="2"/>
  <c r="U39" i="2"/>
  <c r="T39" i="2"/>
  <c r="S39" i="2"/>
  <c r="W38" i="2"/>
  <c r="V38" i="2"/>
  <c r="U38" i="2"/>
  <c r="T38" i="2"/>
  <c r="S38" i="2"/>
  <c r="W37" i="2"/>
  <c r="V37" i="2"/>
  <c r="U37" i="2"/>
  <c r="T37" i="2"/>
  <c r="S37" i="2"/>
  <c r="W36" i="2"/>
  <c r="V36" i="2"/>
  <c r="U36" i="2"/>
  <c r="T36" i="2"/>
  <c r="S36" i="2"/>
  <c r="W35" i="2"/>
  <c r="V35" i="2"/>
  <c r="U35" i="2"/>
  <c r="T35" i="2"/>
  <c r="S35" i="2"/>
  <c r="W34" i="2"/>
  <c r="V34" i="2"/>
  <c r="U34" i="2"/>
  <c r="T34" i="2"/>
  <c r="S34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9" i="2"/>
  <c r="S9" i="2"/>
  <c r="U31" i="2"/>
  <c r="U30" i="2"/>
  <c r="U29" i="2"/>
  <c r="U28" i="2"/>
  <c r="U27" i="2"/>
  <c r="U26" i="2"/>
  <c r="U25" i="2"/>
  <c r="U24" i="2"/>
  <c r="U21" i="2"/>
  <c r="U20" i="2"/>
  <c r="U19" i="2"/>
  <c r="U18" i="2"/>
  <c r="U17" i="2"/>
  <c r="U16" i="2"/>
  <c r="U15" i="2"/>
  <c r="U14" i="2"/>
  <c r="U13" i="2"/>
  <c r="U12" i="2"/>
  <c r="U11" i="2"/>
  <c r="U9" i="2"/>
  <c r="V9" i="2"/>
  <c r="V31" i="2"/>
  <c r="V30" i="2"/>
  <c r="V29" i="2"/>
  <c r="V28" i="2"/>
  <c r="V27" i="2"/>
  <c r="V26" i="2"/>
  <c r="V25" i="2"/>
  <c r="V24" i="2"/>
  <c r="V21" i="2"/>
  <c r="V20" i="2"/>
  <c r="V19" i="2"/>
  <c r="V18" i="2"/>
  <c r="V17" i="2"/>
  <c r="V16" i="2"/>
  <c r="V15" i="2"/>
  <c r="V14" i="2"/>
  <c r="V13" i="2"/>
  <c r="V12" i="2"/>
  <c r="V11" i="2"/>
  <c r="Z9" i="2" l="1"/>
  <c r="W9" i="2"/>
  <c r="AA54" i="2" l="1"/>
  <c r="Y54" i="2"/>
  <c r="Z48" i="2" l="1"/>
  <c r="AB48" i="2"/>
  <c r="AB31" i="2"/>
  <c r="Z31" i="2"/>
  <c r="AB34" i="2" l="1"/>
  <c r="AB54" i="2"/>
  <c r="AB21" i="2"/>
  <c r="W25" i="2"/>
  <c r="W26" i="2"/>
  <c r="W27" i="2"/>
  <c r="W28" i="2"/>
  <c r="W29" i="2"/>
  <c r="W30" i="2"/>
  <c r="W24" i="2"/>
  <c r="W12" i="2"/>
  <c r="W13" i="2"/>
  <c r="W14" i="2"/>
  <c r="W15" i="2"/>
  <c r="W16" i="2"/>
  <c r="W17" i="2"/>
  <c r="W18" i="2"/>
  <c r="W19" i="2"/>
  <c r="W20" i="2"/>
  <c r="W21" i="2"/>
  <c r="W11" i="2"/>
  <c r="W31" i="2"/>
  <c r="Z53" i="2"/>
  <c r="Z49" i="2"/>
  <c r="Z45" i="2"/>
  <c r="Z41" i="2"/>
  <c r="Z40" i="2"/>
  <c r="Z35" i="2"/>
  <c r="Z13" i="2"/>
  <c r="Z34" i="2"/>
  <c r="Z52" i="2"/>
  <c r="Z38" i="2"/>
  <c r="AB38" i="2"/>
  <c r="Z54" i="2"/>
  <c r="AB35" i="2"/>
  <c r="AB36" i="2"/>
  <c r="AB37" i="2"/>
  <c r="AB39" i="2"/>
  <c r="AB40" i="2"/>
  <c r="AB41" i="2"/>
  <c r="AB42" i="2"/>
  <c r="AB43" i="2"/>
  <c r="AB44" i="2"/>
  <c r="AB45" i="2"/>
  <c r="AB46" i="2"/>
  <c r="AB49" i="2"/>
  <c r="AB50" i="2"/>
  <c r="AB51" i="2"/>
  <c r="AB52" i="2"/>
  <c r="AB53" i="2"/>
  <c r="Z36" i="2"/>
  <c r="Z37" i="2"/>
  <c r="Z39" i="2"/>
  <c r="Z42" i="2"/>
  <c r="Z43" i="2"/>
  <c r="Z44" i="2"/>
  <c r="Z46" i="2"/>
  <c r="Z47" i="2"/>
  <c r="Z50" i="2"/>
  <c r="Z51" i="2"/>
  <c r="AB30" i="2"/>
  <c r="AB28" i="2"/>
  <c r="AB29" i="2"/>
  <c r="AB27" i="2"/>
  <c r="AB26" i="2"/>
  <c r="AB25" i="2"/>
  <c r="AB24" i="2"/>
  <c r="AB12" i="2"/>
  <c r="AB13" i="2"/>
  <c r="AB14" i="2"/>
  <c r="AB15" i="2"/>
  <c r="AB16" i="2"/>
  <c r="AB17" i="2"/>
  <c r="AB18" i="2"/>
  <c r="AB19" i="2"/>
  <c r="AB20" i="2"/>
  <c r="AB11" i="2"/>
  <c r="AB9" i="2"/>
  <c r="Z25" i="2"/>
  <c r="Z26" i="2"/>
  <c r="Z27" i="2"/>
  <c r="Z28" i="2"/>
  <c r="Z29" i="2"/>
  <c r="Z30" i="2"/>
  <c r="Z24" i="2"/>
  <c r="Z12" i="2"/>
  <c r="Z14" i="2"/>
  <c r="Z15" i="2"/>
  <c r="Z16" i="2"/>
  <c r="Z17" i="2"/>
  <c r="Z18" i="2"/>
  <c r="Z19" i="2"/>
  <c r="Z20" i="2"/>
  <c r="Z11" i="2"/>
</calcChain>
</file>

<file path=xl/sharedStrings.xml><?xml version="1.0" encoding="utf-8"?>
<sst xmlns="http://schemas.openxmlformats.org/spreadsheetml/2006/main" count="117" uniqueCount="102">
  <si>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</si>
  <si>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</si>
  <si>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</si>
  <si>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</si>
  <si>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</si>
  <si>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</si>
  <si>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</si>
  <si>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</si>
  <si>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</si>
  <si>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</si>
  <si>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</si>
  <si>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</si>
  <si>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</si>
  <si>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</si>
  <si>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</si>
  <si>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</si>
  <si>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</si>
  <si>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</si>
  <si>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</si>
  <si>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</si>
  <si>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</si>
  <si>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</si>
  <si>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</si>
  <si>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</si>
  <si>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</si>
  <si>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</si>
  <si>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</si>
  <si>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</si>
  <si>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</si>
  <si>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</si>
  <si>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</si>
  <si>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</si>
  <si>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</si>
  <si>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</si>
  <si>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</si>
  <si>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</si>
  <si>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</si>
  <si>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</si>
  <si>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</si>
  <si>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</si>
  <si>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</si>
  <si>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</si>
  <si>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</si>
  <si>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</si>
  <si>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</si>
  <si>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</si>
  <si>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</si>
  <si>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</si>
  <si>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</si>
  <si>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</si>
  <si>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Diğerleri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</si>
  <si>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</si>
  <si>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</si>
  <si>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</si>
  <si>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</si>
  <si>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</si>
  <si>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</si>
  <si>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</si>
  <si>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</si>
  <si>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</si>
  <si>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</si>
  <si>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</si>
  <si>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</si>
  <si>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</si>
  <si>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</si>
  <si>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</si>
  <si>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</si>
  <si>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</si>
  <si>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</si>
  <si>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</si>
  <si>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</si>
  <si>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</si>
  <si>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</si>
  <si>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</si>
  <si>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</si>
  <si>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</si>
  <si>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</si>
  <si>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</si>
  <si>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</si>
  <si>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</si>
  <si>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Romanya</t>
  </si>
  <si>
    <t>A. European Union Countries (EU-27)</t>
  </si>
  <si>
    <t>Tablo: V.9- İthalatın Ülkelere Göre Dağılımı</t>
  </si>
  <si>
    <t>Tablo: V.9- Imports by Countries</t>
  </si>
  <si>
    <t>Romania</t>
  </si>
  <si>
    <t xml:space="preserve">   -D-8 Gelişen Sekiz Ülke</t>
  </si>
  <si>
    <t>Polonya</t>
  </si>
  <si>
    <t>Switzerland</t>
  </si>
  <si>
    <t>South Korea</t>
  </si>
  <si>
    <t>Netherlands</t>
  </si>
  <si>
    <t>Brazil</t>
  </si>
  <si>
    <t>Poland</t>
  </si>
  <si>
    <t>(1) 2021 yılında en çok ithalat yapılan ülkeler seçilmiştir.</t>
  </si>
  <si>
    <t>(1) The countries are selected according to the highest total import values in 2021.</t>
  </si>
  <si>
    <t>Ukrayna</t>
  </si>
  <si>
    <t>Suudi Arabistan</t>
  </si>
  <si>
    <t>Malezya</t>
  </si>
  <si>
    <t>Ukraine</t>
  </si>
  <si>
    <t>Saudi Arabia</t>
  </si>
  <si>
    <t>Malaysia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</si>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</sst>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_)"/>
    <numFmt numFmtId="165" formatCode="#,##0.0_);\(#,##0.0\)"/>
    <numFmt numFmtId="166" formatCode="0.0"/>
    <numFmt numFmtId="167" formatCode="#\ ###\ ##0"/>
    <numFmt numFmtId="168" formatCode="#\ ###\ ###"/>
    <numFmt numFmtId="169" formatCode="#,##0;[Red]#,##0"/>
    <numFmt numFmtId="170" formatCode="#,##0_);\(#,##0\)"/>
  </numFmts>
  <fonts count="28" x14ac:knownFonts="1">
    <font>
      <sz val="14"/>
      <name val="Tms Rmn"/>
      <charset val="162"/>
    </font>
    <font>
      <sz val="10"/>
      <name val="Arial Tur"/>
      <charset val="16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  <charset val="16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name val="Tms Rmn"/>
      <charset val="162"/>
    </font>
    <font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16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/>
  </cellStyleXfs>
  <cellXfs count="167">
    <xf numFmtId="0" fontId="0" fillId="0" borderId="0" xfId="0"/>
    <xf numFmtId="0" fontId="15" fillId="2" borderId="0" xfId="0" applyFont="1" applyFill="1"/>
    <xf numFmtId="0" fontId="15" fillId="2" borderId="0" xfId="0" applyFont="1" applyFill="1" applyBorder="1"/>
    <xf numFmtId="37" fontId="15" fillId="2" borderId="1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/>
    <xf numFmtId="164" fontId="15" fillId="2" borderId="3" xfId="0" applyNumberFormat="1" applyFont="1" applyFill="1" applyBorder="1" applyAlignment="1" applyProtection="1"/>
    <xf numFmtId="0" fontId="16" fillId="2" borderId="0" xfId="0" applyFont="1" applyFill="1" applyBorder="1"/>
    <xf numFmtId="164" fontId="15" fillId="2" borderId="0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/>
    <xf numFmtId="37" fontId="15" fillId="2" borderId="4" xfId="0" applyNumberFormat="1" applyFont="1" applyFill="1" applyBorder="1" applyAlignment="1" applyProtection="1">
      <alignment horizontal="right"/>
    </xf>
    <xf numFmtId="165" fontId="14" fillId="2" borderId="3" xfId="0" applyNumberFormat="1" applyFont="1" applyFill="1" applyBorder="1" applyProtection="1"/>
    <xf numFmtId="165" fontId="14" fillId="2" borderId="0" xfId="0" applyNumberFormat="1" applyFont="1" applyFill="1" applyBorder="1" applyProtection="1"/>
    <xf numFmtId="3" fontId="14" fillId="2" borderId="0" xfId="0" applyNumberFormat="1" applyFont="1" applyFill="1" applyBorder="1"/>
    <xf numFmtId="165" fontId="17" fillId="2" borderId="0" xfId="0" applyNumberFormat="1" applyFont="1" applyFill="1" applyBorder="1" applyAlignment="1" applyProtection="1">
      <alignment horizontal="center"/>
    </xf>
    <xf numFmtId="165" fontId="17" fillId="2" borderId="0" xfId="0" applyNumberFormat="1" applyFont="1" applyFill="1" applyBorder="1" applyProtection="1"/>
    <xf numFmtId="3" fontId="7" fillId="2" borderId="0" xfId="0" applyNumberFormat="1" applyFont="1" applyFill="1" applyBorder="1"/>
    <xf numFmtId="165" fontId="18" fillId="2" borderId="0" xfId="0" applyNumberFormat="1" applyFont="1" applyFill="1" applyBorder="1" applyAlignment="1" applyProtection="1">
      <alignment horizontal="center"/>
    </xf>
    <xf numFmtId="165" fontId="19" fillId="2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horizontal="right"/>
    </xf>
    <xf numFmtId="165" fontId="18" fillId="2" borderId="5" xfId="0" applyNumberFormat="1" applyFont="1" applyFill="1" applyBorder="1" applyProtection="1"/>
    <xf numFmtId="165" fontId="15" fillId="2" borderId="5" xfId="0" applyNumberFormat="1" applyFont="1" applyFill="1" applyBorder="1" applyProtection="1"/>
    <xf numFmtId="165" fontId="18" fillId="2" borderId="5" xfId="0" applyNumberFormat="1" applyFont="1" applyFill="1" applyBorder="1" applyAlignment="1" applyProtection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5" fillId="2" borderId="0" xfId="0" quotePrefix="1" applyFont="1" applyFill="1" applyAlignment="1">
      <alignment horizontal="left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3" xfId="0" applyFont="1" applyFill="1" applyBorder="1"/>
    <xf numFmtId="0" fontId="15" fillId="2" borderId="1" xfId="0" applyFont="1" applyFill="1" applyBorder="1"/>
    <xf numFmtId="0" fontId="15" fillId="2" borderId="6" xfId="0" applyFont="1" applyFill="1" applyBorder="1"/>
    <xf numFmtId="0" fontId="15" fillId="2" borderId="3" xfId="0" quotePrefix="1" applyFont="1" applyFill="1" applyBorder="1" applyAlignment="1">
      <alignment horizontal="left"/>
    </xf>
    <xf numFmtId="0" fontId="15" fillId="2" borderId="7" xfId="0" applyFont="1" applyFill="1" applyBorder="1"/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6" xfId="0" quotePrefix="1" applyFont="1" applyFill="1" applyBorder="1" applyAlignment="1">
      <alignment horizontal="left"/>
    </xf>
    <xf numFmtId="0" fontId="15" fillId="2" borderId="8" xfId="0" applyFont="1" applyFill="1" applyBorder="1"/>
    <xf numFmtId="0" fontId="15" fillId="2" borderId="9" xfId="0" applyFont="1" applyFill="1" applyBorder="1"/>
    <xf numFmtId="0" fontId="14" fillId="2" borderId="0" xfId="0" quotePrefix="1" applyFont="1" applyFill="1"/>
    <xf numFmtId="0" fontId="14" fillId="2" borderId="0" xfId="0" quotePrefix="1" applyFont="1" applyFill="1" applyAlignment="1">
      <alignment horizontal="right"/>
    </xf>
    <xf numFmtId="0" fontId="15" fillId="2" borderId="10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/>
    <xf numFmtId="0" fontId="9" fillId="2" borderId="0" xfId="11" applyFont="1" applyFill="1" applyBorder="1" applyAlignment="1" applyProtection="1">
      <alignment horizontal="center" vertical="center"/>
    </xf>
    <xf numFmtId="167" fontId="10" fillId="2" borderId="0" xfId="11" applyNumberFormat="1" applyFont="1" applyFill="1" applyBorder="1" applyAlignment="1" applyProtection="1">
      <alignment horizontal="right" vertical="center"/>
    </xf>
    <xf numFmtId="166" fontId="10" fillId="2" borderId="0" xfId="1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/>
    <xf numFmtId="0" fontId="3" fillId="2" borderId="0" xfId="11" applyFont="1" applyFill="1" applyBorder="1" applyAlignment="1">
      <alignment vertical="center"/>
    </xf>
    <xf numFmtId="167" fontId="8" fillId="2" borderId="0" xfId="11" applyNumberFormat="1" applyFont="1" applyFill="1" applyBorder="1" applyAlignment="1"/>
    <xf numFmtId="166" fontId="6" fillId="2" borderId="0" xfId="11" applyNumberFormat="1" applyFont="1" applyFill="1" applyBorder="1" applyAlignment="1">
      <alignment vertical="center"/>
    </xf>
    <xf numFmtId="166" fontId="6" fillId="2" borderId="0" xfId="11" applyNumberFormat="1" applyFont="1" applyFill="1" applyBorder="1" applyAlignment="1">
      <alignment horizontal="right" vertical="center"/>
    </xf>
    <xf numFmtId="0" fontId="9" fillId="2" borderId="0" xfId="11" quotePrefix="1" applyFont="1" applyFill="1" applyBorder="1" applyAlignment="1" applyProtection="1">
      <alignment horizontal="left" vertical="center"/>
    </xf>
    <xf numFmtId="167" fontId="10" fillId="2" borderId="0" xfId="11" applyNumberFormat="1" applyFont="1" applyFill="1"/>
    <xf numFmtId="166" fontId="10" fillId="2" borderId="0" xfId="11" applyNumberFormat="1" applyFont="1" applyFill="1" applyBorder="1" applyAlignment="1" applyProtection="1">
      <alignment vertical="center"/>
    </xf>
    <xf numFmtId="0" fontId="2" fillId="2" borderId="0" xfId="11" quotePrefix="1" applyFont="1" applyFill="1" applyBorder="1" applyAlignment="1" applyProtection="1">
      <alignment horizontal="left" vertical="center"/>
    </xf>
    <xf numFmtId="166" fontId="5" fillId="2" borderId="0" xfId="11" applyNumberFormat="1" applyFont="1" applyFill="1" applyBorder="1" applyAlignment="1" applyProtection="1">
      <alignment vertical="center"/>
    </xf>
    <xf numFmtId="166" fontId="5" fillId="2" borderId="0" xfId="11" applyNumberFormat="1" applyFont="1" applyFill="1" applyBorder="1" applyAlignment="1" applyProtection="1">
      <alignment horizontal="right" vertical="center"/>
    </xf>
    <xf numFmtId="0" fontId="1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168" fontId="6" fillId="2" borderId="0" xfId="10" applyNumberFormat="1" applyFont="1" applyFill="1" applyBorder="1" applyAlignment="1">
      <alignment horizontal="left"/>
    </xf>
    <xf numFmtId="3" fontId="5" fillId="2" borderId="0" xfId="13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horizontal="left"/>
    </xf>
    <xf numFmtId="3" fontId="5" fillId="2" borderId="0" xfId="13" applyNumberFormat="1" applyFont="1" applyFill="1" applyBorder="1" applyAlignment="1"/>
    <xf numFmtId="164" fontId="15" fillId="2" borderId="3" xfId="0" applyNumberFormat="1" applyFont="1" applyFill="1" applyBorder="1" applyAlignment="1" applyProtection="1">
      <alignment horizontal="right"/>
    </xf>
    <xf numFmtId="37" fontId="15" fillId="2" borderId="6" xfId="0" applyNumberFormat="1" applyFont="1" applyFill="1" applyBorder="1" applyAlignment="1" applyProtection="1">
      <alignment horizontal="right"/>
    </xf>
    <xf numFmtId="165" fontId="14" fillId="2" borderId="1" xfId="0" applyNumberFormat="1" applyFont="1" applyFill="1" applyBorder="1" applyProtection="1"/>
    <xf numFmtId="165" fontId="14" fillId="2" borderId="8" xfId="0" applyNumberFormat="1" applyFont="1" applyFill="1" applyBorder="1" applyProtection="1"/>
    <xf numFmtId="37" fontId="15" fillId="2" borderId="2" xfId="0" applyNumberFormat="1" applyFont="1" applyFill="1" applyBorder="1" applyAlignment="1" applyProtection="1">
      <alignment horizontal="center"/>
    </xf>
    <xf numFmtId="37" fontId="15" fillId="2" borderId="12" xfId="0" applyNumberFormat="1" applyFont="1" applyFill="1" applyBorder="1" applyAlignment="1" applyProtection="1">
      <alignment horizontal="center"/>
    </xf>
    <xf numFmtId="0" fontId="16" fillId="2" borderId="3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4" fontId="15" fillId="2" borderId="7" xfId="0" applyNumberFormat="1" applyFont="1" applyFill="1" applyBorder="1" applyAlignment="1" applyProtection="1">
      <alignment horizontal="center"/>
    </xf>
    <xf numFmtId="165" fontId="14" fillId="2" borderId="2" xfId="0" applyNumberFormat="1" applyFont="1" applyFill="1" applyBorder="1" applyProtection="1"/>
    <xf numFmtId="3" fontId="14" fillId="0" borderId="0" xfId="0" applyNumberFormat="1" applyFont="1" applyFill="1" applyBorder="1"/>
    <xf numFmtId="165" fontId="14" fillId="2" borderId="17" xfId="0" applyNumberFormat="1" applyFont="1" applyFill="1" applyBorder="1" applyProtection="1"/>
    <xf numFmtId="37" fontId="15" fillId="2" borderId="17" xfId="0" applyNumberFormat="1" applyFont="1" applyFill="1" applyBorder="1" applyAlignment="1" applyProtection="1">
      <alignment horizontal="right"/>
    </xf>
    <xf numFmtId="0" fontId="24" fillId="0" borderId="0" xfId="0" applyFont="1" applyFill="1" applyAlignment="1"/>
    <xf numFmtId="165" fontId="17" fillId="2" borderId="3" xfId="0" applyNumberFormat="1" applyFont="1" applyFill="1" applyBorder="1" applyAlignment="1" applyProtection="1">
      <alignment horizontal="center"/>
    </xf>
    <xf numFmtId="165" fontId="18" fillId="2" borderId="8" xfId="0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4" fillId="0" borderId="0" xfId="0" applyFont="1" applyFill="1" applyAlignment="1" applyProtection="1">
      <protection locked="0"/>
    </xf>
    <xf numFmtId="1" fontId="24" fillId="0" borderId="0" xfId="0" applyNumberFormat="1" applyFont="1" applyFill="1" applyAlignment="1"/>
    <xf numFmtId="0" fontId="24" fillId="0" borderId="0" xfId="0" applyFont="1" applyFill="1" applyBorder="1" applyAlignment="1"/>
    <xf numFmtId="169" fontId="14" fillId="0" borderId="0" xfId="0" applyNumberFormat="1" applyFont="1" applyFill="1" applyBorder="1"/>
    <xf numFmtId="169" fontId="14" fillId="2" borderId="0" xfId="0" applyNumberFormat="1" applyFont="1" applyFill="1" applyBorder="1"/>
    <xf numFmtId="3" fontId="18" fillId="2" borderId="5" xfId="0" applyNumberFormat="1" applyFont="1" applyFill="1" applyBorder="1" applyProtection="1"/>
    <xf numFmtId="0" fontId="15" fillId="2" borderId="10" xfId="0" applyFont="1" applyFill="1" applyBorder="1" applyAlignment="1">
      <alignment horizontal="center" wrapText="1"/>
    </xf>
    <xf numFmtId="166" fontId="14" fillId="2" borderId="0" xfId="0" applyNumberFormat="1" applyFont="1" applyFill="1" applyBorder="1"/>
    <xf numFmtId="0" fontId="16" fillId="2" borderId="17" xfId="0" applyFont="1" applyFill="1" applyBorder="1"/>
    <xf numFmtId="3" fontId="14" fillId="0" borderId="17" xfId="0" applyNumberFormat="1" applyFont="1" applyFill="1" applyBorder="1"/>
    <xf numFmtId="37" fontId="15" fillId="2" borderId="8" xfId="0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5" fillId="0" borderId="19" xfId="12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37" fontId="15" fillId="2" borderId="0" xfId="0" applyNumberFormat="1" applyFont="1" applyFill="1" applyBorder="1" applyAlignment="1" applyProtection="1">
      <alignment horizontal="right"/>
    </xf>
    <xf numFmtId="37" fontId="15" fillId="2" borderId="18" xfId="0" applyNumberFormat="1" applyFont="1" applyFill="1" applyBorder="1" applyAlignment="1" applyProtection="1">
      <alignment horizontal="right"/>
    </xf>
    <xf numFmtId="37" fontId="15" fillId="2" borderId="10" xfId="0" applyNumberFormat="1" applyFont="1" applyFill="1" applyBorder="1" applyAlignment="1" applyProtection="1">
      <alignment horizontal="right"/>
    </xf>
    <xf numFmtId="37" fontId="15" fillId="2" borderId="11" xfId="0" applyNumberFormat="1" applyFont="1" applyFill="1" applyBorder="1" applyAlignment="1" applyProtection="1">
      <alignment horizontal="right"/>
    </xf>
    <xf numFmtId="0" fontId="16" fillId="2" borderId="8" xfId="0" applyFont="1" applyFill="1" applyBorder="1"/>
    <xf numFmtId="0" fontId="15" fillId="2" borderId="0" xfId="0" applyFont="1" applyFill="1" applyBorder="1" applyAlignment="1">
      <alignment horizontal="center" wrapText="1"/>
    </xf>
    <xf numFmtId="37" fontId="15" fillId="2" borderId="14" xfId="0" applyNumberFormat="1" applyFont="1" applyFill="1" applyBorder="1" applyAlignment="1" applyProtection="1">
      <alignment horizontal="right"/>
    </xf>
    <xf numFmtId="165" fontId="14" fillId="2" borderId="7" xfId="0" applyNumberFormat="1" applyFont="1" applyFill="1" applyBorder="1" applyProtection="1"/>
    <xf numFmtId="165" fontId="17" fillId="2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Protection="1"/>
    <xf numFmtId="37" fontId="15" fillId="2" borderId="3" xfId="0" applyNumberFormat="1" applyFont="1" applyFill="1" applyBorder="1" applyAlignment="1" applyProtection="1">
      <alignment horizontal="right"/>
    </xf>
    <xf numFmtId="37" fontId="15" fillId="2" borderId="0" xfId="0" applyNumberFormat="1" applyFont="1" applyFill="1" applyBorder="1" applyAlignment="1" applyProtection="1">
      <alignment horizontal="center"/>
    </xf>
    <xf numFmtId="37" fontId="15" fillId="2" borderId="7" xfId="0" applyNumberFormat="1" applyFont="1" applyFill="1" applyBorder="1" applyAlignment="1" applyProtection="1">
      <alignment horizontal="center"/>
    </xf>
    <xf numFmtId="0" fontId="15" fillId="2" borderId="18" xfId="0" applyFont="1" applyFill="1" applyBorder="1"/>
    <xf numFmtId="169" fontId="14" fillId="0" borderId="3" xfId="0" applyNumberFormat="1" applyFont="1" applyFill="1" applyBorder="1"/>
    <xf numFmtId="169" fontId="14" fillId="2" borderId="3" xfId="0" applyNumberFormat="1" applyFont="1" applyFill="1" applyBorder="1"/>
    <xf numFmtId="3" fontId="14" fillId="2" borderId="3" xfId="0" applyNumberFormat="1" applyFont="1" applyFill="1" applyBorder="1"/>
    <xf numFmtId="3" fontId="7" fillId="2" borderId="3" xfId="0" applyNumberFormat="1" applyFont="1" applyFill="1" applyBorder="1"/>
    <xf numFmtId="3" fontId="15" fillId="2" borderId="8" xfId="0" applyNumberFormat="1" applyFont="1" applyFill="1" applyBorder="1"/>
    <xf numFmtId="0" fontId="15" fillId="2" borderId="17" xfId="0" applyFont="1" applyFill="1" applyBorder="1"/>
    <xf numFmtId="3" fontId="15" fillId="2" borderId="17" xfId="0" applyNumberFormat="1" applyFont="1" applyFill="1" applyBorder="1"/>
    <xf numFmtId="3" fontId="7" fillId="0" borderId="0" xfId="0" applyNumberFormat="1" applyFont="1" applyFill="1" applyBorder="1"/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5" fontId="17" fillId="0" borderId="7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/>
    <xf numFmtId="165" fontId="14" fillId="0" borderId="3" xfId="0" applyNumberFormat="1" applyFont="1" applyFill="1" applyBorder="1" applyProtection="1"/>
    <xf numFmtId="0" fontId="2" fillId="0" borderId="0" xfId="0" applyFont="1" applyFill="1" applyBorder="1" applyAlignment="1">
      <alignment horizontal="left"/>
    </xf>
    <xf numFmtId="3" fontId="5" fillId="0" borderId="0" xfId="13" applyNumberFormat="1" applyFont="1" applyFill="1" applyBorder="1" applyAlignment="1">
      <alignment vertical="top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Border="1"/>
    <xf numFmtId="165" fontId="7" fillId="0" borderId="3" xfId="0" applyNumberFormat="1" applyFont="1" applyFill="1" applyBorder="1" applyProtection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>
      <alignment horizontal="left"/>
    </xf>
    <xf numFmtId="3" fontId="8" fillId="0" borderId="0" xfId="0" quotePrefix="1" applyNumberFormat="1" applyFont="1" applyFill="1" applyBorder="1" applyAlignment="1" applyProtection="1"/>
    <xf numFmtId="0" fontId="2" fillId="0" borderId="3" xfId="0" applyFont="1" applyFill="1" applyBorder="1"/>
    <xf numFmtId="165" fontId="18" fillId="2" borderId="5" xfId="0" applyNumberFormat="1" applyFont="1" applyFill="1" applyBorder="1" applyAlignment="1" applyProtection="1">
      <alignment horizontal="right"/>
    </xf>
    <xf numFmtId="0" fontId="15" fillId="2" borderId="0" xfId="0" applyFont="1" applyFill="1" applyAlignment="1">
      <alignment horizontal="center"/>
    </xf>
    <xf numFmtId="165" fontId="14" fillId="2" borderId="11" xfId="0" applyNumberFormat="1" applyFont="1" applyFill="1" applyBorder="1" applyAlignment="1" applyProtection="1">
      <alignment horizontal="center"/>
    </xf>
    <xf numFmtId="165" fontId="14" fillId="2" borderId="7" xfId="0" applyNumberFormat="1" applyFont="1" applyFill="1" applyBorder="1" applyAlignment="1" applyProtection="1">
      <alignment horizontal="center"/>
    </xf>
    <xf numFmtId="165" fontId="14" fillId="0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Alignment="1" applyProtection="1">
      <alignment horizontal="center"/>
    </xf>
    <xf numFmtId="165" fontId="18" fillId="2" borderId="9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70" fontId="18" fillId="2" borderId="5" xfId="0" applyNumberFormat="1" applyFont="1" applyFill="1" applyBorder="1" applyProtection="1"/>
    <xf numFmtId="0" fontId="16" fillId="2" borderId="14" xfId="0" applyFont="1" applyFill="1" applyBorder="1" applyAlignment="1">
      <alignment horizontal="center"/>
    </xf>
    <xf numFmtId="0" fontId="24" fillId="0" borderId="0" xfId="0" applyFont="1" applyFill="1" applyBorder="1"/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</cellXfs>
  <cellStyles count="15">
    <cellStyle name="Comma 2 2" xfId="1"/>
    <cellStyle name="Followed Hyperlink" xfId="2"/>
    <cellStyle name="Hyperlink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_04ÜKGRMX" xfId="10"/>
    <cellStyle name="Normal_t06" xfId="11"/>
    <cellStyle name="Normal_t06_BOSSABLON" xfId="12"/>
    <cellStyle name="Normal_t08" xfId="13"/>
    <cellStyle name="Virgül [0]_08-0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HL137"/>
  <sheetViews>
    <sheetView showGridLines="0" tabSelected="1" view="pageBreakPreview" zoomScale="70" zoomScaleNormal="85" zoomScaleSheetLayoutView="70" workbookViewId="0">
      <pane xSplit="1" ySplit="6" topLeftCell="R7" activePane="bottomRight" state="frozen"/>
      <selection pane="topRight" activeCell="B1" sqref="B1"/>
      <selection pane="bottomLeft" activeCell="A7" sqref="A7"/>
      <selection pane="bottomRight" activeCell="Y9" sqref="Y9"/>
    </sheetView>
  </sheetViews>
  <sheetFormatPr defaultColWidth="8.88671875" defaultRowHeight="18" x14ac:dyDescent="0.25"/>
  <cols>
    <col min="1" max="1" width="39.33203125" style="24" bestFit="1" customWidth="1"/>
    <col min="2" max="9" width="8.109375" style="24" customWidth="1"/>
    <col min="10" max="10" width="8" style="24" customWidth="1"/>
    <col min="11" max="16" width="5.21875" style="24" hidden="1" customWidth="1"/>
    <col min="17" max="17" width="1.6640625" style="24" hidden="1" customWidth="1"/>
    <col min="18" max="18" width="5.21875" style="24" customWidth="1"/>
    <col min="19" max="19" width="5.21875" style="24" bestFit="1" customWidth="1"/>
    <col min="20" max="22" width="5.21875" style="24" customWidth="1"/>
    <col min="23" max="23" width="5.21875" style="24" bestFit="1" customWidth="1"/>
    <col min="24" max="24" width="6.44140625" style="24" customWidth="1"/>
    <col min="25" max="25" width="6.33203125" style="2" bestFit="1" customWidth="1"/>
    <col min="26" max="26" width="9" style="2" bestFit="1" customWidth="1"/>
    <col min="27" max="27" width="8" style="2" bestFit="1" customWidth="1"/>
    <col min="28" max="28" width="9" style="153" bestFit="1" customWidth="1"/>
    <col min="29" max="29" width="2.77734375" style="24" customWidth="1"/>
    <col min="30" max="30" width="34.5546875" style="24" customWidth="1"/>
    <col min="31" max="31" width="1.33203125" style="46" customWidth="1"/>
    <col min="32" max="32" width="14.109375" style="46" customWidth="1"/>
    <col min="33" max="34" width="9.77734375" style="46" customWidth="1"/>
    <col min="35" max="35" width="13.44140625" style="46" customWidth="1"/>
    <col min="36" max="36" width="7.77734375" style="46" customWidth="1"/>
    <col min="37" max="37" width="19.44140625" style="46" customWidth="1"/>
    <col min="38" max="38" width="11.6640625" style="61" customWidth="1"/>
    <col min="39" max="39" width="4.33203125" style="46" customWidth="1"/>
    <col min="40" max="40" width="2.109375" style="46" customWidth="1"/>
    <col min="41" max="41" width="2.5546875" style="46" customWidth="1"/>
    <col min="42" max="16384" width="8.88671875" style="46"/>
  </cols>
  <sheetData>
    <row r="1" spans="1:220" ht="21" customHeight="1" x14ac:dyDescent="0.25">
      <c r="A1" s="26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B1" s="146"/>
      <c r="AC1" s="1"/>
      <c r="AD1" s="27" t="s">
        <v>16</v>
      </c>
      <c r="AK1" s="47"/>
      <c r="AL1" s="48"/>
      <c r="AM1" s="49"/>
      <c r="AN1" s="49"/>
      <c r="AO1" s="49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</row>
    <row r="2" spans="1:220" ht="21" customHeight="1" x14ac:dyDescent="0.25">
      <c r="A2" s="1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B2" s="106"/>
      <c r="AC2" s="2"/>
      <c r="AD2" s="28" t="s">
        <v>17</v>
      </c>
      <c r="AK2" s="51"/>
      <c r="AL2" s="52"/>
      <c r="AM2" s="53"/>
      <c r="AN2" s="54"/>
      <c r="AO2" s="54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</row>
    <row r="3" spans="1:220" ht="18" customHeight="1" x14ac:dyDescent="0.25">
      <c r="A3" s="79"/>
      <c r="B3" s="163"/>
      <c r="C3" s="163"/>
      <c r="D3" s="163"/>
      <c r="E3" s="163"/>
      <c r="F3" s="163"/>
      <c r="G3" s="163"/>
      <c r="H3" s="163"/>
      <c r="I3" s="163"/>
      <c r="J3" s="163"/>
      <c r="K3" s="89"/>
      <c r="L3" s="89"/>
      <c r="M3" s="89"/>
      <c r="N3" s="89"/>
      <c r="O3" s="89"/>
      <c r="P3" s="89"/>
      <c r="Q3" s="89"/>
      <c r="R3" s="89"/>
      <c r="S3" s="165" t="s">
        <v>12</v>
      </c>
      <c r="T3" s="165"/>
      <c r="U3" s="165"/>
      <c r="V3" s="165"/>
      <c r="W3" s="165"/>
      <c r="X3" s="97"/>
      <c r="Y3" s="157" t="s">
        <v>100</v>
      </c>
      <c r="Z3" s="158"/>
      <c r="AA3" s="158"/>
      <c r="AB3" s="159"/>
      <c r="AC3" s="41"/>
      <c r="AD3" s="42"/>
      <c r="AK3" s="55"/>
      <c r="AL3" s="56"/>
      <c r="AM3" s="57"/>
      <c r="AN3" s="49"/>
      <c r="AO3" s="49"/>
    </row>
    <row r="4" spans="1:220" ht="18" customHeight="1" x14ac:dyDescent="0.25">
      <c r="A4" s="80"/>
      <c r="B4" s="164"/>
      <c r="C4" s="164"/>
      <c r="D4" s="164"/>
      <c r="E4" s="164"/>
      <c r="F4" s="164"/>
      <c r="G4" s="164"/>
      <c r="H4" s="164"/>
      <c r="I4" s="164"/>
      <c r="J4" s="164"/>
      <c r="K4" s="90"/>
      <c r="L4" s="90"/>
      <c r="M4" s="90"/>
      <c r="N4" s="90"/>
      <c r="O4" s="90"/>
      <c r="P4" s="90"/>
      <c r="Q4" s="90"/>
      <c r="R4" s="90"/>
      <c r="S4" s="166" t="s">
        <v>47</v>
      </c>
      <c r="T4" s="166"/>
      <c r="U4" s="166"/>
      <c r="V4" s="166"/>
      <c r="W4" s="166"/>
      <c r="X4" s="112"/>
      <c r="Y4" s="160" t="s">
        <v>101</v>
      </c>
      <c r="Z4" s="161"/>
      <c r="AA4" s="161"/>
      <c r="AB4" s="162"/>
      <c r="AC4" s="2"/>
      <c r="AD4" s="33"/>
      <c r="AK4" s="58"/>
      <c r="AL4" s="52"/>
      <c r="AM4" s="59"/>
      <c r="AN4" s="60"/>
      <c r="AO4" s="60"/>
    </row>
    <row r="5" spans="1:220" ht="21" customHeight="1" x14ac:dyDescent="0.25">
      <c r="A5" s="30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4"/>
      <c r="N5" s="4"/>
      <c r="O5" s="4"/>
      <c r="P5" s="4"/>
      <c r="Q5" s="4"/>
      <c r="R5" s="4"/>
      <c r="S5" s="108"/>
      <c r="T5" s="109"/>
      <c r="U5" s="109"/>
      <c r="V5" s="109"/>
      <c r="W5" s="110"/>
      <c r="X5" s="107"/>
      <c r="Y5" s="3"/>
      <c r="Z5" s="76" t="s">
        <v>12</v>
      </c>
      <c r="AA5" s="4"/>
      <c r="AB5" s="77" t="s">
        <v>12</v>
      </c>
      <c r="AC5" s="3"/>
      <c r="AD5" s="43"/>
    </row>
    <row r="6" spans="1:220" ht="21" customHeight="1" x14ac:dyDescent="0.25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7">
        <v>2021</v>
      </c>
      <c r="K6" s="78">
        <v>2010</v>
      </c>
      <c r="L6" s="7">
        <v>2011</v>
      </c>
      <c r="M6" s="8">
        <v>2012</v>
      </c>
      <c r="N6" s="7">
        <v>2013</v>
      </c>
      <c r="O6" s="7">
        <v>2014</v>
      </c>
      <c r="P6" s="7">
        <v>2015</v>
      </c>
      <c r="Q6" s="78">
        <v>2016</v>
      </c>
      <c r="R6" s="7"/>
      <c r="S6" s="111">
        <v>2017</v>
      </c>
      <c r="T6" s="99">
        <v>2018</v>
      </c>
      <c r="U6" s="99">
        <v>2019</v>
      </c>
      <c r="V6" s="99">
        <v>2020</v>
      </c>
      <c r="W6" s="155">
        <v>2021</v>
      </c>
      <c r="X6" s="7"/>
      <c r="Y6" s="6">
        <v>2021</v>
      </c>
      <c r="Z6" s="9" t="s">
        <v>48</v>
      </c>
      <c r="AA6" s="8">
        <v>2022</v>
      </c>
      <c r="AB6" s="81" t="s">
        <v>48</v>
      </c>
      <c r="AC6" s="72"/>
      <c r="AD6" s="33"/>
      <c r="AF6" s="62"/>
    </row>
    <row r="7" spans="1:220" s="50" customFormat="1" ht="21" customHeight="1" x14ac:dyDescent="0.25">
      <c r="A7" s="31"/>
      <c r="B7" s="10"/>
      <c r="C7" s="10"/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0"/>
      <c r="S7" s="101"/>
      <c r="T7" s="85"/>
      <c r="U7" s="85"/>
      <c r="V7" s="85"/>
      <c r="W7" s="113"/>
      <c r="X7" s="107"/>
      <c r="Y7" s="117"/>
      <c r="Z7" s="118" t="s">
        <v>18</v>
      </c>
      <c r="AA7" s="107"/>
      <c r="AB7" s="119" t="s">
        <v>18</v>
      </c>
      <c r="AC7" s="73"/>
      <c r="AD7" s="44"/>
      <c r="AF7" s="62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</row>
    <row r="8" spans="1:220" s="50" customFormat="1" ht="21" customHeight="1" x14ac:dyDescent="0.25">
      <c r="A8" s="32"/>
      <c r="B8" s="13"/>
      <c r="C8" s="13"/>
      <c r="D8" s="13"/>
      <c r="E8" s="13"/>
      <c r="K8" s="13"/>
      <c r="L8" s="13"/>
      <c r="M8" s="13"/>
      <c r="N8" s="82"/>
      <c r="O8" s="82"/>
      <c r="P8" s="82"/>
      <c r="Q8" s="82"/>
      <c r="R8" s="13"/>
      <c r="S8" s="12"/>
      <c r="T8" s="13"/>
      <c r="U8" s="13"/>
      <c r="V8" s="13"/>
      <c r="W8" s="114"/>
      <c r="X8" s="13"/>
      <c r="Y8" s="120"/>
      <c r="Z8" s="41"/>
      <c r="AA8" s="41"/>
      <c r="AB8" s="147"/>
      <c r="AC8" s="74"/>
      <c r="AD8" s="43"/>
      <c r="AF8" s="62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</row>
    <row r="9" spans="1:220" ht="21" customHeight="1" x14ac:dyDescent="0.25">
      <c r="A9" s="29" t="s">
        <v>76</v>
      </c>
      <c r="B9" s="83">
        <v>90268.199167000013</v>
      </c>
      <c r="C9" s="83">
        <v>87132.342172000004</v>
      </c>
      <c r="D9" s="83">
        <v>76794.546235000016</v>
      </c>
      <c r="E9" s="83">
        <v>75267.734303000005</v>
      </c>
      <c r="F9" s="83">
        <v>81971.589603</v>
      </c>
      <c r="G9" s="83">
        <v>77051.249051999999</v>
      </c>
      <c r="H9" s="83">
        <v>67913.046642000001</v>
      </c>
      <c r="I9" s="83">
        <v>73337.528286000001</v>
      </c>
      <c r="J9" s="83">
        <v>85386.214165000012</v>
      </c>
      <c r="K9" s="15">
        <v>39.015502461019899</v>
      </c>
      <c r="L9" s="15">
        <v>37.96660426535626</v>
      </c>
      <c r="M9" s="15">
        <v>37.057392616118968</v>
      </c>
      <c r="N9" s="15">
        <v>34.609013524905578</v>
      </c>
      <c r="O9" s="15">
        <v>34.694393316103699</v>
      </c>
      <c r="P9" s="15">
        <v>35.949269596090225</v>
      </c>
      <c r="Q9" s="15">
        <v>37.22637941117025</v>
      </c>
      <c r="R9" s="15"/>
      <c r="S9" s="87">
        <f t="shared" ref="S9:T9" si="0">F9/F$56*100</f>
        <v>34.338665638827059</v>
      </c>
      <c r="T9" s="15">
        <f t="shared" si="0"/>
        <v>33.33351568208505</v>
      </c>
      <c r="U9" s="98">
        <f>H9/H$56*100</f>
        <v>32.286472816137099</v>
      </c>
      <c r="V9" s="98">
        <f>I9/I$56*100</f>
        <v>33.408616562157796</v>
      </c>
      <c r="W9" s="115">
        <f>J9/$J$56*100</f>
        <v>31.458428733470562</v>
      </c>
      <c r="X9" s="15"/>
      <c r="Y9" s="121">
        <v>42702.018391999998</v>
      </c>
      <c r="Z9" s="15">
        <f>Y9/$Y$56*100</f>
        <v>33.874621194548219</v>
      </c>
      <c r="AA9" s="94">
        <v>45788.169899</v>
      </c>
      <c r="AB9" s="115">
        <f>AA9/$AA$56*100</f>
        <v>25.829920765142617</v>
      </c>
      <c r="AC9" s="12"/>
      <c r="AD9" s="33" t="s">
        <v>81</v>
      </c>
      <c r="AE9" s="63"/>
      <c r="AF9" s="62"/>
    </row>
    <row r="10" spans="1:220" ht="21" customHeight="1" x14ac:dyDescent="0.25">
      <c r="A10" s="34"/>
      <c r="B10" s="14"/>
      <c r="C10" s="14"/>
      <c r="D10" s="14"/>
      <c r="E10" s="14"/>
      <c r="F10" s="14"/>
      <c r="G10" s="14"/>
      <c r="H10" s="83"/>
      <c r="I10" s="83"/>
      <c r="J10" s="14"/>
      <c r="K10" s="15"/>
      <c r="L10" s="15"/>
      <c r="M10" s="16"/>
      <c r="N10" s="15"/>
      <c r="O10" s="15"/>
      <c r="P10" s="15"/>
      <c r="Q10" s="15"/>
      <c r="R10" s="15"/>
      <c r="S10" s="87"/>
      <c r="T10" s="15"/>
      <c r="U10" s="25"/>
      <c r="V10" s="25"/>
      <c r="W10" s="115"/>
      <c r="X10" s="15"/>
      <c r="Y10" s="122"/>
      <c r="Z10" s="15"/>
      <c r="AA10" s="95"/>
      <c r="AB10" s="115"/>
      <c r="AC10" s="12"/>
      <c r="AD10" s="35"/>
      <c r="AE10" s="64"/>
      <c r="AF10" s="62"/>
    </row>
    <row r="11" spans="1:220" ht="21" customHeight="1" x14ac:dyDescent="0.25">
      <c r="A11" s="29" t="s">
        <v>74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83">
        <v>142432.15591000003</v>
      </c>
      <c r="I11" s="83">
        <v>146179.27855199997</v>
      </c>
      <c r="J11" s="14">
        <v>186036.54334099998</v>
      </c>
      <c r="K11" s="15">
        <v>60.511210728095207</v>
      </c>
      <c r="L11" s="15">
        <v>61.602672157624703</v>
      </c>
      <c r="M11" s="15">
        <v>62.500528829241709</v>
      </c>
      <c r="N11" s="15">
        <v>65.390986475094422</v>
      </c>
      <c r="O11" s="15">
        <v>65.305606683896286</v>
      </c>
      <c r="P11" s="15">
        <v>64.050730403909768</v>
      </c>
      <c r="Q11" s="15">
        <v>62.773620588829736</v>
      </c>
      <c r="R11" s="15"/>
      <c r="S11" s="87">
        <f t="shared" ref="S11:S21" si="1">F11/F$56*100</f>
        <v>65.661334361172948</v>
      </c>
      <c r="T11" s="15">
        <f t="shared" ref="T11:T21" si="2">G11/G$56*100</f>
        <v>66.666484317914936</v>
      </c>
      <c r="U11" s="98">
        <f t="shared" ref="U11:U21" si="3">H11/H$56*100</f>
        <v>67.713527183862908</v>
      </c>
      <c r="V11" s="98">
        <f t="shared" ref="V11:V21" si="4">I11/$I$56*100</f>
        <v>66.591383437842197</v>
      </c>
      <c r="W11" s="115">
        <f>J11/$J$56*100</f>
        <v>68.540541324444533</v>
      </c>
      <c r="X11" s="15"/>
      <c r="Y11" s="122">
        <v>83357.010126000008</v>
      </c>
      <c r="Z11" s="15">
        <f>Y11/$Y$56*100</f>
        <v>66.125378805451803</v>
      </c>
      <c r="AA11" s="95">
        <v>131479.775734</v>
      </c>
      <c r="AB11" s="115">
        <f>AA11/$AA$56*100</f>
        <v>74.170079234857369</v>
      </c>
      <c r="AC11" s="12"/>
      <c r="AD11" s="33" t="s">
        <v>75</v>
      </c>
      <c r="AE11" s="64"/>
      <c r="AF11" s="62"/>
    </row>
    <row r="12" spans="1:220" ht="21" customHeight="1" x14ac:dyDescent="0.25">
      <c r="A12" s="34" t="s">
        <v>53</v>
      </c>
      <c r="B12" s="14">
        <v>49250.273163999998</v>
      </c>
      <c r="C12" s="14">
        <v>43037.934141000012</v>
      </c>
      <c r="D12" s="14">
        <v>34549.918296999997</v>
      </c>
      <c r="E12" s="14">
        <v>27919.267911999999</v>
      </c>
      <c r="F12" s="14">
        <v>39057.502309000003</v>
      </c>
      <c r="G12" s="14">
        <v>38042.952000999998</v>
      </c>
      <c r="H12" s="83">
        <v>36934.692582999996</v>
      </c>
      <c r="I12" s="83">
        <v>35754.497810000001</v>
      </c>
      <c r="J12" s="14">
        <v>44757.423404000001</v>
      </c>
      <c r="K12" s="15">
        <v>16.223131541420642</v>
      </c>
      <c r="L12" s="15">
        <v>14.809823974743091</v>
      </c>
      <c r="M12" s="15">
        <v>15.729110048518594</v>
      </c>
      <c r="N12" s="15">
        <v>18.882656193071561</v>
      </c>
      <c r="O12" s="15">
        <v>17.136863045100768</v>
      </c>
      <c r="P12" s="15">
        <v>16.17360070832305</v>
      </c>
      <c r="Q12" s="15">
        <v>13.808483406584985</v>
      </c>
      <c r="R12" s="15"/>
      <c r="S12" s="87">
        <f t="shared" si="1"/>
        <v>16.36155305724829</v>
      </c>
      <c r="T12" s="15">
        <f t="shared" si="2"/>
        <v>16.457946531954708</v>
      </c>
      <c r="U12" s="98">
        <f t="shared" si="3"/>
        <v>17.559084844765724</v>
      </c>
      <c r="V12" s="98">
        <f t="shared" si="4"/>
        <v>16.287817923839548</v>
      </c>
      <c r="W12" s="115">
        <f t="shared" ref="W12:W21" si="5">J12/$J$56*100</f>
        <v>16.489760416449553</v>
      </c>
      <c r="X12" s="15"/>
      <c r="Y12" s="122">
        <v>20662.248406999999</v>
      </c>
      <c r="Z12" s="15">
        <f t="shared" ref="Z12:Z20" si="6">Y12/$Y$56*100</f>
        <v>16.390931018518547</v>
      </c>
      <c r="AA12" s="95">
        <v>37056.915634999998</v>
      </c>
      <c r="AB12" s="115">
        <f t="shared" ref="AB12:AB20" si="7">AA12/$AA$56*100</f>
        <v>20.904464990934898</v>
      </c>
      <c r="AC12" s="12"/>
      <c r="AD12" s="35" t="s">
        <v>63</v>
      </c>
      <c r="AE12" s="64"/>
      <c r="AF12" s="62"/>
    </row>
    <row r="13" spans="1:220" ht="21" customHeight="1" x14ac:dyDescent="0.25">
      <c r="A13" s="34" t="s">
        <v>54</v>
      </c>
      <c r="B13" s="14">
        <v>3630.8761700000005</v>
      </c>
      <c r="C13" s="14">
        <v>3584.2166050000001</v>
      </c>
      <c r="D13" s="14">
        <v>3173.4008720000002</v>
      </c>
      <c r="E13" s="14">
        <v>3252.5683800000002</v>
      </c>
      <c r="F13" s="14">
        <v>4203.4598669999996</v>
      </c>
      <c r="G13" s="14">
        <v>4685.5465830000003</v>
      </c>
      <c r="H13" s="83">
        <v>4009.9922179999999</v>
      </c>
      <c r="I13" s="83">
        <v>4757.3260319999999</v>
      </c>
      <c r="J13" s="14">
        <v>5417.6182689999996</v>
      </c>
      <c r="K13" s="15">
        <v>1.6697311031151314</v>
      </c>
      <c r="L13" s="15">
        <v>1.387656310445964</v>
      </c>
      <c r="M13" s="15">
        <v>1.3986096752132118</v>
      </c>
      <c r="N13" s="15">
        <v>1.3920854036570407</v>
      </c>
      <c r="O13" s="15">
        <v>1.4271649025399493</v>
      </c>
      <c r="P13" s="15">
        <v>1.4855409541049136</v>
      </c>
      <c r="Q13" s="15">
        <v>1.6086752935491155</v>
      </c>
      <c r="R13" s="15"/>
      <c r="S13" s="87">
        <f t="shared" si="1"/>
        <v>1.7608686570335683</v>
      </c>
      <c r="T13" s="15">
        <f t="shared" si="2"/>
        <v>2.0270371009581503</v>
      </c>
      <c r="U13" s="98">
        <f t="shared" si="3"/>
        <v>1.9063863446130553</v>
      </c>
      <c r="V13" s="98">
        <f t="shared" si="4"/>
        <v>2.1671807733203923</v>
      </c>
      <c r="W13" s="115">
        <f t="shared" si="5"/>
        <v>1.9959868216097127</v>
      </c>
      <c r="X13" s="15"/>
      <c r="Y13" s="122">
        <v>2248.703775</v>
      </c>
      <c r="Z13" s="15">
        <f>Y13/$Y$56*100</f>
        <v>1.7838498372045659</v>
      </c>
      <c r="AA13" s="95">
        <v>2966.8044649999997</v>
      </c>
      <c r="AB13" s="115">
        <f t="shared" si="7"/>
        <v>1.6736271492321635</v>
      </c>
      <c r="AC13" s="12"/>
      <c r="AD13" s="35" t="s">
        <v>64</v>
      </c>
      <c r="AE13" s="64"/>
      <c r="AF13" s="62"/>
    </row>
    <row r="14" spans="1:220" ht="21" customHeight="1" x14ac:dyDescent="0.25">
      <c r="A14" s="34" t="s">
        <v>55</v>
      </c>
      <c r="B14" s="14">
        <v>2559.9461470000006</v>
      </c>
      <c r="C14" s="14">
        <v>2590.4197519999998</v>
      </c>
      <c r="D14" s="14">
        <v>2151.9154399999993</v>
      </c>
      <c r="E14" s="14">
        <v>2151.9869990000002</v>
      </c>
      <c r="F14" s="14">
        <v>2978.6292090000002</v>
      </c>
      <c r="G14" s="14">
        <v>2451.8758160000002</v>
      </c>
      <c r="H14" s="83">
        <v>1810.756128</v>
      </c>
      <c r="I14" s="83">
        <v>2552.457934</v>
      </c>
      <c r="J14" s="14">
        <v>2814.8914749999994</v>
      </c>
      <c r="K14" s="15">
        <v>0.93019037971835294</v>
      </c>
      <c r="L14" s="15">
        <v>1.4219542186311003</v>
      </c>
      <c r="M14" s="15">
        <v>1.1048407521528436</v>
      </c>
      <c r="N14" s="15">
        <v>0.98148862658314817</v>
      </c>
      <c r="O14" s="15">
        <v>1.0314544460687356</v>
      </c>
      <c r="P14" s="15">
        <v>1.0073604454126128</v>
      </c>
      <c r="Q14" s="15">
        <v>1.0643429784957221</v>
      </c>
      <c r="R14" s="15"/>
      <c r="S14" s="87">
        <f t="shared" si="1"/>
        <v>1.2477756374527058</v>
      </c>
      <c r="T14" s="15">
        <f t="shared" si="2"/>
        <v>1.0607179243519302</v>
      </c>
      <c r="U14" s="98">
        <f t="shared" si="3"/>
        <v>0.8608497393955814</v>
      </c>
      <c r="V14" s="98">
        <f t="shared" si="4"/>
        <v>1.1627619637724023</v>
      </c>
      <c r="W14" s="115">
        <f t="shared" si="5"/>
        <v>1.0370768129808825</v>
      </c>
      <c r="X14" s="15"/>
      <c r="Y14" s="122">
        <v>1396.910353</v>
      </c>
      <c r="Z14" s="15">
        <f t="shared" si="6"/>
        <v>1.1081398686176096</v>
      </c>
      <c r="AA14" s="95">
        <v>1796.2962769999999</v>
      </c>
      <c r="AB14" s="115">
        <f t="shared" si="7"/>
        <v>1.0133226684529271</v>
      </c>
      <c r="AC14" s="12"/>
      <c r="AD14" s="35" t="s">
        <v>65</v>
      </c>
      <c r="AF14" s="65"/>
    </row>
    <row r="15" spans="1:220" ht="21" customHeight="1" x14ac:dyDescent="0.25">
      <c r="A15" s="34" t="s">
        <v>56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83">
        <v>13479.195131999999</v>
      </c>
      <c r="I15" s="83">
        <v>12603.356588999999</v>
      </c>
      <c r="J15" s="14">
        <v>14223.593243000001</v>
      </c>
      <c r="K15" s="15">
        <v>7.1325645541983977</v>
      </c>
      <c r="L15" s="15">
        <v>7.2021048671269989</v>
      </c>
      <c r="M15" s="15">
        <v>6.3769089870262796</v>
      </c>
      <c r="N15" s="15">
        <v>5.6733918632438467</v>
      </c>
      <c r="O15" s="15">
        <v>5.8429334073303814</v>
      </c>
      <c r="P15" s="15">
        <v>5.8926912613623745</v>
      </c>
      <c r="Q15" s="15">
        <v>6.1434575102973437</v>
      </c>
      <c r="R15" s="15"/>
      <c r="S15" s="87">
        <f t="shared" si="1"/>
        <v>6.0842660668552844</v>
      </c>
      <c r="T15" s="15">
        <f t="shared" si="2"/>
        <v>6.4798432600022906</v>
      </c>
      <c r="U15" s="98">
        <f t="shared" si="3"/>
        <v>6.4081305247110505</v>
      </c>
      <c r="V15" s="98">
        <f t="shared" si="4"/>
        <v>5.7414084919252133</v>
      </c>
      <c r="W15" s="115">
        <f t="shared" si="5"/>
        <v>5.2403294693934379</v>
      </c>
      <c r="X15" s="15"/>
      <c r="Y15" s="122">
        <v>6485.9370940000008</v>
      </c>
      <c r="Z15" s="15">
        <f t="shared" si="6"/>
        <v>5.145158716714902</v>
      </c>
      <c r="AA15" s="95">
        <v>8248.2230999999992</v>
      </c>
      <c r="AB15" s="115">
        <f t="shared" si="7"/>
        <v>4.6529693061803714</v>
      </c>
      <c r="AC15" s="12"/>
      <c r="AD15" s="35" t="s">
        <v>66</v>
      </c>
      <c r="AF15" s="65"/>
    </row>
    <row r="16" spans="1:220" ht="21" customHeight="1" x14ac:dyDescent="0.25">
      <c r="A16" s="34" t="s">
        <v>57</v>
      </c>
      <c r="B16" s="14">
        <v>1550.9228150000001</v>
      </c>
      <c r="C16" s="14">
        <v>1345.394262</v>
      </c>
      <c r="D16" s="14">
        <v>1128.1407120000001</v>
      </c>
      <c r="E16" s="14">
        <v>1116.7289169999999</v>
      </c>
      <c r="F16" s="14">
        <v>1071.317967</v>
      </c>
      <c r="G16" s="14">
        <v>845.11656500000004</v>
      </c>
      <c r="H16" s="83">
        <v>941.25835000000018</v>
      </c>
      <c r="I16" s="83">
        <v>1030.9803630000001</v>
      </c>
      <c r="J16" s="14">
        <v>1098.9547560000001</v>
      </c>
      <c r="K16" s="15">
        <v>0.33564096180353736</v>
      </c>
      <c r="L16" s="15">
        <v>0.37512421852277761</v>
      </c>
      <c r="M16" s="15">
        <v>0.45197560173569473</v>
      </c>
      <c r="N16" s="15">
        <v>0.59462700237452293</v>
      </c>
      <c r="O16" s="15">
        <v>0.53570966334079495</v>
      </c>
      <c r="P16" s="15">
        <v>0.52810826531753619</v>
      </c>
      <c r="Q16" s="15">
        <v>0.5523186628192458</v>
      </c>
      <c r="R16" s="15"/>
      <c r="S16" s="87">
        <f t="shared" si="1"/>
        <v>0.44878511737845572</v>
      </c>
      <c r="T16" s="15">
        <f t="shared" si="2"/>
        <v>0.36560998840662046</v>
      </c>
      <c r="U16" s="98">
        <f t="shared" si="3"/>
        <v>0.44748268017536996</v>
      </c>
      <c r="V16" s="98">
        <f t="shared" si="4"/>
        <v>0.46965896500164001</v>
      </c>
      <c r="W16" s="115">
        <f t="shared" si="5"/>
        <v>0.40488257045954634</v>
      </c>
      <c r="X16" s="15"/>
      <c r="Y16" s="122">
        <v>552.3459499999999</v>
      </c>
      <c r="Z16" s="15">
        <f t="shared" si="6"/>
        <v>0.43816453013607859</v>
      </c>
      <c r="AA16" s="95">
        <v>616.50933999999995</v>
      </c>
      <c r="AB16" s="115">
        <f t="shared" si="7"/>
        <v>0.34778388038431196</v>
      </c>
      <c r="AC16" s="12"/>
      <c r="AD16" s="35" t="s">
        <v>67</v>
      </c>
      <c r="AE16" s="64"/>
      <c r="AF16" s="65"/>
    </row>
    <row r="17" spans="1:32" ht="21" customHeight="1" x14ac:dyDescent="0.25">
      <c r="A17" s="34" t="s">
        <v>58</v>
      </c>
      <c r="B17" s="14">
        <v>4002.1157410000005</v>
      </c>
      <c r="C17" s="14">
        <v>4333.9584379999988</v>
      </c>
      <c r="D17" s="14">
        <v>3966.5617709999997</v>
      </c>
      <c r="E17" s="14">
        <v>4374.3928089999999</v>
      </c>
      <c r="F17" s="14">
        <v>6319.4949640000004</v>
      </c>
      <c r="G17" s="14">
        <v>8162.4975080000013</v>
      </c>
      <c r="H17" s="83">
        <v>5574.6335690000005</v>
      </c>
      <c r="I17" s="83">
        <v>5997.9994379999998</v>
      </c>
      <c r="J17" s="14">
        <v>7771.6583699999992</v>
      </c>
      <c r="K17" s="15">
        <v>1.5857822805101685</v>
      </c>
      <c r="L17" s="15">
        <v>1.8685998144606986</v>
      </c>
      <c r="M17" s="15">
        <v>1.7246518513645694</v>
      </c>
      <c r="N17" s="15">
        <v>1.5344194199804346</v>
      </c>
      <c r="O17" s="15">
        <v>1.725697426643237</v>
      </c>
      <c r="P17" s="15">
        <v>1.8568375681115068</v>
      </c>
      <c r="Q17" s="15">
        <v>2.1635141260634203</v>
      </c>
      <c r="R17" s="15"/>
      <c r="S17" s="87">
        <f t="shared" si="1"/>
        <v>2.6472955523495858</v>
      </c>
      <c r="T17" s="15">
        <f t="shared" si="2"/>
        <v>3.5312177548773387</v>
      </c>
      <c r="U17" s="98">
        <f t="shared" si="3"/>
        <v>2.6502309067980194</v>
      </c>
      <c r="V17" s="98">
        <f t="shared" si="4"/>
        <v>2.7323645621478225</v>
      </c>
      <c r="W17" s="115">
        <f t="shared" si="5"/>
        <v>2.8632743981491511</v>
      </c>
      <c r="X17" s="15"/>
      <c r="Y17" s="122">
        <v>3511.834417</v>
      </c>
      <c r="Z17" s="15">
        <f t="shared" si="6"/>
        <v>2.7858650493237342</v>
      </c>
      <c r="AA17" s="95">
        <v>5605.6709949999995</v>
      </c>
      <c r="AB17" s="115">
        <f t="shared" si="7"/>
        <v>3.1622586785122948</v>
      </c>
      <c r="AC17" s="12"/>
      <c r="AD17" s="35" t="s">
        <v>68</v>
      </c>
      <c r="AE17" s="64"/>
      <c r="AF17" s="65"/>
    </row>
    <row r="18" spans="1:32" ht="21" customHeight="1" x14ac:dyDescent="0.25">
      <c r="A18" s="34" t="s">
        <v>59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83">
        <v>16088.786180999999</v>
      </c>
      <c r="I18" s="83">
        <v>20275.716875999999</v>
      </c>
      <c r="J18" s="14">
        <v>16123.145301999999</v>
      </c>
      <c r="K18" s="15">
        <v>7.0122475389752834</v>
      </c>
      <c r="L18" s="15">
        <v>8.486659302166025</v>
      </c>
      <c r="M18" s="15">
        <v>9.0511298704869727</v>
      </c>
      <c r="N18" s="15">
        <v>8.8838135950185002</v>
      </c>
      <c r="O18" s="15">
        <v>8.6115359377790952</v>
      </c>
      <c r="P18" s="15">
        <v>6.7543616642548372</v>
      </c>
      <c r="Q18" s="15">
        <v>7.0412254678357851</v>
      </c>
      <c r="R18" s="15"/>
      <c r="S18" s="87">
        <f t="shared" si="1"/>
        <v>8.5732137246636633</v>
      </c>
      <c r="T18" s="15">
        <f t="shared" si="2"/>
        <v>8.1866829611614946</v>
      </c>
      <c r="U18" s="98">
        <f t="shared" si="3"/>
        <v>7.6487535659495958</v>
      </c>
      <c r="V18" s="98">
        <f t="shared" si="4"/>
        <v>9.2365214163137708</v>
      </c>
      <c r="W18" s="115">
        <f t="shared" si="5"/>
        <v>5.9401722210359287</v>
      </c>
      <c r="X18" s="15"/>
      <c r="Y18" s="122">
        <v>7763.0458179999996</v>
      </c>
      <c r="Z18" s="15">
        <f t="shared" si="6"/>
        <v>6.1582624499533676</v>
      </c>
      <c r="AA18" s="95">
        <v>10820.15101</v>
      </c>
      <c r="AB18" s="115">
        <f t="shared" si="7"/>
        <v>6.1038395697330916</v>
      </c>
      <c r="AC18" s="12"/>
      <c r="AD18" s="35" t="s">
        <v>69</v>
      </c>
      <c r="AE18" s="64"/>
      <c r="AF18" s="65"/>
    </row>
    <row r="19" spans="1:32" ht="21" customHeight="1" x14ac:dyDescent="0.25">
      <c r="A19" s="34" t="s">
        <v>60</v>
      </c>
      <c r="B19" s="14">
        <v>56904.237139999997</v>
      </c>
      <c r="C19" s="14">
        <v>58521.720130999987</v>
      </c>
      <c r="D19" s="14">
        <v>54430.908787</v>
      </c>
      <c r="E19" s="14">
        <v>54012.227492000005</v>
      </c>
      <c r="F19" s="14">
        <v>57619.976960999993</v>
      </c>
      <c r="G19" s="14">
        <v>53875.139245000006</v>
      </c>
      <c r="H19" s="83">
        <v>47340.717825</v>
      </c>
      <c r="I19" s="83">
        <v>49030.863373</v>
      </c>
      <c r="J19" s="14">
        <v>68243.192655000021</v>
      </c>
      <c r="K19" s="15">
        <v>21.743285735174091</v>
      </c>
      <c r="L19" s="15">
        <v>22.065925664601078</v>
      </c>
      <c r="M19" s="15">
        <v>20.969368459393596</v>
      </c>
      <c r="N19" s="15">
        <v>21.817201749635228</v>
      </c>
      <c r="O19" s="15">
        <v>23.302203580753954</v>
      </c>
      <c r="P19" s="15">
        <v>25.480343465487493</v>
      </c>
      <c r="Q19" s="15">
        <v>26.713699994812934</v>
      </c>
      <c r="R19" s="15"/>
      <c r="S19" s="87">
        <f t="shared" si="1"/>
        <v>24.137547320520479</v>
      </c>
      <c r="T19" s="15">
        <f t="shared" si="2"/>
        <v>23.30718607411217</v>
      </c>
      <c r="U19" s="98">
        <f t="shared" si="3"/>
        <v>22.506202780306708</v>
      </c>
      <c r="V19" s="98">
        <f t="shared" si="4"/>
        <v>22.335812951754541</v>
      </c>
      <c r="W19" s="115">
        <f t="shared" si="5"/>
        <v>25.142508467857649</v>
      </c>
      <c r="X19" s="15"/>
      <c r="Y19" s="122">
        <v>31789.904667000003</v>
      </c>
      <c r="Z19" s="15">
        <f t="shared" si="6"/>
        <v>25.218268806871475</v>
      </c>
      <c r="AA19" s="95">
        <v>43843.578641</v>
      </c>
      <c r="AB19" s="115">
        <f t="shared" si="7"/>
        <v>24.732942261185727</v>
      </c>
      <c r="AC19" s="12"/>
      <c r="AD19" s="35" t="s">
        <v>70</v>
      </c>
      <c r="AE19" s="64"/>
      <c r="AF19" s="65"/>
    </row>
    <row r="20" spans="1:32" ht="21" customHeight="1" x14ac:dyDescent="0.25">
      <c r="A20" s="34" t="s">
        <v>61</v>
      </c>
      <c r="B20" s="14">
        <v>1317.486817</v>
      </c>
      <c r="C20" s="14">
        <v>677.33500599999991</v>
      </c>
      <c r="D20" s="14">
        <v>625.53280700000005</v>
      </c>
      <c r="E20" s="14">
        <v>708.20578200000011</v>
      </c>
      <c r="F20" s="14">
        <v>2277.9577469999999</v>
      </c>
      <c r="G20" s="14">
        <v>1116.0133900000001</v>
      </c>
      <c r="H20" s="83">
        <v>1083.9569799999999</v>
      </c>
      <c r="I20" s="83">
        <v>442.41607699999997</v>
      </c>
      <c r="J20" s="14">
        <v>1157.6077940000002</v>
      </c>
      <c r="K20" s="15">
        <v>0.26572224011309004</v>
      </c>
      <c r="L20" s="15">
        <v>0.33504233465057942</v>
      </c>
      <c r="M20" s="15">
        <v>0.36399919554096405</v>
      </c>
      <c r="N20" s="15">
        <v>0.5051271598326843</v>
      </c>
      <c r="O20" s="15">
        <v>0.26970154272383484</v>
      </c>
      <c r="P20" s="15">
        <v>0.29282610058307967</v>
      </c>
      <c r="Q20" s="15">
        <v>0.350268775671991</v>
      </c>
      <c r="R20" s="15"/>
      <c r="S20" s="87">
        <f t="shared" si="1"/>
        <v>0.95425780800944759</v>
      </c>
      <c r="T20" s="15">
        <f t="shared" si="2"/>
        <v>0.48280398169633937</v>
      </c>
      <c r="U20" s="98">
        <f t="shared" si="3"/>
        <v>0.51532289153684507</v>
      </c>
      <c r="V20" s="98">
        <f t="shared" si="4"/>
        <v>0.2015408675867339</v>
      </c>
      <c r="W20" s="115">
        <f t="shared" si="5"/>
        <v>0.4264918247632799</v>
      </c>
      <c r="X20" s="15"/>
      <c r="Y20" s="122">
        <v>388.23516400000005</v>
      </c>
      <c r="Z20" s="15">
        <f t="shared" si="6"/>
        <v>0.3079788640006566</v>
      </c>
      <c r="AA20" s="95">
        <v>748.18922999999995</v>
      </c>
      <c r="AB20" s="115">
        <f t="shared" si="7"/>
        <v>0.42206684763470159</v>
      </c>
      <c r="AC20" s="12"/>
      <c r="AD20" s="35" t="s">
        <v>71</v>
      </c>
      <c r="AE20" s="64"/>
      <c r="AF20" s="65"/>
    </row>
    <row r="21" spans="1:32" ht="21" customHeight="1" x14ac:dyDescent="0.25">
      <c r="A21" s="34" t="s">
        <v>62</v>
      </c>
      <c r="B21" s="14">
        <v>13370.234525999998</v>
      </c>
      <c r="C21" s="14">
        <v>13617.803255999999</v>
      </c>
      <c r="D21" s="14">
        <v>9781.7518020000007</v>
      </c>
      <c r="E21" s="14">
        <v>6728.1187100000006</v>
      </c>
      <c r="F21" s="14">
        <v>8225.5776519999981</v>
      </c>
      <c r="G21" s="14">
        <v>11020.053006999999</v>
      </c>
      <c r="H21" s="83">
        <v>15168.166943999999</v>
      </c>
      <c r="I21" s="83">
        <v>13733.664059999999</v>
      </c>
      <c r="J21" s="14">
        <v>24428.458073000002</v>
      </c>
      <c r="K21" s="15">
        <v>3.6129143930665117</v>
      </c>
      <c r="L21" s="15">
        <v>3.6497814522763918</v>
      </c>
      <c r="M21" s="15">
        <v>5.3299343878089802</v>
      </c>
      <c r="N21" s="15">
        <v>5.1261754616974473</v>
      </c>
      <c r="O21" s="15">
        <v>5.4223427316155304</v>
      </c>
      <c r="P21" s="15">
        <v>4.5790599709523674</v>
      </c>
      <c r="Q21" s="15">
        <v>3.3276343726991988</v>
      </c>
      <c r="R21" s="15"/>
      <c r="S21" s="87">
        <f t="shared" si="1"/>
        <v>3.4457714196614622</v>
      </c>
      <c r="T21" s="15">
        <f t="shared" si="2"/>
        <v>4.7674387403938914</v>
      </c>
      <c r="U21" s="98">
        <f t="shared" si="3"/>
        <v>7.2110829056109491</v>
      </c>
      <c r="V21" s="98">
        <f t="shared" si="4"/>
        <v>6.2563155221801452</v>
      </c>
      <c r="W21" s="115">
        <f t="shared" si="5"/>
        <v>9.00005832174541</v>
      </c>
      <c r="X21" s="15"/>
      <c r="Y21" s="122">
        <v>8557.8444810000001</v>
      </c>
      <c r="Z21" s="15">
        <f>Y21/$Y$56*100</f>
        <v>6.7887596641108692</v>
      </c>
      <c r="AA21" s="95">
        <v>19777.437041000001</v>
      </c>
      <c r="AB21" s="115">
        <f>AA21/$AA$56*100</f>
        <v>11.15680388260688</v>
      </c>
      <c r="AC21" s="12"/>
      <c r="AD21" s="35" t="s">
        <v>72</v>
      </c>
      <c r="AE21" s="64"/>
      <c r="AF21" s="65"/>
    </row>
    <row r="22" spans="1:32" ht="21" customHeight="1" x14ac:dyDescent="0.25">
      <c r="A22" s="34"/>
      <c r="B22" s="14"/>
      <c r="C22" s="14"/>
      <c r="D22" s="14"/>
      <c r="E22" s="14"/>
      <c r="F22" s="14"/>
      <c r="G22" s="14"/>
      <c r="H22" s="83"/>
      <c r="I22" s="83"/>
      <c r="J22" s="14"/>
      <c r="K22" s="15"/>
      <c r="L22" s="15"/>
      <c r="M22" s="16"/>
      <c r="N22" s="15"/>
      <c r="O22" s="15"/>
      <c r="P22" s="15"/>
      <c r="Q22" s="15"/>
      <c r="R22" s="15"/>
      <c r="S22" s="87"/>
      <c r="T22" s="15"/>
      <c r="U22" s="25"/>
      <c r="V22" s="25"/>
      <c r="W22" s="115"/>
      <c r="X22" s="15"/>
      <c r="Y22" s="29"/>
      <c r="Z22" s="15"/>
      <c r="AB22" s="115"/>
      <c r="AC22" s="12"/>
      <c r="AD22" s="35"/>
      <c r="AE22" s="64"/>
      <c r="AF22" s="65"/>
    </row>
    <row r="23" spans="1:32" ht="21" customHeight="1" x14ac:dyDescent="0.25">
      <c r="A23" s="29" t="s">
        <v>19</v>
      </c>
      <c r="B23" s="14"/>
      <c r="C23" s="14"/>
      <c r="D23" s="14"/>
      <c r="E23" s="14"/>
      <c r="F23" s="14"/>
      <c r="G23" s="14"/>
      <c r="H23" s="83"/>
      <c r="I23" s="83"/>
      <c r="J23" s="14"/>
      <c r="K23" s="15"/>
      <c r="L23" s="15"/>
      <c r="M23" s="16"/>
      <c r="N23" s="15"/>
      <c r="O23" s="15"/>
      <c r="P23" s="15"/>
      <c r="Q23" s="15"/>
      <c r="R23" s="15"/>
      <c r="S23" s="87"/>
      <c r="T23" s="15"/>
      <c r="U23" s="25"/>
      <c r="V23" s="25"/>
      <c r="W23" s="115"/>
      <c r="X23" s="15"/>
      <c r="Y23" s="29"/>
      <c r="Z23" s="15"/>
      <c r="AB23" s="115"/>
      <c r="AC23" s="12"/>
      <c r="AD23" s="33" t="s">
        <v>24</v>
      </c>
      <c r="AF23" s="65"/>
    </row>
    <row r="24" spans="1:32" ht="21" customHeight="1" x14ac:dyDescent="0.25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123324.64537699999</v>
      </c>
      <c r="G24" s="14">
        <v>115052.41318</v>
      </c>
      <c r="H24" s="83">
        <v>100295.859075</v>
      </c>
      <c r="I24" s="83">
        <v>108318.12034599998</v>
      </c>
      <c r="J24" s="14">
        <v>120832.636172</v>
      </c>
      <c r="K24" s="15">
        <v>50.749467694927596</v>
      </c>
      <c r="L24" s="15">
        <v>50.376507831214553</v>
      </c>
      <c r="M24" s="15">
        <v>48.076900736570174</v>
      </c>
      <c r="N24" s="15">
        <v>50.33190374194136</v>
      </c>
      <c r="O24" s="15">
        <v>49.227243362006398</v>
      </c>
      <c r="P24" s="15">
        <v>50.278462478373719</v>
      </c>
      <c r="Q24" s="15">
        <v>52.157693438280127</v>
      </c>
      <c r="R24" s="15"/>
      <c r="S24" s="87">
        <f t="shared" ref="S24:S31" si="8">F24/F$56*100</f>
        <v>51.661847514943595</v>
      </c>
      <c r="T24" s="15">
        <f t="shared" ref="T24:T31" si="9">G24/G$56*100</f>
        <v>49.77338415901658</v>
      </c>
      <c r="U24" s="15">
        <f t="shared" ref="U24:U31" si="10">H24/H$56*100</f>
        <v>47.681552922608532</v>
      </c>
      <c r="V24" s="98">
        <f t="shared" ref="V24:V31" si="11">I24/$I$56*100</f>
        <v>49.343884828799048</v>
      </c>
      <c r="W24" s="115">
        <f t="shared" ref="W24:W30" si="12">J24/$J$56*100</f>
        <v>44.51778206665545</v>
      </c>
      <c r="X24" s="15"/>
      <c r="Y24" s="123">
        <v>59416.833031999995</v>
      </c>
      <c r="Z24" s="15">
        <f>Y24/$Y$56*100</f>
        <v>47.13413527815333</v>
      </c>
      <c r="AA24" s="14">
        <v>68212.395969999998</v>
      </c>
      <c r="AB24" s="115">
        <f t="shared" ref="AB24:AB31" si="13">AA24/$AA$56*100</f>
        <v>38.47982540014366</v>
      </c>
      <c r="AC24" s="12"/>
      <c r="AD24" s="35" t="s">
        <v>29</v>
      </c>
      <c r="AF24" s="65"/>
    </row>
    <row r="25" spans="1:32" ht="21" customHeight="1" x14ac:dyDescent="0.25">
      <c r="A25" s="34" t="s">
        <v>0</v>
      </c>
      <c r="B25" s="14">
        <v>10862.752115999998</v>
      </c>
      <c r="C25" s="14">
        <v>5891.8242579999996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83">
        <v>4179.4967000000006</v>
      </c>
      <c r="I25" s="83">
        <v>8479.7707310000005</v>
      </c>
      <c r="J25" s="14">
        <v>3955.6060870000001</v>
      </c>
      <c r="K25" s="15">
        <v>2.1571164298311909</v>
      </c>
      <c r="L25" s="15">
        <v>2.4272026729084319</v>
      </c>
      <c r="M25" s="15">
        <v>2.2144883314323431</v>
      </c>
      <c r="N25" s="15">
        <v>4.164801539962248</v>
      </c>
      <c r="O25" s="15">
        <v>2.3460091059287635</v>
      </c>
      <c r="P25" s="15">
        <v>1.5113833119265687</v>
      </c>
      <c r="Q25" s="15">
        <v>1.5938108909114326</v>
      </c>
      <c r="R25" s="15"/>
      <c r="S25" s="87">
        <f t="shared" si="8"/>
        <v>3.2682426213373681</v>
      </c>
      <c r="T25" s="15">
        <f t="shared" si="9"/>
        <v>1.5932908065089575</v>
      </c>
      <c r="U25" s="15">
        <f t="shared" si="10"/>
        <v>1.9869702989621434</v>
      </c>
      <c r="V25" s="98">
        <f t="shared" si="11"/>
        <v>3.8629255104179521</v>
      </c>
      <c r="W25" s="115">
        <f t="shared" si="12"/>
        <v>1.4573447646374149</v>
      </c>
      <c r="X25" s="15"/>
      <c r="Y25" s="123">
        <v>2310.7771889999999</v>
      </c>
      <c r="Z25" s="15">
        <f t="shared" ref="Z25:Z31" si="14">Y25/$Y$56*100</f>
        <v>1.8330913827961508</v>
      </c>
      <c r="AA25" s="14">
        <v>3432.813971</v>
      </c>
      <c r="AB25" s="115">
        <f t="shared" si="13"/>
        <v>1.9365113973323731</v>
      </c>
      <c r="AC25" s="12"/>
      <c r="AD25" s="35" t="s">
        <v>30</v>
      </c>
      <c r="AF25" s="65"/>
    </row>
    <row r="26" spans="1:32" ht="21" customHeight="1" x14ac:dyDescent="0.25">
      <c r="A26" s="34" t="s">
        <v>20</v>
      </c>
      <c r="B26" s="14">
        <v>42713.347059999993</v>
      </c>
      <c r="C26" s="14">
        <v>41995.651343000005</v>
      </c>
      <c r="D26" s="14">
        <v>32397.417524</v>
      </c>
      <c r="E26" s="14">
        <v>25023.970758000003</v>
      </c>
      <c r="F26" s="14">
        <v>31627.319576999998</v>
      </c>
      <c r="G26" s="14">
        <v>34075.763656000003</v>
      </c>
      <c r="H26" s="83">
        <v>33881.584989000003</v>
      </c>
      <c r="I26" s="83">
        <v>28044.302640999998</v>
      </c>
      <c r="J26" s="14">
        <v>43741.400039</v>
      </c>
      <c r="K26" s="15">
        <v>17.774568902113568</v>
      </c>
      <c r="L26" s="15">
        <v>16.09778054355181</v>
      </c>
      <c r="M26" s="15">
        <v>17.548244217355908</v>
      </c>
      <c r="N26" s="15">
        <v>16.376385257876574</v>
      </c>
      <c r="O26" s="15">
        <v>16.721846434287777</v>
      </c>
      <c r="P26" s="15">
        <v>15.165966255251664</v>
      </c>
      <c r="Q26" s="15">
        <v>12.376509515501757</v>
      </c>
      <c r="R26" s="15"/>
      <c r="S26" s="87">
        <f t="shared" si="8"/>
        <v>13.248980009620128</v>
      </c>
      <c r="T26" s="15">
        <f t="shared" si="9"/>
        <v>14.741681882920968</v>
      </c>
      <c r="U26" s="15">
        <f t="shared" si="10"/>
        <v>16.10761005144581</v>
      </c>
      <c r="V26" s="98">
        <f t="shared" si="11"/>
        <v>12.775469470862092</v>
      </c>
      <c r="W26" s="115">
        <f t="shared" si="12"/>
        <v>16.115431856131497</v>
      </c>
      <c r="X26" s="15"/>
      <c r="Y26" s="123">
        <v>19505.424026999997</v>
      </c>
      <c r="Z26" s="15">
        <f t="shared" si="14"/>
        <v>15.473246348407974</v>
      </c>
      <c r="AA26" s="14">
        <v>35148.932857999993</v>
      </c>
      <c r="AB26" s="115">
        <f t="shared" si="13"/>
        <v>19.828137982018053</v>
      </c>
      <c r="AC26" s="12"/>
      <c r="AD26" s="35" t="s">
        <v>25</v>
      </c>
      <c r="AF26" s="65"/>
    </row>
    <row r="27" spans="1:32" ht="21" customHeight="1" x14ac:dyDescent="0.25">
      <c r="A27" s="34" t="s">
        <v>21</v>
      </c>
      <c r="B27" s="14">
        <v>15563.564728999998</v>
      </c>
      <c r="C27" s="14">
        <v>14226.202792000002</v>
      </c>
      <c r="D27" s="14">
        <v>9637.6343780000007</v>
      </c>
      <c r="E27" s="14">
        <v>8076.4404539999996</v>
      </c>
      <c r="F27" s="14">
        <v>11562.104886999998</v>
      </c>
      <c r="G27" s="14">
        <v>10998.888367000001</v>
      </c>
      <c r="H27" s="83">
        <v>7513.7975969999998</v>
      </c>
      <c r="I27" s="83">
        <v>4609.6058500000008</v>
      </c>
      <c r="J27" s="14">
        <v>8311.6860069999984</v>
      </c>
      <c r="K27" s="15">
        <v>6.255860141962553</v>
      </c>
      <c r="L27" s="15">
        <v>7.1855656386943387</v>
      </c>
      <c r="M27" s="15">
        <v>6.9455968331729485</v>
      </c>
      <c r="N27" s="15">
        <v>5.9671027800742769</v>
      </c>
      <c r="O27" s="15">
        <v>5.6645955193766078</v>
      </c>
      <c r="P27" s="15">
        <v>4.5115953346874971</v>
      </c>
      <c r="Q27" s="15">
        <v>3.9944956416782245</v>
      </c>
      <c r="R27" s="15"/>
      <c r="S27" s="87">
        <f t="shared" si="8"/>
        <v>4.8434738879482557</v>
      </c>
      <c r="T27" s="15">
        <f t="shared" si="9"/>
        <v>4.7582826025242841</v>
      </c>
      <c r="U27" s="15">
        <f t="shared" si="10"/>
        <v>3.5721269160595632</v>
      </c>
      <c r="V27" s="98">
        <f t="shared" si="11"/>
        <v>2.099887437503507</v>
      </c>
      <c r="W27" s="115">
        <f t="shared" si="12"/>
        <v>3.0622341611366588</v>
      </c>
      <c r="X27" s="15"/>
      <c r="Y27" s="123">
        <v>3846.8679259999999</v>
      </c>
      <c r="Z27" s="15">
        <f t="shared" si="14"/>
        <v>3.05164014924223</v>
      </c>
      <c r="AA27" s="14">
        <v>5536.2491510000009</v>
      </c>
      <c r="AB27" s="115">
        <f t="shared" si="13"/>
        <v>3.1230965819741403</v>
      </c>
      <c r="AC27" s="12"/>
      <c r="AD27" s="35" t="s">
        <v>2</v>
      </c>
      <c r="AF27" s="62"/>
    </row>
    <row r="28" spans="1:32" ht="21" customHeight="1" x14ac:dyDescent="0.25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26288.573314000001</v>
      </c>
      <c r="H28" s="83">
        <v>26777.748697999999</v>
      </c>
      <c r="I28" s="83">
        <v>20991.493868000001</v>
      </c>
      <c r="J28" s="14">
        <v>34041.873230999998</v>
      </c>
      <c r="K28" s="15">
        <v>15.580499571422715</v>
      </c>
      <c r="L28" s="15">
        <v>13.768035920525476</v>
      </c>
      <c r="M28" s="15">
        <v>14.901253469653867</v>
      </c>
      <c r="N28" s="15">
        <v>11.608097538836674</v>
      </c>
      <c r="O28" s="15">
        <v>11.441687630386236</v>
      </c>
      <c r="P28" s="15">
        <v>11.104718916162241</v>
      </c>
      <c r="Q28" s="15">
        <v>9.0126369733894212</v>
      </c>
      <c r="R28" s="15"/>
      <c r="S28" s="87">
        <f t="shared" si="8"/>
        <v>9.8851770243480157</v>
      </c>
      <c r="T28" s="15">
        <f t="shared" si="9"/>
        <v>11.372827586876294</v>
      </c>
      <c r="U28" s="15">
        <f t="shared" si="10"/>
        <v>12.730382425232731</v>
      </c>
      <c r="V28" s="98">
        <f t="shared" si="11"/>
        <v>9.5625907511908199</v>
      </c>
      <c r="W28" s="115">
        <f t="shared" si="12"/>
        <v>12.541882240168675</v>
      </c>
      <c r="X28" s="15"/>
      <c r="Y28" s="123">
        <v>15065.670702999998</v>
      </c>
      <c r="Z28" s="15">
        <f t="shared" si="14"/>
        <v>11.951282569854781</v>
      </c>
      <c r="AA28" s="14">
        <v>31041.589714000002</v>
      </c>
      <c r="AB28" s="115">
        <f t="shared" si="13"/>
        <v>17.511112684898926</v>
      </c>
      <c r="AC28" s="12"/>
      <c r="AD28" s="35" t="s">
        <v>3</v>
      </c>
      <c r="AE28" s="64"/>
      <c r="AF28" s="62"/>
    </row>
    <row r="29" spans="1:32" ht="21" customHeight="1" x14ac:dyDescent="0.25">
      <c r="A29" s="34" t="s">
        <v>23</v>
      </c>
      <c r="B29" s="14">
        <v>4119.9904729999998</v>
      </c>
      <c r="C29" s="14">
        <v>3435.8757510000005</v>
      </c>
      <c r="D29" s="14">
        <v>2946.9669630000003</v>
      </c>
      <c r="E29" s="14">
        <v>2827.0535909999999</v>
      </c>
      <c r="F29" s="14">
        <v>3358.7291770000002</v>
      </c>
      <c r="G29" s="14">
        <v>3323.2499670000007</v>
      </c>
      <c r="H29" s="83">
        <v>3377.1887539999993</v>
      </c>
      <c r="I29" s="83">
        <v>2971.785715</v>
      </c>
      <c r="J29" s="14">
        <v>4943.9731190000011</v>
      </c>
      <c r="K29" s="15">
        <v>1.5757246151459225</v>
      </c>
      <c r="L29" s="15">
        <v>1.5122364303163516</v>
      </c>
      <c r="M29" s="15">
        <v>1.5041705170214397</v>
      </c>
      <c r="N29" s="15">
        <v>1.5796128350665746</v>
      </c>
      <c r="O29" s="15">
        <v>1.3680984777746965</v>
      </c>
      <c r="P29" s="15">
        <v>1.3795421034127326</v>
      </c>
      <c r="Q29" s="15">
        <v>1.3982215695588254</v>
      </c>
      <c r="R29" s="15"/>
      <c r="S29" s="87">
        <f t="shared" si="8"/>
        <v>1.4070030694653599</v>
      </c>
      <c r="T29" s="15">
        <f t="shared" si="9"/>
        <v>1.4376873347727743</v>
      </c>
      <c r="U29" s="15">
        <f t="shared" si="10"/>
        <v>1.6055458898165818</v>
      </c>
      <c r="V29" s="98">
        <f t="shared" si="11"/>
        <v>1.3537850508153264</v>
      </c>
      <c r="W29" s="115">
        <f t="shared" si="12"/>
        <v>1.8214840363306284</v>
      </c>
      <c r="X29" s="15"/>
      <c r="Y29" s="123">
        <v>2412.1904740000004</v>
      </c>
      <c r="Z29" s="15">
        <f t="shared" si="14"/>
        <v>1.9135404281301152</v>
      </c>
      <c r="AA29" s="14">
        <v>3276.7941080000001</v>
      </c>
      <c r="AB29" s="115">
        <f t="shared" si="13"/>
        <v>1.8484978185418734</v>
      </c>
      <c r="AC29" s="12"/>
      <c r="AD29" s="35" t="s">
        <v>4</v>
      </c>
      <c r="AE29" s="64"/>
      <c r="AF29" s="62"/>
    </row>
    <row r="30" spans="1:32" ht="21" customHeight="1" x14ac:dyDescent="0.25">
      <c r="A30" s="34" t="s">
        <v>77</v>
      </c>
      <c r="B30" s="14">
        <v>33350.921352000005</v>
      </c>
      <c r="C30" s="14">
        <v>30654.103905</v>
      </c>
      <c r="D30" s="14">
        <v>23242.084101</v>
      </c>
      <c r="E30" s="14">
        <v>23762.738915999998</v>
      </c>
      <c r="F30" s="14">
        <v>32673.008637000003</v>
      </c>
      <c r="G30" s="14">
        <v>29916.583626000011</v>
      </c>
      <c r="H30" s="83">
        <v>26221.791624000001</v>
      </c>
      <c r="I30" s="83">
        <v>30992.576353999993</v>
      </c>
      <c r="J30" s="14">
        <v>30545.998776999997</v>
      </c>
      <c r="K30" s="15">
        <v>11.965081126115091</v>
      </c>
      <c r="L30" s="15">
        <v>13.044990017116778</v>
      </c>
      <c r="M30" s="15">
        <v>13.397140300248816</v>
      </c>
      <c r="N30" s="15">
        <v>12.786811953609847</v>
      </c>
      <c r="O30" s="15">
        <v>12.205864218975908</v>
      </c>
      <c r="P30" s="15">
        <v>10.880146941229611</v>
      </c>
      <c r="Q30" s="15">
        <v>11.752721706415683</v>
      </c>
      <c r="R30" s="15"/>
      <c r="S30" s="87">
        <f t="shared" si="8"/>
        <v>13.687028938126028</v>
      </c>
      <c r="T30" s="15">
        <f t="shared" si="9"/>
        <v>12.942358777061191</v>
      </c>
      <c r="U30" s="15">
        <f t="shared" si="10"/>
        <v>12.466075434982949</v>
      </c>
      <c r="V30" s="98">
        <f t="shared" si="11"/>
        <v>14.118543723566477</v>
      </c>
      <c r="W30" s="115">
        <f t="shared" si="12"/>
        <v>11.253914171227187</v>
      </c>
      <c r="X30" s="15"/>
      <c r="Y30" s="123">
        <v>14176.279665999999</v>
      </c>
      <c r="Z30" s="15">
        <f t="shared" si="14"/>
        <v>11.245747196898131</v>
      </c>
      <c r="AA30" s="14">
        <v>20309.400110999999</v>
      </c>
      <c r="AB30" s="115">
        <f t="shared" si="13"/>
        <v>11.456893708830359</v>
      </c>
      <c r="AC30" s="12"/>
      <c r="AD30" s="35" t="s">
        <v>78</v>
      </c>
      <c r="AF30" s="62"/>
    </row>
    <row r="31" spans="1:32" ht="21" customHeight="1" x14ac:dyDescent="0.25">
      <c r="A31" s="34" t="s">
        <v>85</v>
      </c>
      <c r="B31" s="14">
        <v>17239.889385000002</v>
      </c>
      <c r="C31" s="14">
        <v>16480.167605999999</v>
      </c>
      <c r="D31" s="14">
        <v>11859.169861000002</v>
      </c>
      <c r="E31" s="14">
        <v>10903.302634</v>
      </c>
      <c r="F31" s="14">
        <v>15471.532309</v>
      </c>
      <c r="G31" s="14">
        <v>13877.157702999999</v>
      </c>
      <c r="H31" s="83">
        <v>9683.0664620000007</v>
      </c>
      <c r="I31" s="83">
        <v>7058.0623779999987</v>
      </c>
      <c r="J31" s="14">
        <v>10876.801867</v>
      </c>
      <c r="K31" s="15"/>
      <c r="L31" s="15"/>
      <c r="M31" s="15"/>
      <c r="N31" s="15"/>
      <c r="O31" s="15"/>
      <c r="P31" s="15"/>
      <c r="Q31" s="15"/>
      <c r="R31" s="15"/>
      <c r="S31" s="87">
        <f t="shared" si="8"/>
        <v>6.4811696034209572</v>
      </c>
      <c r="T31" s="15">
        <f t="shared" si="9"/>
        <v>6.0034647018316027</v>
      </c>
      <c r="U31" s="15">
        <f t="shared" si="10"/>
        <v>4.6034168331489393</v>
      </c>
      <c r="V31" s="98">
        <f t="shared" si="11"/>
        <v>3.2152719783359185</v>
      </c>
      <c r="W31" s="115">
        <f>J31/J56*100</f>
        <v>4.0072873557773221</v>
      </c>
      <c r="X31" s="15"/>
      <c r="Y31" s="123">
        <v>4882.121948</v>
      </c>
      <c r="Z31" s="15">
        <f t="shared" si="14"/>
        <v>3.8728855881218229</v>
      </c>
      <c r="AA31" s="14">
        <v>7372.0331769999993</v>
      </c>
      <c r="AB31" s="115">
        <f t="shared" si="13"/>
        <v>4.1586949917400231</v>
      </c>
      <c r="AC31" s="12"/>
      <c r="AD31" s="35"/>
      <c r="AF31" s="62"/>
    </row>
    <row r="32" spans="1:32" ht="21" customHeight="1" x14ac:dyDescent="0.25">
      <c r="A32" s="34"/>
      <c r="B32" s="14"/>
      <c r="C32" s="14"/>
      <c r="D32" s="14"/>
      <c r="E32" s="14"/>
      <c r="F32" s="25"/>
      <c r="G32" s="25"/>
      <c r="H32" s="83"/>
      <c r="I32" s="83"/>
      <c r="J32" s="25"/>
      <c r="K32" s="18"/>
      <c r="L32" s="15"/>
      <c r="M32" s="19"/>
      <c r="N32" s="13"/>
      <c r="O32" s="13"/>
      <c r="P32" s="13"/>
      <c r="Q32" s="13"/>
      <c r="R32" s="13"/>
      <c r="S32" s="12"/>
      <c r="T32" s="13"/>
      <c r="U32" s="25"/>
      <c r="V32" s="25"/>
      <c r="W32" s="114"/>
      <c r="X32" s="13"/>
      <c r="Y32" s="29"/>
      <c r="AB32" s="148"/>
      <c r="AC32" s="12"/>
      <c r="AD32" s="35"/>
      <c r="AF32" s="62"/>
    </row>
    <row r="33" spans="1:38" ht="21" customHeight="1" x14ac:dyDescent="0.25">
      <c r="A33" s="29" t="s">
        <v>39</v>
      </c>
      <c r="B33" s="14"/>
      <c r="C33" s="14"/>
      <c r="D33" s="14"/>
      <c r="E33" s="14"/>
      <c r="F33" s="25"/>
      <c r="G33" s="25"/>
      <c r="H33" s="83"/>
      <c r="I33" s="83"/>
      <c r="J33" s="25"/>
      <c r="K33" s="18"/>
      <c r="L33" s="15"/>
      <c r="M33" s="19"/>
      <c r="N33" s="13"/>
      <c r="O33" s="13"/>
      <c r="P33" s="13"/>
      <c r="Q33" s="13"/>
      <c r="R33" s="13"/>
      <c r="S33" s="12"/>
      <c r="T33" s="13"/>
      <c r="U33" s="25"/>
      <c r="V33" s="25"/>
      <c r="W33" s="114"/>
      <c r="X33" s="13"/>
      <c r="Y33" s="29"/>
      <c r="AB33" s="148"/>
      <c r="AC33" s="12"/>
      <c r="AD33" s="33" t="s">
        <v>40</v>
      </c>
      <c r="AE33" s="64"/>
      <c r="AF33" s="62"/>
    </row>
    <row r="34" spans="1:38" s="136" customFormat="1" ht="21" customHeight="1" x14ac:dyDescent="0.25">
      <c r="A34" s="86" t="s">
        <v>7</v>
      </c>
      <c r="B34" s="128">
        <v>25260.751246</v>
      </c>
      <c r="C34" s="128">
        <v>25732.865566</v>
      </c>
      <c r="D34" s="128">
        <v>25283.734392999999</v>
      </c>
      <c r="E34" s="128">
        <v>24852.474113</v>
      </c>
      <c r="F34" s="128">
        <v>23753.643672999999</v>
      </c>
      <c r="G34" s="128">
        <v>21506.001135999999</v>
      </c>
      <c r="H34" s="83">
        <v>19128.159865000001</v>
      </c>
      <c r="I34" s="83">
        <v>23041.354104999999</v>
      </c>
      <c r="J34" s="128">
        <v>32238.051683000002</v>
      </c>
      <c r="K34" s="129">
        <v>11.641768424502354</v>
      </c>
      <c r="L34" s="129">
        <v>9.9455022451136443</v>
      </c>
      <c r="M34" s="129">
        <v>11.255900651217715</v>
      </c>
      <c r="N34" s="129">
        <v>9.9862973302990969</v>
      </c>
      <c r="O34" s="129">
        <v>10.11844165298616</v>
      </c>
      <c r="P34" s="129">
        <v>9.7107603687460671</v>
      </c>
      <c r="Q34" s="129">
        <v>7.6498811676569485</v>
      </c>
      <c r="R34" s="129"/>
      <c r="S34" s="130">
        <f t="shared" ref="S34:S54" si="15">F34/F$56*100</f>
        <v>9.9506235238499627</v>
      </c>
      <c r="T34" s="129">
        <f t="shared" ref="T34:T54" si="16">G34/G$56*100</f>
        <v>9.3038157712666845</v>
      </c>
      <c r="U34" s="129">
        <f t="shared" ref="U34:U54" si="17">H34/H$56*100</f>
        <v>9.0936991350070251</v>
      </c>
      <c r="V34" s="98">
        <f t="shared" ref="V34:V54" si="18">I34/I$56*100</f>
        <v>10.496396352013338</v>
      </c>
      <c r="W34" s="131">
        <f t="shared" ref="W34:W54" si="19">J34/J$56*100</f>
        <v>11.877309016369317</v>
      </c>
      <c r="X34" s="129"/>
      <c r="Y34" s="132">
        <v>15130.720845999998</v>
      </c>
      <c r="Z34" s="129">
        <f>Y34/$Y$56*100</f>
        <v>12.002885492521056</v>
      </c>
      <c r="AA34" s="128">
        <v>20082.571817</v>
      </c>
      <c r="AB34" s="149">
        <f>AA34/$AA$56*100</f>
        <v>11.32893583512114</v>
      </c>
      <c r="AC34" s="133"/>
      <c r="AD34" s="102" t="s">
        <v>31</v>
      </c>
      <c r="AE34" s="134" t="s">
        <v>14</v>
      </c>
      <c r="AF34" s="135"/>
      <c r="AL34" s="137"/>
    </row>
    <row r="35" spans="1:38" s="136" customFormat="1" ht="21" customHeight="1" x14ac:dyDescent="0.25">
      <c r="A35" s="86" t="s">
        <v>41</v>
      </c>
      <c r="B35" s="128">
        <v>25598.452649999999</v>
      </c>
      <c r="C35" s="128">
        <v>23482.149673</v>
      </c>
      <c r="D35" s="128">
        <v>22735.873991999997</v>
      </c>
      <c r="E35" s="128">
        <v>22647.552388999997</v>
      </c>
      <c r="F35" s="128">
        <v>20097.026963999997</v>
      </c>
      <c r="G35" s="128">
        <v>22710.751224</v>
      </c>
      <c r="H35" s="83">
        <v>23115.236225999997</v>
      </c>
      <c r="I35" s="83">
        <v>17829.308593000002</v>
      </c>
      <c r="J35" s="128">
        <v>28959.361179000003</v>
      </c>
      <c r="K35" s="129">
        <v>9.2596773366832466</v>
      </c>
      <c r="L35" s="129">
        <v>9.0073013311533341</v>
      </c>
      <c r="M35" s="129">
        <v>9.0026122490473721</v>
      </c>
      <c r="N35" s="129">
        <v>9.8144994821651803</v>
      </c>
      <c r="O35" s="129">
        <v>9.3501324118483495</v>
      </c>
      <c r="P35" s="129">
        <v>10.643178503067093</v>
      </c>
      <c r="Q35" s="129">
        <v>11.201165888338235</v>
      </c>
      <c r="R35" s="129"/>
      <c r="S35" s="130">
        <f t="shared" si="15"/>
        <v>8.4188325808193305</v>
      </c>
      <c r="T35" s="129">
        <f t="shared" si="16"/>
        <v>9.8250085675604772</v>
      </c>
      <c r="U35" s="129">
        <f t="shared" si="17"/>
        <v>10.989191075221036</v>
      </c>
      <c r="V35" s="98">
        <f t="shared" si="18"/>
        <v>8.1220699452674499</v>
      </c>
      <c r="W35" s="131">
        <f t="shared" si="19"/>
        <v>10.669356976712441</v>
      </c>
      <c r="X35" s="129"/>
      <c r="Y35" s="132">
        <v>12629.342705000001</v>
      </c>
      <c r="Z35" s="129">
        <f t="shared" ref="Z35:Z54" si="20">Y35/$Y$56*100</f>
        <v>10.018594347009946</v>
      </c>
      <c r="AA35" s="128">
        <v>27742.101943999998</v>
      </c>
      <c r="AB35" s="149">
        <f t="shared" ref="AB35:AB54" si="21">AA35/$AA$56*100</f>
        <v>15.649812968123863</v>
      </c>
      <c r="AC35" s="133"/>
      <c r="AD35" s="102" t="s">
        <v>43</v>
      </c>
      <c r="AE35" s="134"/>
      <c r="AF35" s="135"/>
      <c r="AL35" s="137"/>
    </row>
    <row r="36" spans="1:38" s="136" customFormat="1" ht="21" customHeight="1" x14ac:dyDescent="0.25">
      <c r="A36" s="86" t="s">
        <v>6</v>
      </c>
      <c r="B36" s="128">
        <v>26046.540613000001</v>
      </c>
      <c r="C36" s="128">
        <v>25411.700164999998</v>
      </c>
      <c r="D36" s="128">
        <v>20744.049726000001</v>
      </c>
      <c r="E36" s="128">
        <v>15467.236735999999</v>
      </c>
      <c r="F36" s="128">
        <v>22281.368503000005</v>
      </c>
      <c r="G36" s="128">
        <v>21535.223037</v>
      </c>
      <c r="H36" s="83">
        <v>19280.398509999999</v>
      </c>
      <c r="I36" s="83">
        <v>21732.759010999998</v>
      </c>
      <c r="J36" s="128">
        <v>21726.304884000005</v>
      </c>
      <c r="K36" s="129">
        <v>9.4581774985172302</v>
      </c>
      <c r="L36" s="129">
        <v>9.5438493584681137</v>
      </c>
      <c r="M36" s="129">
        <v>9.0471584940452896</v>
      </c>
      <c r="N36" s="129">
        <v>9.6850240681625905</v>
      </c>
      <c r="O36" s="129">
        <v>10.24632342987932</v>
      </c>
      <c r="P36" s="129">
        <v>11.835889768896628</v>
      </c>
      <c r="Q36" s="129">
        <v>12.291689649012723</v>
      </c>
      <c r="R36" s="129"/>
      <c r="S36" s="130">
        <f t="shared" si="15"/>
        <v>9.333873683620844</v>
      </c>
      <c r="T36" s="129">
        <f t="shared" si="16"/>
        <v>9.3164576000135035</v>
      </c>
      <c r="U36" s="129">
        <f t="shared" si="17"/>
        <v>9.1660747552507829</v>
      </c>
      <c r="V36" s="98">
        <f t="shared" si="18"/>
        <v>9.90027111092156</v>
      </c>
      <c r="W36" s="131">
        <f t="shared" si="19"/>
        <v>8.004517128657584</v>
      </c>
      <c r="X36" s="129"/>
      <c r="Y36" s="132">
        <v>11273.336376000003</v>
      </c>
      <c r="Z36" s="129">
        <f t="shared" si="20"/>
        <v>8.9429027881095262</v>
      </c>
      <c r="AA36" s="128">
        <v>11499.723326000001</v>
      </c>
      <c r="AB36" s="149">
        <f t="shared" si="21"/>
        <v>6.4871983961544961</v>
      </c>
      <c r="AC36" s="133"/>
      <c r="AD36" s="102" t="s">
        <v>44</v>
      </c>
      <c r="AE36" s="138" t="s">
        <v>14</v>
      </c>
      <c r="AF36" s="135"/>
      <c r="AL36" s="137"/>
    </row>
    <row r="37" spans="1:38" s="136" customFormat="1" ht="21" customHeight="1" x14ac:dyDescent="0.25">
      <c r="A37" s="86" t="s">
        <v>49</v>
      </c>
      <c r="B37" s="128">
        <v>13350.432724</v>
      </c>
      <c r="C37" s="128">
        <v>13464.951010000001</v>
      </c>
      <c r="D37" s="128">
        <v>11603.110676999999</v>
      </c>
      <c r="E37" s="128">
        <v>11275.869151000001</v>
      </c>
      <c r="F37" s="128">
        <v>12288.503154000002</v>
      </c>
      <c r="G37" s="128">
        <v>12995.754408000003</v>
      </c>
      <c r="H37" s="83">
        <v>11847.373366999998</v>
      </c>
      <c r="I37" s="83">
        <v>11524.950889</v>
      </c>
      <c r="J37" s="128">
        <v>13147.623328</v>
      </c>
      <c r="K37" s="129">
        <v>6.6392462723281058</v>
      </c>
      <c r="L37" s="129">
        <v>6.657535716018832</v>
      </c>
      <c r="M37" s="129">
        <v>5.9737207243821917</v>
      </c>
      <c r="N37" s="129">
        <v>5.1185834100163499</v>
      </c>
      <c r="O37" s="129">
        <v>5.3614799588519411</v>
      </c>
      <c r="P37" s="129">
        <v>5.431679387808364</v>
      </c>
      <c r="Q37" s="129">
        <v>5.576888783659129</v>
      </c>
      <c r="R37" s="129"/>
      <c r="S37" s="130">
        <f t="shared" si="15"/>
        <v>5.1477689166520015</v>
      </c>
      <c r="T37" s="129">
        <f t="shared" si="16"/>
        <v>5.62215653463634</v>
      </c>
      <c r="U37" s="129">
        <f t="shared" si="17"/>
        <v>5.6323477898532897</v>
      </c>
      <c r="V37" s="98">
        <f t="shared" si="18"/>
        <v>5.2501451050648873</v>
      </c>
      <c r="W37" s="131">
        <f t="shared" si="19"/>
        <v>4.8439150924194507</v>
      </c>
      <c r="X37" s="129"/>
      <c r="Y37" s="132">
        <v>5943.7560319999993</v>
      </c>
      <c r="Z37" s="129">
        <f t="shared" si="20"/>
        <v>4.7150577803725415</v>
      </c>
      <c r="AA37" s="128">
        <v>7582.6323660000007</v>
      </c>
      <c r="AB37" s="149">
        <f t="shared" si="21"/>
        <v>4.2774977387611948</v>
      </c>
      <c r="AC37" s="133"/>
      <c r="AD37" s="102" t="s">
        <v>45</v>
      </c>
      <c r="AE37" s="138"/>
      <c r="AF37" s="135"/>
      <c r="AL37" s="137"/>
    </row>
    <row r="38" spans="1:38" s="136" customFormat="1" ht="21" customHeight="1" x14ac:dyDescent="0.25">
      <c r="A38" s="86" t="s">
        <v>26</v>
      </c>
      <c r="B38" s="128">
        <v>13530.847868000001</v>
      </c>
      <c r="C38" s="128">
        <v>12945.259644</v>
      </c>
      <c r="D38" s="128">
        <v>11342.851906</v>
      </c>
      <c r="E38" s="128">
        <v>10701.289088</v>
      </c>
      <c r="F38" s="128">
        <v>12119.734060999997</v>
      </c>
      <c r="G38" s="128">
        <v>10791.918747000002</v>
      </c>
      <c r="H38" s="83">
        <v>9349.5928179999992</v>
      </c>
      <c r="I38" s="83">
        <v>9199.6171350000004</v>
      </c>
      <c r="J38" s="128">
        <v>11562.694068000001</v>
      </c>
      <c r="K38" s="129">
        <v>5.4649407895079811</v>
      </c>
      <c r="L38" s="129">
        <v>5.584523768925445</v>
      </c>
      <c r="M38" s="129">
        <v>5.6414044041317579</v>
      </c>
      <c r="N38" s="129">
        <v>5.1877549479047067</v>
      </c>
      <c r="O38" s="129">
        <v>5.1545490282062909</v>
      </c>
      <c r="P38" s="129">
        <v>5.3098463517123458</v>
      </c>
      <c r="Q38" s="129">
        <v>5.2927094387458657</v>
      </c>
      <c r="R38" s="129"/>
      <c r="S38" s="130">
        <f t="shared" si="15"/>
        <v>5.0770699649449194</v>
      </c>
      <c r="T38" s="129">
        <f t="shared" si="16"/>
        <v>4.668744468375035</v>
      </c>
      <c r="U38" s="129">
        <f t="shared" si="17"/>
        <v>4.444880465333485</v>
      </c>
      <c r="V38" s="98">
        <f t="shared" si="18"/>
        <v>4.1908486495930015</v>
      </c>
      <c r="W38" s="131">
        <f t="shared" si="19"/>
        <v>4.259987292588038</v>
      </c>
      <c r="X38" s="129"/>
      <c r="Y38" s="132">
        <v>5584.5874909999993</v>
      </c>
      <c r="Z38" s="129">
        <f>Y38/$Y$56*100</f>
        <v>4.4301368625909854</v>
      </c>
      <c r="AA38" s="128">
        <v>6746.3582610000003</v>
      </c>
      <c r="AB38" s="149">
        <f t="shared" si="21"/>
        <v>3.8057406469678776</v>
      </c>
      <c r="AC38" s="133"/>
      <c r="AD38" s="102" t="s">
        <v>46</v>
      </c>
      <c r="AE38" s="134" t="s">
        <v>14</v>
      </c>
      <c r="AF38" s="135"/>
      <c r="AL38" s="137"/>
    </row>
    <row r="39" spans="1:38" s="136" customFormat="1" ht="21" customHeight="1" x14ac:dyDescent="0.25">
      <c r="A39" s="86" t="s">
        <v>13</v>
      </c>
      <c r="B39" s="128">
        <v>160.99972700000001</v>
      </c>
      <c r="C39" s="128">
        <v>283.12841800000001</v>
      </c>
      <c r="D39" s="128">
        <v>328.64783</v>
      </c>
      <c r="E39" s="128">
        <v>894.90439900000001</v>
      </c>
      <c r="F39" s="128">
        <v>6116.450758</v>
      </c>
      <c r="G39" s="128">
        <v>7524.7051730000003</v>
      </c>
      <c r="H39" s="83">
        <v>6635.2168029999993</v>
      </c>
      <c r="I39" s="83">
        <v>4830.1148219999995</v>
      </c>
      <c r="J39" s="128">
        <v>7936.1460490000009</v>
      </c>
      <c r="K39" s="129">
        <v>1.8378020794081424</v>
      </c>
      <c r="L39" s="129">
        <v>2.6983085288804567</v>
      </c>
      <c r="M39" s="129">
        <v>2.4704112092702304</v>
      </c>
      <c r="N39" s="129">
        <v>3.3165063002308393</v>
      </c>
      <c r="O39" s="129">
        <v>3.4181016565675133</v>
      </c>
      <c r="P39" s="129">
        <v>3.7370748359314505</v>
      </c>
      <c r="Q39" s="129">
        <v>3.7979954662252373</v>
      </c>
      <c r="R39" s="129"/>
      <c r="S39" s="130">
        <f t="shared" si="15"/>
        <v>2.562238435200793</v>
      </c>
      <c r="T39" s="129">
        <f t="shared" si="16"/>
        <v>3.2552993101771315</v>
      </c>
      <c r="U39" s="129">
        <f t="shared" si="17"/>
        <v>3.1544417093894452</v>
      </c>
      <c r="V39" s="98">
        <f t="shared" si="18"/>
        <v>2.2003394143595347</v>
      </c>
      <c r="W39" s="131">
        <f t="shared" si="19"/>
        <v>2.9238757959035513</v>
      </c>
      <c r="X39" s="129"/>
      <c r="Y39" s="132">
        <v>3262.3610390000008</v>
      </c>
      <c r="Z39" s="129">
        <f t="shared" si="20"/>
        <v>2.5879630180825708</v>
      </c>
      <c r="AA39" s="128">
        <v>5935.2716119999995</v>
      </c>
      <c r="AB39" s="149">
        <f t="shared" si="21"/>
        <v>3.3481922469434289</v>
      </c>
      <c r="AC39" s="139"/>
      <c r="AD39" s="102" t="s">
        <v>37</v>
      </c>
      <c r="AE39" s="134" t="s">
        <v>14</v>
      </c>
      <c r="AF39" s="135"/>
      <c r="AK39" s="140"/>
      <c r="AL39" s="137"/>
    </row>
    <row r="40" spans="1:38" s="136" customFormat="1" ht="21" customHeight="1" x14ac:dyDescent="0.25">
      <c r="A40" s="86" t="s">
        <v>8</v>
      </c>
      <c r="B40" s="128">
        <v>9797.0133010000009</v>
      </c>
      <c r="C40" s="128">
        <v>4993.3773310000006</v>
      </c>
      <c r="D40" s="128">
        <v>2527.6333119999999</v>
      </c>
      <c r="E40" s="128">
        <v>2568.9621929999998</v>
      </c>
      <c r="F40" s="128">
        <v>8425.0891110000011</v>
      </c>
      <c r="G40" s="128">
        <v>7836.5280179999991</v>
      </c>
      <c r="H40" s="83">
        <v>6760.0639110000011</v>
      </c>
      <c r="I40" s="83">
        <v>6988.0737429999999</v>
      </c>
      <c r="J40" s="128">
        <v>7931.536075</v>
      </c>
      <c r="K40" s="129">
        <v>2.5226377342173425</v>
      </c>
      <c r="L40" s="129">
        <v>2.4249871825985529</v>
      </c>
      <c r="M40" s="129">
        <v>2.3798648365242365</v>
      </c>
      <c r="N40" s="129">
        <v>2.5839966434791823</v>
      </c>
      <c r="O40" s="129">
        <v>2.8654456348854684</v>
      </c>
      <c r="P40" s="129">
        <v>2.6208778142500515</v>
      </c>
      <c r="Q40" s="129">
        <v>2.8015093414070606</v>
      </c>
      <c r="R40" s="129"/>
      <c r="S40" s="130">
        <f t="shared" si="15"/>
        <v>3.5293486360469908</v>
      </c>
      <c r="T40" s="129">
        <f t="shared" si="16"/>
        <v>3.3901985080710566</v>
      </c>
      <c r="U40" s="129">
        <f t="shared" si="17"/>
        <v>3.2137951467321098</v>
      </c>
      <c r="V40" s="98">
        <f t="shared" si="18"/>
        <v>3.1833889366644672</v>
      </c>
      <c r="W40" s="131">
        <f t="shared" si="19"/>
        <v>2.9221773655426273</v>
      </c>
      <c r="X40" s="129"/>
      <c r="Y40" s="132">
        <v>4238.6952980000005</v>
      </c>
      <c r="Z40" s="129">
        <f t="shared" si="20"/>
        <v>3.3624686369804575</v>
      </c>
      <c r="AA40" s="128">
        <v>4367.6621480000003</v>
      </c>
      <c r="AB40" s="149">
        <f t="shared" si="21"/>
        <v>2.4638758758125534</v>
      </c>
      <c r="AC40" s="133"/>
      <c r="AD40" s="102" t="s">
        <v>32</v>
      </c>
      <c r="AE40" s="138" t="s">
        <v>14</v>
      </c>
      <c r="AF40" s="135"/>
      <c r="AK40" s="141"/>
      <c r="AL40" s="137"/>
    </row>
    <row r="41" spans="1:38" s="136" customFormat="1" ht="21" customHeight="1" x14ac:dyDescent="0.25">
      <c r="A41" s="86" t="s">
        <v>9</v>
      </c>
      <c r="B41" s="128">
        <v>8650.204694</v>
      </c>
      <c r="C41" s="128">
        <v>8584.3035330000002</v>
      </c>
      <c r="D41" s="128">
        <v>7983.1097959999997</v>
      </c>
      <c r="E41" s="128">
        <v>7679.1382389999999</v>
      </c>
      <c r="F41" s="128">
        <v>6822.6289939999997</v>
      </c>
      <c r="G41" s="128">
        <v>6638.4379109999991</v>
      </c>
      <c r="H41" s="83">
        <v>5777.0223489999998</v>
      </c>
      <c r="I41" s="83">
        <v>5734.2684559999989</v>
      </c>
      <c r="J41" s="128">
        <v>7597.0231740000008</v>
      </c>
      <c r="K41" s="129">
        <v>4.406817324671545</v>
      </c>
      <c r="L41" s="129">
        <v>3.8322095215363587</v>
      </c>
      <c r="M41" s="129">
        <v>3.6313981754140405</v>
      </c>
      <c r="N41" s="129">
        <v>2.4376226176632447</v>
      </c>
      <c r="O41" s="129">
        <v>3.0785676950225467</v>
      </c>
      <c r="P41" s="129">
        <v>3.3924366280729368</v>
      </c>
      <c r="Q41" s="129">
        <v>3.1991337677158804</v>
      </c>
      <c r="R41" s="129"/>
      <c r="S41" s="130">
        <f t="shared" si="15"/>
        <v>2.8580631037824697</v>
      </c>
      <c r="T41" s="129">
        <f t="shared" si="16"/>
        <v>2.8718869185563523</v>
      </c>
      <c r="U41" s="129">
        <f t="shared" si="17"/>
        <v>2.7464483519997782</v>
      </c>
      <c r="V41" s="98">
        <f t="shared" si="18"/>
        <v>2.6122229721716939</v>
      </c>
      <c r="W41" s="131">
        <f t="shared" si="19"/>
        <v>2.7989343999252516</v>
      </c>
      <c r="X41" s="129"/>
      <c r="Y41" s="132">
        <v>3655.0428109999998</v>
      </c>
      <c r="Z41" s="129">
        <f t="shared" si="20"/>
        <v>2.8994692835333855</v>
      </c>
      <c r="AA41" s="128">
        <v>4885.1622609999995</v>
      </c>
      <c r="AB41" s="149">
        <f t="shared" si="21"/>
        <v>2.7558068908373374</v>
      </c>
      <c r="AC41" s="133"/>
      <c r="AD41" s="102" t="s">
        <v>88</v>
      </c>
      <c r="AE41" s="138"/>
      <c r="AF41" s="135"/>
      <c r="AK41" s="142"/>
      <c r="AL41" s="137"/>
    </row>
    <row r="42" spans="1:38" s="136" customFormat="1" ht="21" customHeight="1" x14ac:dyDescent="0.25">
      <c r="A42" s="92" t="s">
        <v>28</v>
      </c>
      <c r="B42" s="128">
        <v>6357.8756380000004</v>
      </c>
      <c r="C42" s="128">
        <v>7731.5896940000002</v>
      </c>
      <c r="D42" s="128">
        <v>7246.8963739999999</v>
      </c>
      <c r="E42" s="128">
        <v>6468.3043109999999</v>
      </c>
      <c r="F42" s="128">
        <v>6531.6309699999993</v>
      </c>
      <c r="G42" s="128">
        <v>5682.7498779999996</v>
      </c>
      <c r="H42" s="83">
        <v>4446.1129340000016</v>
      </c>
      <c r="I42" s="83">
        <v>5039.4277919999995</v>
      </c>
      <c r="J42" s="128">
        <v>6311.610815</v>
      </c>
      <c r="K42" s="129">
        <v>4.1203133459760251</v>
      </c>
      <c r="L42" s="129">
        <v>5.1741594522962897</v>
      </c>
      <c r="M42" s="129">
        <v>5.0581375652112435</v>
      </c>
      <c r="N42" s="129">
        <v>2.5238319699177234</v>
      </c>
      <c r="O42" s="129">
        <v>2.4670723452079462</v>
      </c>
      <c r="P42" s="129">
        <v>2.7115490477410535</v>
      </c>
      <c r="Q42" s="129">
        <v>2.7103149972843479</v>
      </c>
      <c r="R42" s="129"/>
      <c r="S42" s="130">
        <f t="shared" si="15"/>
        <v>2.7361613095621746</v>
      </c>
      <c r="T42" s="129">
        <f t="shared" si="16"/>
        <v>2.4584420694834015</v>
      </c>
      <c r="U42" s="129">
        <f t="shared" si="17"/>
        <v>2.1137220531097523</v>
      </c>
      <c r="V42" s="98">
        <f t="shared" si="18"/>
        <v>2.2956910974561593</v>
      </c>
      <c r="W42" s="131">
        <f t="shared" si="19"/>
        <v>2.3253561591733738</v>
      </c>
      <c r="X42" s="129"/>
      <c r="Y42" s="132">
        <v>3078.0661450000002</v>
      </c>
      <c r="Z42" s="129">
        <f t="shared" si="20"/>
        <v>2.4417657197480964</v>
      </c>
      <c r="AA42" s="128">
        <v>3512.150885</v>
      </c>
      <c r="AB42" s="149">
        <f t="shared" si="21"/>
        <v>1.9812667611499535</v>
      </c>
      <c r="AC42" s="133"/>
      <c r="AD42" s="102" t="s">
        <v>33</v>
      </c>
      <c r="AE42" s="138" t="s">
        <v>14</v>
      </c>
      <c r="AF42" s="135"/>
      <c r="AK42" s="140"/>
      <c r="AL42" s="137"/>
    </row>
    <row r="43" spans="1:38" s="136" customFormat="1" ht="21" customHeight="1" x14ac:dyDescent="0.25">
      <c r="A43" s="91" t="s">
        <v>11</v>
      </c>
      <c r="B43" s="128">
        <v>5437.6050250000008</v>
      </c>
      <c r="C43" s="128">
        <v>3485.2875140000001</v>
      </c>
      <c r="D43" s="128">
        <v>2107.6792680000003</v>
      </c>
      <c r="E43" s="128">
        <v>3761.0606469999998</v>
      </c>
      <c r="F43" s="128">
        <v>3871.2776530000001</v>
      </c>
      <c r="G43" s="128">
        <v>3646.3312849999998</v>
      </c>
      <c r="H43" s="83">
        <v>3229.2797030000002</v>
      </c>
      <c r="I43" s="83">
        <v>3716.0875599999999</v>
      </c>
      <c r="J43" s="128">
        <v>5628.3852339999994</v>
      </c>
      <c r="K43" s="129">
        <v>2.5676110282905675</v>
      </c>
      <c r="L43" s="129">
        <v>2.615196364450795</v>
      </c>
      <c r="M43" s="129">
        <v>2.3928173076180248</v>
      </c>
      <c r="N43" s="129">
        <v>2.5396574658195075</v>
      </c>
      <c r="O43" s="129">
        <v>2.505851784551707</v>
      </c>
      <c r="P43" s="129">
        <v>2.6713342031047147</v>
      </c>
      <c r="Q43" s="129">
        <v>2.8689375812810067</v>
      </c>
      <c r="R43" s="129"/>
      <c r="S43" s="130">
        <f t="shared" si="15"/>
        <v>1.6217144203894398</v>
      </c>
      <c r="T43" s="129">
        <f t="shared" si="16"/>
        <v>1.5774571154401018</v>
      </c>
      <c r="U43" s="129">
        <f t="shared" si="17"/>
        <v>1.5352285974773687</v>
      </c>
      <c r="V43" s="98">
        <f t="shared" si="18"/>
        <v>1.6928487679498796</v>
      </c>
      <c r="W43" s="131">
        <f t="shared" si="19"/>
        <v>2.0736386722352695</v>
      </c>
      <c r="X43" s="129"/>
      <c r="Y43" s="132">
        <v>2579.290191</v>
      </c>
      <c r="Z43" s="129">
        <f t="shared" si="20"/>
        <v>2.0460971509325119</v>
      </c>
      <c r="AA43" s="128">
        <v>2408.0431140000001</v>
      </c>
      <c r="AB43" s="149">
        <f t="shared" si="21"/>
        <v>1.3584199362164442</v>
      </c>
      <c r="AC43" s="133"/>
      <c r="AD43" s="102" t="s">
        <v>36</v>
      </c>
      <c r="AE43" s="138"/>
      <c r="AF43" s="135"/>
      <c r="AK43" s="143"/>
      <c r="AL43" s="137"/>
    </row>
    <row r="44" spans="1:38" s="136" customFormat="1" ht="21" customHeight="1" x14ac:dyDescent="0.25">
      <c r="A44" s="86" t="s">
        <v>79</v>
      </c>
      <c r="B44" s="128">
        <v>6582.7292869999992</v>
      </c>
      <c r="C44" s="128">
        <v>6195.8654179999994</v>
      </c>
      <c r="D44" s="128">
        <v>5792.3896940000004</v>
      </c>
      <c r="E44" s="128">
        <v>5479.9653449999996</v>
      </c>
      <c r="F44" s="128">
        <v>6806.3750930000006</v>
      </c>
      <c r="G44" s="128">
        <v>7637.4677949999996</v>
      </c>
      <c r="H44" s="83">
        <v>5638.2963289999998</v>
      </c>
      <c r="I44" s="83">
        <v>5582.6664639999999</v>
      </c>
      <c r="J44" s="128">
        <v>5558.1940780000004</v>
      </c>
      <c r="K44" s="130">
        <v>2.6085742893297814</v>
      </c>
      <c r="L44" s="129">
        <v>2.572831999786632</v>
      </c>
      <c r="M44" s="129">
        <v>2.5465013611576635</v>
      </c>
      <c r="N44" s="129">
        <v>2.0847889687614103</v>
      </c>
      <c r="O44" s="129">
        <v>1.3877732747241465</v>
      </c>
      <c r="P44" s="129">
        <v>0.98665248956037543</v>
      </c>
      <c r="Q44" s="129">
        <v>1.8601685294526389</v>
      </c>
      <c r="R44" s="129"/>
      <c r="S44" s="130">
        <f t="shared" si="15"/>
        <v>2.8512541926161901</v>
      </c>
      <c r="T44" s="129">
        <f t="shared" si="16"/>
        <v>3.3040820966346662</v>
      </c>
      <c r="U44" s="129">
        <f t="shared" si="17"/>
        <v>2.6804967551404655</v>
      </c>
      <c r="V44" s="98">
        <f t="shared" si="18"/>
        <v>2.5431612933946881</v>
      </c>
      <c r="W44" s="131">
        <f t="shared" si="19"/>
        <v>2.0477784850804799</v>
      </c>
      <c r="X44" s="129"/>
      <c r="Y44" s="132">
        <v>2905.0961360000001</v>
      </c>
      <c r="Z44" s="129">
        <f t="shared" si="20"/>
        <v>2.3045522166507744</v>
      </c>
      <c r="AA44" s="128">
        <v>3099.7710639999996</v>
      </c>
      <c r="AB44" s="149">
        <f t="shared" si="21"/>
        <v>1.7486359719074609</v>
      </c>
      <c r="AC44" s="133"/>
      <c r="AD44" s="102" t="s">
        <v>34</v>
      </c>
      <c r="AE44" s="134" t="s">
        <v>14</v>
      </c>
      <c r="AF44" s="135"/>
      <c r="AK44" s="141"/>
      <c r="AL44" s="137"/>
    </row>
    <row r="45" spans="1:38" s="136" customFormat="1" ht="21" customHeight="1" x14ac:dyDescent="0.25">
      <c r="A45" s="86" t="s">
        <v>94</v>
      </c>
      <c r="B45" s="128">
        <v>6624.0057889999998</v>
      </c>
      <c r="C45" s="128">
        <v>6293.257044</v>
      </c>
      <c r="D45" s="128">
        <v>5706.4830599999996</v>
      </c>
      <c r="E45" s="128">
        <v>5800.683145</v>
      </c>
      <c r="F45" s="128">
        <v>2936.030256</v>
      </c>
      <c r="G45" s="128">
        <v>2753.6535069999995</v>
      </c>
      <c r="H45" s="83">
        <v>2725.4191850000002</v>
      </c>
      <c r="I45" s="83">
        <v>2590.3745489999997</v>
      </c>
      <c r="J45" s="128">
        <v>4524.674739</v>
      </c>
      <c r="K45" s="130">
        <v>1.7773629461397384</v>
      </c>
      <c r="L45" s="129">
        <v>1.7703457723609488</v>
      </c>
      <c r="M45" s="129">
        <v>1.5225116952985667</v>
      </c>
      <c r="N45" s="129">
        <v>1.4391678326420012</v>
      </c>
      <c r="O45" s="129">
        <v>1.386427596890776</v>
      </c>
      <c r="P45" s="129">
        <v>1.5298855406029097</v>
      </c>
      <c r="Q45" s="129">
        <v>2.0094533955636122</v>
      </c>
      <c r="R45" s="129"/>
      <c r="S45" s="130">
        <f t="shared" si="15"/>
        <v>1.2299305375746186</v>
      </c>
      <c r="T45" s="129">
        <f t="shared" si="16"/>
        <v>1.1912714393074517</v>
      </c>
      <c r="U45" s="129">
        <f t="shared" si="17"/>
        <v>1.2956887782245674</v>
      </c>
      <c r="V45" s="98">
        <f t="shared" si="18"/>
        <v>1.1800347255012944</v>
      </c>
      <c r="W45" s="131">
        <f t="shared" si="19"/>
        <v>1.6670039679228583</v>
      </c>
      <c r="X45" s="129"/>
      <c r="Y45" s="132">
        <v>2008.960597</v>
      </c>
      <c r="Z45" s="129">
        <f t="shared" si="20"/>
        <v>1.5936665708264921</v>
      </c>
      <c r="AA45" s="128">
        <v>1807.522884</v>
      </c>
      <c r="AB45" s="149">
        <f t="shared" si="21"/>
        <v>1.0196557970735085</v>
      </c>
      <c r="AC45" s="133"/>
      <c r="AD45" s="102" t="s">
        <v>97</v>
      </c>
      <c r="AE45" s="138" t="s">
        <v>14</v>
      </c>
      <c r="AF45" s="135"/>
      <c r="AK45" s="140"/>
      <c r="AL45" s="137"/>
    </row>
    <row r="46" spans="1:38" s="136" customFormat="1" ht="21" customHeight="1" x14ac:dyDescent="0.25">
      <c r="A46" s="86" t="s">
        <v>42</v>
      </c>
      <c r="B46" s="128">
        <v>6739.6524749999999</v>
      </c>
      <c r="C46" s="128">
        <v>7196.3497750000006</v>
      </c>
      <c r="D46" s="128">
        <v>5598.6985199999999</v>
      </c>
      <c r="E46" s="128">
        <v>5664.3504979999998</v>
      </c>
      <c r="F46" s="128">
        <v>3856.9223500000003</v>
      </c>
      <c r="G46" s="128">
        <v>3448.9089970000005</v>
      </c>
      <c r="H46" s="83">
        <v>3202.9850350000002</v>
      </c>
      <c r="I46" s="83">
        <v>3628.5860999999995</v>
      </c>
      <c r="J46" s="128">
        <v>4508.5869910000001</v>
      </c>
      <c r="K46" s="130">
        <v>0.37641709344001806</v>
      </c>
      <c r="L46" s="129">
        <v>0.68487143484396473</v>
      </c>
      <c r="M46" s="129">
        <v>1.5204478110094031</v>
      </c>
      <c r="N46" s="129">
        <v>4.0432132868072648</v>
      </c>
      <c r="O46" s="129">
        <v>4.0121021103029904</v>
      </c>
      <c r="P46" s="129">
        <v>2.8845856943433494</v>
      </c>
      <c r="Q46" s="129">
        <v>2.3743292050858988</v>
      </c>
      <c r="R46" s="129"/>
      <c r="S46" s="130">
        <f t="shared" si="15"/>
        <v>1.6157008496846572</v>
      </c>
      <c r="T46" s="129">
        <f t="shared" si="16"/>
        <v>1.4920492990320917</v>
      </c>
      <c r="U46" s="129">
        <f t="shared" si="17"/>
        <v>1.5227278759581795</v>
      </c>
      <c r="V46" s="98">
        <f t="shared" si="18"/>
        <v>1.6529878291632767</v>
      </c>
      <c r="W46" s="131">
        <f t="shared" si="19"/>
        <v>1.6610768369581099</v>
      </c>
      <c r="X46" s="129"/>
      <c r="Y46" s="132">
        <v>2314.7149929999996</v>
      </c>
      <c r="Z46" s="129">
        <f t="shared" si="20"/>
        <v>1.8362151606376067</v>
      </c>
      <c r="AA46" s="128">
        <v>2374.3721370000003</v>
      </c>
      <c r="AB46" s="149">
        <f t="shared" si="21"/>
        <v>1.3394255394123491</v>
      </c>
      <c r="AC46" s="133"/>
      <c r="AD46" s="102" t="s">
        <v>89</v>
      </c>
      <c r="AE46" s="138" t="s">
        <v>14</v>
      </c>
      <c r="AF46" s="135"/>
      <c r="AK46" s="140"/>
      <c r="AL46" s="137"/>
    </row>
    <row r="47" spans="1:38" s="136" customFormat="1" ht="21" customHeight="1" x14ac:dyDescent="0.25">
      <c r="A47" s="86" t="s">
        <v>10</v>
      </c>
      <c r="B47" s="128">
        <v>3753.6778810000001</v>
      </c>
      <c r="C47" s="128">
        <v>3481.9079459999998</v>
      </c>
      <c r="D47" s="128">
        <v>3268.1294279999997</v>
      </c>
      <c r="E47" s="128">
        <v>4062.8985860000003</v>
      </c>
      <c r="F47" s="128">
        <v>4434.1861760000002</v>
      </c>
      <c r="G47" s="128">
        <v>4515.2217510000009</v>
      </c>
      <c r="H47" s="83">
        <v>3647.9616449999999</v>
      </c>
      <c r="I47" s="83">
        <v>3743.3734900000004</v>
      </c>
      <c r="J47" s="128">
        <v>4389.291768</v>
      </c>
      <c r="K47" s="130">
        <v>1.7319884783995143</v>
      </c>
      <c r="L47" s="129">
        <v>1.6439344079699978</v>
      </c>
      <c r="M47" s="129">
        <v>1.56008667555749</v>
      </c>
      <c r="N47" s="129">
        <v>3.7561950827301231</v>
      </c>
      <c r="O47" s="129">
        <v>1.9882651238210556</v>
      </c>
      <c r="P47" s="129">
        <v>1.1832425065067047</v>
      </c>
      <c r="Q47" s="129">
        <v>1.2705731370176006</v>
      </c>
      <c r="R47" s="129"/>
      <c r="S47" s="130">
        <f t="shared" si="15"/>
        <v>1.8575220660647109</v>
      </c>
      <c r="T47" s="129">
        <f t="shared" si="16"/>
        <v>1.9533520468107624</v>
      </c>
      <c r="U47" s="129">
        <f t="shared" si="17"/>
        <v>1.7342737560644756</v>
      </c>
      <c r="V47" s="98">
        <f t="shared" si="18"/>
        <v>1.7052787638089835</v>
      </c>
      <c r="W47" s="131">
        <f t="shared" si="19"/>
        <v>1.6171254765694527</v>
      </c>
      <c r="X47" s="129"/>
      <c r="Y47" s="132">
        <v>2147.4547379999999</v>
      </c>
      <c r="Z47" s="129">
        <f t="shared" si="20"/>
        <v>1.7035310863857442</v>
      </c>
      <c r="AA47" s="128">
        <v>2316.8833399999999</v>
      </c>
      <c r="AB47" s="149">
        <f>AA47/$AA$56*100</f>
        <v>1.3069950868594549</v>
      </c>
      <c r="AC47" s="133"/>
      <c r="AD47" s="102" t="s">
        <v>35</v>
      </c>
      <c r="AE47" s="138"/>
      <c r="AF47" s="135"/>
      <c r="AK47" s="141"/>
      <c r="AL47" s="137"/>
    </row>
    <row r="48" spans="1:38" s="136" customFormat="1" ht="19.5" customHeight="1" x14ac:dyDescent="0.25">
      <c r="A48" s="86" t="s">
        <v>73</v>
      </c>
      <c r="B48" s="128">
        <v>3983.7845980000002</v>
      </c>
      <c r="C48" s="128">
        <v>4017.3685850000002</v>
      </c>
      <c r="D48" s="128">
        <v>3250.4428429999998</v>
      </c>
      <c r="E48" s="128">
        <v>3257.6610649999998</v>
      </c>
      <c r="F48" s="128">
        <v>2603.6112029999999</v>
      </c>
      <c r="G48" s="128">
        <v>3303.7347100000006</v>
      </c>
      <c r="H48" s="83">
        <v>2655.1091200000005</v>
      </c>
      <c r="I48" s="83">
        <v>3228.3465100000003</v>
      </c>
      <c r="J48" s="128">
        <v>3827.0726250000002</v>
      </c>
      <c r="K48" s="130">
        <v>1.7009410228264976</v>
      </c>
      <c r="L48" s="129">
        <v>1.6628994233720811</v>
      </c>
      <c r="M48" s="129">
        <v>1.5475415212220578</v>
      </c>
      <c r="N48" s="129">
        <v>1.5273912219896864</v>
      </c>
      <c r="O48" s="129">
        <v>1.5996375434119667</v>
      </c>
      <c r="P48" s="129">
        <v>1.5216060488476817</v>
      </c>
      <c r="Q48" s="129">
        <v>1.6111940650491108</v>
      </c>
      <c r="R48" s="129"/>
      <c r="S48" s="130">
        <f t="shared" si="15"/>
        <v>1.0906770868580209</v>
      </c>
      <c r="T48" s="129">
        <f t="shared" si="16"/>
        <v>1.4292447445065166</v>
      </c>
      <c r="U48" s="129">
        <f t="shared" si="17"/>
        <v>1.2622627413352219</v>
      </c>
      <c r="V48" s="98">
        <f t="shared" si="18"/>
        <v>1.470660290891745</v>
      </c>
      <c r="W48" s="131">
        <f t="shared" si="19"/>
        <v>1.4099898046624983</v>
      </c>
      <c r="X48" s="129"/>
      <c r="Y48" s="132">
        <v>2124.0538700000002</v>
      </c>
      <c r="Z48" s="129">
        <f>Y48/$Y$56*100</f>
        <v>1.6849676655224313</v>
      </c>
      <c r="AA48" s="128">
        <v>2743.0521280000003</v>
      </c>
      <c r="AB48" s="149">
        <f>AA48/$AA$56*100</f>
        <v>1.5474044775579305</v>
      </c>
      <c r="AC48" s="133"/>
      <c r="AD48" s="102" t="s">
        <v>90</v>
      </c>
      <c r="AE48" s="138" t="s">
        <v>14</v>
      </c>
      <c r="AF48" s="135"/>
      <c r="AK48" s="141"/>
      <c r="AL48" s="137"/>
    </row>
    <row r="49" spans="1:38" s="136" customFormat="1" ht="21" customHeight="1" x14ac:dyDescent="0.25">
      <c r="A49" s="86" t="s">
        <v>86</v>
      </c>
      <c r="B49" s="128">
        <v>3512.1077250000003</v>
      </c>
      <c r="C49" s="128">
        <v>3618.1745540000002</v>
      </c>
      <c r="D49" s="128">
        <v>3033.9615309999999</v>
      </c>
      <c r="E49" s="128">
        <v>3052.3938330000001</v>
      </c>
      <c r="F49" s="128">
        <v>3604.5849010000002</v>
      </c>
      <c r="G49" s="128">
        <v>3229.8711900000003</v>
      </c>
      <c r="H49" s="83">
        <v>2603.2432039999999</v>
      </c>
      <c r="I49" s="83">
        <v>3005.1082930000002</v>
      </c>
      <c r="J49" s="128">
        <v>3635.8260529999998</v>
      </c>
      <c r="K49" s="130">
        <v>0.72625497451189047</v>
      </c>
      <c r="L49" s="129">
        <v>0.8612935946518061</v>
      </c>
      <c r="M49" s="129">
        <v>0.7483113426882706</v>
      </c>
      <c r="N49" s="129">
        <v>1.3465493371655348</v>
      </c>
      <c r="O49" s="129">
        <v>1.4406862932135585</v>
      </c>
      <c r="P49" s="129">
        <v>1.4202662346401929</v>
      </c>
      <c r="Q49" s="129">
        <v>1.5096717337357826</v>
      </c>
      <c r="R49" s="129"/>
      <c r="S49" s="130">
        <f t="shared" si="15"/>
        <v>1.5099943319590516</v>
      </c>
      <c r="T49" s="129">
        <f t="shared" si="16"/>
        <v>1.3972902877969</v>
      </c>
      <c r="U49" s="129">
        <f t="shared" si="17"/>
        <v>1.2376052186673692</v>
      </c>
      <c r="V49" s="98">
        <f t="shared" si="18"/>
        <v>1.3689650174338239</v>
      </c>
      <c r="W49" s="131">
        <f t="shared" si="19"/>
        <v>1.3395297577495779</v>
      </c>
      <c r="X49" s="129"/>
      <c r="Y49" s="132">
        <v>1914.2246459999999</v>
      </c>
      <c r="Z49" s="129">
        <f t="shared" si="20"/>
        <v>1.5185145153856772</v>
      </c>
      <c r="AA49" s="128">
        <v>2007.480006</v>
      </c>
      <c r="AB49" s="149">
        <f t="shared" si="21"/>
        <v>1.1324551648813657</v>
      </c>
      <c r="AC49" s="144"/>
      <c r="AD49" s="102" t="s">
        <v>91</v>
      </c>
      <c r="AE49" s="138" t="s">
        <v>14</v>
      </c>
      <c r="AF49" s="135"/>
      <c r="AK49" s="143"/>
      <c r="AL49" s="137"/>
    </row>
    <row r="50" spans="1:38" s="136" customFormat="1" ht="21" customHeight="1" x14ac:dyDescent="0.25">
      <c r="A50" s="86" t="s">
        <v>95</v>
      </c>
      <c r="B50" s="128">
        <v>1485.0049180000001</v>
      </c>
      <c r="C50" s="128">
        <v>1839.0581440000001</v>
      </c>
      <c r="D50" s="128">
        <v>1815.583842</v>
      </c>
      <c r="E50" s="128">
        <v>1764.4430440000001</v>
      </c>
      <c r="F50" s="128">
        <v>2219.5615590000002</v>
      </c>
      <c r="G50" s="128">
        <v>2512.7856779999997</v>
      </c>
      <c r="H50" s="83">
        <v>2005.2167960000004</v>
      </c>
      <c r="I50" s="83">
        <v>1719.6681310000001</v>
      </c>
      <c r="J50" s="128">
        <v>3456.3142369999996</v>
      </c>
      <c r="K50" s="130">
        <v>1.4125769630573328</v>
      </c>
      <c r="L50" s="129">
        <v>1.4516544130105071</v>
      </c>
      <c r="M50" s="129">
        <v>1.2928096549556498</v>
      </c>
      <c r="N50" s="129">
        <v>1.4250661764307082</v>
      </c>
      <c r="O50" s="129">
        <v>1.4098009819399764</v>
      </c>
      <c r="P50" s="129">
        <v>1.2723800652042812</v>
      </c>
      <c r="Q50" s="129">
        <v>1.1815612982346515</v>
      </c>
      <c r="R50" s="129"/>
      <c r="S50" s="130">
        <f t="shared" si="15"/>
        <v>0.92979509862408882</v>
      </c>
      <c r="T50" s="129">
        <f t="shared" si="16"/>
        <v>1.0870684360587606</v>
      </c>
      <c r="U50" s="129">
        <f t="shared" si="17"/>
        <v>0.95329808888999279</v>
      </c>
      <c r="V50" s="98">
        <f t="shared" si="18"/>
        <v>0.7833879126481138</v>
      </c>
      <c r="W50" s="131">
        <f t="shared" si="19"/>
        <v>1.2733930900722954</v>
      </c>
      <c r="X50" s="129"/>
      <c r="Y50" s="132">
        <v>1474.8159839999998</v>
      </c>
      <c r="Z50" s="129">
        <f t="shared" si="20"/>
        <v>1.1699407819800949</v>
      </c>
      <c r="AA50" s="128">
        <v>2340.1961979999996</v>
      </c>
      <c r="AB50" s="149">
        <f t="shared" si="21"/>
        <v>1.3201462845657028</v>
      </c>
      <c r="AC50" s="133"/>
      <c r="AD50" s="102" t="s">
        <v>98</v>
      </c>
      <c r="AE50" s="138" t="s">
        <v>14</v>
      </c>
      <c r="AF50" s="135"/>
      <c r="AK50" s="141"/>
      <c r="AL50" s="137"/>
    </row>
    <row r="51" spans="1:38" s="136" customFormat="1" ht="21" customHeight="1" x14ac:dyDescent="0.25">
      <c r="A51" s="86" t="s">
        <v>80</v>
      </c>
      <c r="B51" s="128">
        <v>3387.7258350000002</v>
      </c>
      <c r="C51" s="128">
        <v>3252.3003859999999</v>
      </c>
      <c r="D51" s="128">
        <v>3148.4866440000001</v>
      </c>
      <c r="E51" s="128">
        <v>3368.7283609999999</v>
      </c>
      <c r="F51" s="128">
        <v>2596.4774059999995</v>
      </c>
      <c r="G51" s="128">
        <v>2720.9560859999997</v>
      </c>
      <c r="H51" s="83">
        <v>2770.9077889999999</v>
      </c>
      <c r="I51" s="83">
        <v>2769.2529369999997</v>
      </c>
      <c r="J51" s="128">
        <v>3434.4343349999999</v>
      </c>
      <c r="K51" s="130">
        <v>1.6997024358122454</v>
      </c>
      <c r="L51" s="129">
        <v>2.0839322041962651</v>
      </c>
      <c r="M51" s="129">
        <v>1.8198910598870002</v>
      </c>
      <c r="N51" s="129">
        <v>1.7665810596187281</v>
      </c>
      <c r="O51" s="129">
        <v>1.71058050668663</v>
      </c>
      <c r="P51" s="129">
        <v>1.6474429331658447</v>
      </c>
      <c r="Q51" s="129">
        <v>1.2841614915449695</v>
      </c>
      <c r="R51" s="129"/>
      <c r="S51" s="130">
        <f t="shared" si="15"/>
        <v>1.0876886725658901</v>
      </c>
      <c r="T51" s="129">
        <f t="shared" si="16"/>
        <v>1.1771260489461395</v>
      </c>
      <c r="U51" s="129">
        <f t="shared" si="17"/>
        <v>1.3173144694445771</v>
      </c>
      <c r="V51" s="98">
        <f t="shared" si="18"/>
        <v>1.2615220569619827</v>
      </c>
      <c r="W51" s="131">
        <f t="shared" si="19"/>
        <v>1.2653319839031867</v>
      </c>
      <c r="X51" s="129"/>
      <c r="Y51" s="132">
        <v>1736.2902210000002</v>
      </c>
      <c r="Z51" s="129">
        <f t="shared" si="20"/>
        <v>1.3773628445439552</v>
      </c>
      <c r="AA51" s="128">
        <v>1790.6592619999999</v>
      </c>
      <c r="AB51" s="149">
        <f t="shared" si="21"/>
        <v>1.0101427280638902</v>
      </c>
      <c r="AC51" s="133"/>
      <c r="AD51" s="102" t="s">
        <v>84</v>
      </c>
      <c r="AE51" s="138"/>
      <c r="AF51" s="135"/>
      <c r="AK51" s="141"/>
      <c r="AL51" s="137"/>
    </row>
    <row r="52" spans="1:38" s="136" customFormat="1" ht="21" customHeight="1" x14ac:dyDescent="0.25">
      <c r="A52" s="86" t="s">
        <v>96</v>
      </c>
      <c r="B52" s="128">
        <v>3716.8975460000001</v>
      </c>
      <c r="C52" s="128">
        <v>3540.6084330000003</v>
      </c>
      <c r="D52" s="128">
        <v>2718.0482620000002</v>
      </c>
      <c r="E52" s="128">
        <v>2388.9898309999999</v>
      </c>
      <c r="F52" s="128">
        <v>3097.171214</v>
      </c>
      <c r="G52" s="128">
        <v>2251.5705669999998</v>
      </c>
      <c r="H52" s="83">
        <v>1847.8308969999998</v>
      </c>
      <c r="I52" s="83">
        <v>1989.9633820000001</v>
      </c>
      <c r="J52" s="128">
        <v>3098.0594820000001</v>
      </c>
      <c r="K52" s="130">
        <v>0.71555494945489428</v>
      </c>
      <c r="L52" s="129">
        <v>0.72888203285998698</v>
      </c>
      <c r="M52" s="129">
        <v>0.84776306175380867</v>
      </c>
      <c r="N52" s="129">
        <v>6.1727627012261442E-2</v>
      </c>
      <c r="O52" s="129">
        <v>0.11273619471478905</v>
      </c>
      <c r="P52" s="129">
        <v>0.1538475063930434</v>
      </c>
      <c r="Q52" s="129">
        <v>0.44260732706247363</v>
      </c>
      <c r="R52" s="129"/>
      <c r="S52" s="130">
        <f t="shared" si="15"/>
        <v>1.2974339921773796</v>
      </c>
      <c r="T52" s="129">
        <f t="shared" si="16"/>
        <v>0.97406289616102582</v>
      </c>
      <c r="U52" s="129">
        <f t="shared" si="17"/>
        <v>0.87847541782807825</v>
      </c>
      <c r="V52" s="98">
        <f t="shared" si="18"/>
        <v>0.90651982901179973</v>
      </c>
      <c r="W52" s="131">
        <f t="shared" si="19"/>
        <v>1.1414030283415331</v>
      </c>
      <c r="X52" s="129"/>
      <c r="Y52" s="132">
        <v>1397.636094</v>
      </c>
      <c r="Z52" s="129">
        <f>Y52/$Y$56*100</f>
        <v>1.1087155838270095</v>
      </c>
      <c r="AA52" s="128">
        <v>2199.6671720000004</v>
      </c>
      <c r="AB52" s="149">
        <f t="shared" si="21"/>
        <v>1.2408713623578613</v>
      </c>
      <c r="AC52" s="133"/>
      <c r="AD52" s="103" t="s">
        <v>99</v>
      </c>
      <c r="AE52" s="138"/>
      <c r="AF52" s="135"/>
      <c r="AK52" s="141"/>
      <c r="AL52" s="137"/>
    </row>
    <row r="53" spans="1:38" s="136" customFormat="1" ht="21" customHeight="1" x14ac:dyDescent="0.25">
      <c r="A53" s="93" t="s">
        <v>27</v>
      </c>
      <c r="B53" s="128">
        <v>2756.8964440000004</v>
      </c>
      <c r="C53" s="128">
        <v>2514.8976139999995</v>
      </c>
      <c r="D53" s="128">
        <v>2309.5146469999995</v>
      </c>
      <c r="E53" s="128">
        <v>2662.0872569999997</v>
      </c>
      <c r="F53" s="128">
        <v>6946.016353</v>
      </c>
      <c r="G53" s="128">
        <v>2884.3488670000002</v>
      </c>
      <c r="H53" s="83">
        <v>3374.8003970000004</v>
      </c>
      <c r="I53" s="83">
        <v>7770.8036849999999</v>
      </c>
      <c r="J53" s="128">
        <v>3054.8689779999995</v>
      </c>
      <c r="K53" s="130">
        <v>2.0656756171119257</v>
      </c>
      <c r="L53" s="129">
        <v>1.9980180321969823</v>
      </c>
      <c r="M53" s="129">
        <v>1.8576580267571288</v>
      </c>
      <c r="N53" s="129">
        <v>0.56935394486524749</v>
      </c>
      <c r="O53" s="129">
        <v>0.73227695926236036</v>
      </c>
      <c r="P53" s="129">
        <v>0.84991599287054853</v>
      </c>
      <c r="Q53" s="129">
        <v>0.8726691033494568</v>
      </c>
      <c r="R53" s="129"/>
      <c r="S53" s="130">
        <f t="shared" si="15"/>
        <v>2.9097512226207054</v>
      </c>
      <c r="T53" s="129">
        <f t="shared" si="16"/>
        <v>1.2478121947882053</v>
      </c>
      <c r="U53" s="129">
        <f t="shared" si="17"/>
        <v>1.6044104434308204</v>
      </c>
      <c r="V53" s="98">
        <f t="shared" si="18"/>
        <v>3.539958419099424</v>
      </c>
      <c r="W53" s="131">
        <f t="shared" si="19"/>
        <v>1.1254905604410224</v>
      </c>
      <c r="X53" s="129"/>
      <c r="Y53" s="132">
        <v>1870.9703719999998</v>
      </c>
      <c r="Z53" s="129">
        <f t="shared" si="20"/>
        <v>1.4842018013274183</v>
      </c>
      <c r="AA53" s="128">
        <v>2949.2986460000002</v>
      </c>
      <c r="AB53" s="149">
        <f t="shared" si="21"/>
        <v>1.6637518054764222</v>
      </c>
      <c r="AC53" s="144"/>
      <c r="AD53" s="104" t="s">
        <v>87</v>
      </c>
      <c r="AE53" s="138"/>
      <c r="AF53" s="135"/>
      <c r="AK53" s="141"/>
      <c r="AL53" s="137"/>
    </row>
    <row r="54" spans="1:38" ht="21" customHeight="1" thickBot="1" x14ac:dyDescent="0.3">
      <c r="A54" s="156" t="s">
        <v>50</v>
      </c>
      <c r="B54" s="17">
        <v>84089.597017999971</v>
      </c>
      <c r="C54" s="17">
        <v>83078.028758000015</v>
      </c>
      <c r="D54" s="17">
        <v>65073.88571000001</v>
      </c>
      <c r="E54" s="17">
        <v>58370.24962799999</v>
      </c>
      <c r="F54" s="17">
        <v>77306.837560000116</v>
      </c>
      <c r="G54" s="17">
        <v>75025.562680000163</v>
      </c>
      <c r="H54" s="83">
        <v>70304.975668999934</v>
      </c>
      <c r="I54" s="83">
        <v>73852.701191000015</v>
      </c>
      <c r="J54" s="17">
        <v>88899.493256999849</v>
      </c>
      <c r="K54" s="87">
        <v>27.265959395813631</v>
      </c>
      <c r="L54" s="15">
        <v>27.057763215309027</v>
      </c>
      <c r="M54" s="15">
        <v>27.883052172850864</v>
      </c>
      <c r="N54" s="15">
        <v>28.786191226318607</v>
      </c>
      <c r="O54" s="15">
        <v>29.653747817024506</v>
      </c>
      <c r="P54" s="15">
        <v>28.485548078534361</v>
      </c>
      <c r="Q54" s="15">
        <v>28.193384632577374</v>
      </c>
      <c r="R54" s="15"/>
      <c r="S54" s="87">
        <f t="shared" si="15"/>
        <v>32.384557374385807</v>
      </c>
      <c r="T54" s="15">
        <f t="shared" si="16"/>
        <v>32.457173646377449</v>
      </c>
      <c r="U54" s="15">
        <f t="shared" si="17"/>
        <v>33.423617375642145</v>
      </c>
      <c r="V54" s="98">
        <f t="shared" si="18"/>
        <v>33.643301510622905</v>
      </c>
      <c r="W54" s="115">
        <f t="shared" si="19"/>
        <v>32.752809108772084</v>
      </c>
      <c r="X54" s="15"/>
      <c r="Y54" s="124">
        <f>Y56-Y37-Y38-Y39-Y40-Y41-Y42-Y43-Y44-Y45-Y46-Y47-Y48-Y49-Y50-Y51-Y52-Y53</f>
        <v>77823.01185999994</v>
      </c>
      <c r="Z54" s="15">
        <f t="shared" si="20"/>
        <v>61.735373320672217</v>
      </c>
      <c r="AA54" s="17">
        <f>AA56-AA34-AA35-AA36-AA37-AA38-AA39-AA40-AA41-AA42-AA43-AA44-AA45-AA46-AA47-AA48-AA49-AA50-AA51-AA52-AA53</f>
        <v>58877.365062000019</v>
      </c>
      <c r="AB54" s="148">
        <f t="shared" si="21"/>
        <v>33.213768485755764</v>
      </c>
      <c r="AC54" s="12"/>
      <c r="AD54" s="105" t="s">
        <v>38</v>
      </c>
      <c r="AE54" s="50"/>
      <c r="AF54" s="66"/>
      <c r="AK54" s="68"/>
    </row>
    <row r="55" spans="1:38" ht="15" customHeight="1" x14ac:dyDescent="0.25">
      <c r="A55" s="36"/>
      <c r="B55" s="20"/>
      <c r="C55" s="20"/>
      <c r="D55" s="20"/>
      <c r="E55" s="20"/>
      <c r="F55" s="25"/>
      <c r="G55" s="25"/>
      <c r="H55" s="100"/>
      <c r="I55" s="83"/>
      <c r="J55" s="25"/>
      <c r="K55" s="88"/>
      <c r="L55" s="15"/>
      <c r="M55" s="19"/>
      <c r="N55" s="84"/>
      <c r="O55" s="84"/>
      <c r="P55" s="13"/>
      <c r="Q55" s="13"/>
      <c r="R55" s="13"/>
      <c r="S55" s="75"/>
      <c r="T55" s="84"/>
      <c r="U55" s="84"/>
      <c r="V55" s="84"/>
      <c r="W55" s="116"/>
      <c r="X55" s="13"/>
      <c r="Y55" s="125"/>
      <c r="Z55" s="126"/>
      <c r="AA55" s="127"/>
      <c r="AB55" s="150"/>
      <c r="AC55" s="75"/>
      <c r="AD55" s="45"/>
      <c r="AF55" s="66"/>
      <c r="AK55" s="69"/>
    </row>
    <row r="56" spans="1:38" ht="21" customHeight="1" x14ac:dyDescent="0.25">
      <c r="A56" s="37" t="s">
        <v>15</v>
      </c>
      <c r="B56" s="21">
        <v>260822.803002</v>
      </c>
      <c r="C56" s="21">
        <v>251142.42920500002</v>
      </c>
      <c r="D56" s="21">
        <v>213619.21145500001</v>
      </c>
      <c r="E56" s="21">
        <v>202189.241859</v>
      </c>
      <c r="F56" s="154">
        <v>238715.127912</v>
      </c>
      <c r="G56" s="154">
        <v>231152.48264500004</v>
      </c>
      <c r="H56" s="154">
        <v>210345.202552</v>
      </c>
      <c r="I56" s="154">
        <v>219516.80683799999</v>
      </c>
      <c r="J56" s="154">
        <v>271425.55303199985</v>
      </c>
      <c r="K56" s="23">
        <v>100</v>
      </c>
      <c r="L56" s="23">
        <v>100</v>
      </c>
      <c r="M56" s="23">
        <v>100</v>
      </c>
      <c r="N56" s="23">
        <v>100</v>
      </c>
      <c r="O56" s="23">
        <v>100</v>
      </c>
      <c r="P56" s="23">
        <v>100</v>
      </c>
      <c r="Q56" s="23">
        <v>100</v>
      </c>
      <c r="R56" s="23"/>
      <c r="S56" s="23">
        <f t="shared" ref="S56" si="22">F56/F$56*100</f>
        <v>100</v>
      </c>
      <c r="T56" s="23">
        <f t="shared" ref="T56" si="23">G56/G$56*100</f>
        <v>100</v>
      </c>
      <c r="U56" s="23">
        <f t="shared" ref="U56" si="24">H56/H$56*100</f>
        <v>100</v>
      </c>
      <c r="V56" s="23">
        <f t="shared" ref="V56" si="25">I56/I$56*100</f>
        <v>100</v>
      </c>
      <c r="W56" s="23">
        <f t="shared" ref="W56" si="26">J56/J$56*100</f>
        <v>100</v>
      </c>
      <c r="X56" s="23"/>
      <c r="Y56" s="96">
        <v>126059.02851799998</v>
      </c>
      <c r="Z56" s="23">
        <v>100</v>
      </c>
      <c r="AA56" s="145">
        <v>177267.94563300002</v>
      </c>
      <c r="AB56" s="151">
        <v>100</v>
      </c>
      <c r="AC56" s="22"/>
      <c r="AD56" s="38" t="s">
        <v>5</v>
      </c>
      <c r="AF56" s="66"/>
      <c r="AK56" s="70"/>
    </row>
    <row r="57" spans="1:38" ht="21" customHeight="1" x14ac:dyDescent="0.25">
      <c r="A57" s="26" t="s">
        <v>51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AB57" s="146"/>
      <c r="AC57" s="1"/>
      <c r="AD57" s="28" t="s">
        <v>52</v>
      </c>
      <c r="AF57" s="66"/>
      <c r="AK57" s="69"/>
    </row>
    <row r="58" spans="1:38" ht="21" customHeight="1" x14ac:dyDescent="0.25">
      <c r="A58" s="39" t="s">
        <v>92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AB58" s="146"/>
      <c r="AC58" s="1"/>
      <c r="AD58" s="40" t="s">
        <v>93</v>
      </c>
      <c r="AF58" s="66"/>
      <c r="AK58" s="67"/>
    </row>
    <row r="59" spans="1:38" ht="21" customHeight="1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AB59" s="106"/>
      <c r="AC59" s="2"/>
      <c r="AD59" s="1"/>
      <c r="AF59" s="66"/>
      <c r="AK59" s="68"/>
    </row>
    <row r="60" spans="1:38" ht="21" customHeight="1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AB60" s="152"/>
      <c r="AC60" s="25"/>
      <c r="AF60" s="66"/>
    </row>
    <row r="61" spans="1:38" ht="21" customHeight="1" x14ac:dyDescent="0.25"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AF61" s="66"/>
    </row>
    <row r="62" spans="1:38" ht="21" customHeight="1" x14ac:dyDescent="0.25"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AF62" s="66"/>
    </row>
    <row r="63" spans="1:38" ht="21" customHeight="1" x14ac:dyDescent="0.25"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AF63" s="66"/>
    </row>
    <row r="64" spans="1:38" ht="21" customHeight="1" x14ac:dyDescent="0.25"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AF64" s="66"/>
    </row>
    <row r="65" spans="13:32" ht="21" customHeight="1" x14ac:dyDescent="0.25"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AF65" s="66"/>
    </row>
    <row r="66" spans="13:32" ht="21" customHeight="1" x14ac:dyDescent="0.25"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AF66" s="66"/>
    </row>
    <row r="67" spans="13:32" ht="21" customHeight="1" x14ac:dyDescent="0.25"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AF67" s="66"/>
    </row>
    <row r="68" spans="13:32" ht="21" customHeight="1" x14ac:dyDescent="0.25"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AF68" s="66"/>
    </row>
    <row r="69" spans="13:32" ht="21" customHeight="1" x14ac:dyDescent="0.25"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AF69" s="66"/>
    </row>
    <row r="70" spans="13:32" ht="21" customHeight="1" x14ac:dyDescent="0.25"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AF70" s="66"/>
    </row>
    <row r="71" spans="13:32" ht="21" customHeight="1" x14ac:dyDescent="0.25"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AF71" s="66"/>
    </row>
    <row r="72" spans="13:32" ht="21" customHeight="1" x14ac:dyDescent="0.25"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AF72" s="66"/>
    </row>
    <row r="73" spans="13:32" ht="21" customHeight="1" x14ac:dyDescent="0.25"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AF73" s="66"/>
    </row>
    <row r="74" spans="13:32" ht="21" customHeight="1" x14ac:dyDescent="0.25"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AF74" s="66"/>
    </row>
    <row r="75" spans="13:32" ht="21" customHeight="1" x14ac:dyDescent="0.25"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AF75" s="66"/>
    </row>
    <row r="76" spans="13:32" ht="21" customHeight="1" x14ac:dyDescent="0.25"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AF76" s="66"/>
    </row>
    <row r="77" spans="13:32" ht="21" customHeight="1" x14ac:dyDescent="0.25"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AF77" s="66"/>
    </row>
    <row r="78" spans="13:32" ht="21" customHeight="1" x14ac:dyDescent="0.25">
      <c r="AF78" s="66"/>
    </row>
    <row r="79" spans="13:32" ht="21" customHeight="1" x14ac:dyDescent="0.25">
      <c r="AF79" s="66"/>
    </row>
    <row r="80" spans="13:32" ht="21" customHeight="1" x14ac:dyDescent="0.25">
      <c r="AF80" s="66"/>
    </row>
    <row r="81" spans="32:32" ht="21" customHeight="1" x14ac:dyDescent="0.25">
      <c r="AF81" s="66"/>
    </row>
    <row r="82" spans="32:32" ht="21" customHeight="1" x14ac:dyDescent="0.25">
      <c r="AF82" s="66"/>
    </row>
    <row r="83" spans="32:32" ht="21" customHeight="1" x14ac:dyDescent="0.25">
      <c r="AF83" s="66"/>
    </row>
    <row r="84" spans="32:32" ht="21" customHeight="1" x14ac:dyDescent="0.25">
      <c r="AF84" s="66"/>
    </row>
    <row r="85" spans="32:32" ht="21" customHeight="1" x14ac:dyDescent="0.25">
      <c r="AF85" s="66"/>
    </row>
    <row r="86" spans="32:32" ht="21" customHeight="1" x14ac:dyDescent="0.25">
      <c r="AF86" s="71"/>
    </row>
    <row r="87" spans="32:32" ht="21" customHeight="1" x14ac:dyDescent="0.25"/>
    <row r="88" spans="32:32" ht="21" customHeight="1" x14ac:dyDescent="0.25"/>
    <row r="89" spans="32:32" ht="21" customHeight="1" x14ac:dyDescent="0.25"/>
    <row r="90" spans="32:32" ht="21" customHeight="1" x14ac:dyDescent="0.25"/>
    <row r="91" spans="32:32" ht="21" customHeight="1" x14ac:dyDescent="0.25"/>
    <row r="92" spans="32:32" ht="21" customHeight="1" x14ac:dyDescent="0.25"/>
    <row r="93" spans="32:32" ht="21" customHeight="1" x14ac:dyDescent="0.25"/>
    <row r="94" spans="32:32" ht="21" customHeight="1" x14ac:dyDescent="0.25"/>
    <row r="95" spans="32:32" ht="21" customHeight="1" x14ac:dyDescent="0.25"/>
    <row r="96" spans="32:32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</sheetData>
  <mergeCells count="5">
    <mergeCell ref="Y3:AB3"/>
    <mergeCell ref="Y4:AB4"/>
    <mergeCell ref="B3:J4"/>
    <mergeCell ref="S3:W3"/>
    <mergeCell ref="S4:W4"/>
  </mergeCells>
  <phoneticPr fontId="0" type="noConversion"/>
  <printOptions horizontalCentered="1" verticalCentered="1"/>
  <pageMargins left="0" right="0" top="0.39370078740157483" bottom="0.39370078740157483" header="0" footer="0"/>
  <pageSetup paperSize="9" scale="4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5.9</vt:lpstr>
      <vt:lpstr>'T 5.9'!Print_Area_MI</vt:lpstr>
      <vt:lpstr>'T 5.9'!Yazdırma_Alanı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2020-09-10T20:19:34Z</cp:lastPrinted>
  <dcterms:created xsi:type="dcterms:W3CDTF">1996-10-07T09:23:06Z</dcterms:created>
  <dcterms:modified xsi:type="dcterms:W3CDTF">2022-10-14T10:56:38Z</dcterms:modified>
</cp:coreProperties>
</file>