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backupFile="1"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10 ekim\main econ 2022 2\"/>
    </mc:Choice>
  </mc:AlternateContent>
  <bookViews>
    <workbookView xWindow="120" yWindow="240" windowWidth="9720" windowHeight="6525"/>
  </bookViews>
  <sheets>
    <sheet name="T 5.12" sheetId="1" r:id="rId1"/>
  </sheets>
  <definedNames>
    <definedName name="_xlnm.Print_Area" localSheetId="0">'T 5.12'!$A$1:$K$149</definedName>
  </definedNames>
  <calcPr calcId="162913" iterateDelta="1E-4"/>
</workbook>
</file>

<file path=xl/calcChain.xml><?xml version="1.0" encoding="utf-8"?>
<calcChain xmlns="http://schemas.openxmlformats.org/spreadsheetml/2006/main">
  <c r="I96" i="1" l="1"/>
  <c r="K141" i="1"/>
  <c r="K148" i="1"/>
  <c r="J148" i="1"/>
  <c r="I146" i="1"/>
  <c r="I145" i="1"/>
  <c r="I144" i="1"/>
  <c r="H143" i="1"/>
  <c r="I143" i="1"/>
  <c r="I148" i="1"/>
  <c r="I147" i="1"/>
  <c r="I141" i="1"/>
  <c r="I140" i="1"/>
  <c r="I139" i="1"/>
  <c r="I138" i="1"/>
  <c r="I137" i="1"/>
  <c r="I136" i="1"/>
  <c r="I135" i="1"/>
  <c r="I134" i="1"/>
  <c r="I133" i="1"/>
  <c r="I132" i="1"/>
  <c r="I131" i="1"/>
  <c r="I130" i="1"/>
  <c r="H148" i="1"/>
  <c r="F148" i="1"/>
  <c r="F141" i="1"/>
  <c r="F130" i="1"/>
  <c r="E147" i="1"/>
  <c r="E131" i="1"/>
  <c r="E132" i="1"/>
  <c r="E133" i="1"/>
  <c r="E134" i="1"/>
  <c r="E135" i="1"/>
  <c r="E136" i="1"/>
  <c r="E137" i="1"/>
  <c r="E138" i="1"/>
  <c r="E139" i="1"/>
  <c r="E140" i="1"/>
  <c r="E141" i="1"/>
  <c r="E130" i="1"/>
  <c r="D148" i="1"/>
  <c r="D147" i="1"/>
  <c r="D146" i="1"/>
  <c r="D145" i="1"/>
  <c r="D144" i="1"/>
  <c r="D143" i="1"/>
  <c r="D138" i="1"/>
  <c r="D141" i="1"/>
  <c r="D140" i="1"/>
  <c r="D139" i="1"/>
  <c r="D137" i="1"/>
  <c r="D136" i="1"/>
  <c r="D135" i="1"/>
  <c r="D134" i="1"/>
  <c r="D133" i="1"/>
  <c r="D132" i="1"/>
  <c r="D131" i="1"/>
  <c r="D130" i="1"/>
  <c r="D111" i="1"/>
  <c r="D126" i="1"/>
  <c r="D125" i="1"/>
  <c r="D124" i="1"/>
  <c r="C143" i="1"/>
  <c r="K146" i="1" l="1"/>
  <c r="K147" i="1"/>
  <c r="J146" i="1"/>
  <c r="J147" i="1"/>
  <c r="H146" i="1"/>
  <c r="H147" i="1"/>
  <c r="F145" i="1"/>
  <c r="F146" i="1"/>
  <c r="F147" i="1"/>
  <c r="E148" i="1"/>
  <c r="E146" i="1"/>
  <c r="E145" i="1"/>
  <c r="C146" i="1"/>
  <c r="C147" i="1"/>
  <c r="C148" i="1"/>
  <c r="C145" i="1"/>
  <c r="J144" i="1" l="1"/>
  <c r="J143" i="1"/>
  <c r="K145" i="1"/>
  <c r="J145" i="1"/>
  <c r="H145" i="1"/>
  <c r="K144" i="1"/>
  <c r="H144" i="1"/>
  <c r="K143" i="1"/>
  <c r="J141" i="1"/>
  <c r="H141" i="1"/>
  <c r="K140" i="1"/>
  <c r="J140" i="1"/>
  <c r="H140" i="1"/>
  <c r="K139" i="1"/>
  <c r="J139" i="1"/>
  <c r="H139" i="1"/>
  <c r="K138" i="1"/>
  <c r="J138" i="1"/>
  <c r="H138" i="1"/>
  <c r="K137" i="1"/>
  <c r="J137" i="1"/>
  <c r="H137" i="1"/>
  <c r="K136" i="1"/>
  <c r="J136" i="1"/>
  <c r="H136" i="1"/>
  <c r="K135" i="1"/>
  <c r="J135" i="1"/>
  <c r="H135" i="1"/>
  <c r="K134" i="1"/>
  <c r="J134" i="1"/>
  <c r="H134" i="1"/>
  <c r="K133" i="1"/>
  <c r="J133" i="1"/>
  <c r="H133" i="1"/>
  <c r="K132" i="1"/>
  <c r="J132" i="1"/>
  <c r="H132" i="1"/>
  <c r="K131" i="1"/>
  <c r="J131" i="1"/>
  <c r="H131" i="1"/>
  <c r="K130" i="1"/>
  <c r="J130" i="1"/>
  <c r="H130" i="1"/>
  <c r="K128" i="1"/>
  <c r="J128" i="1"/>
  <c r="I128" i="1"/>
  <c r="H128" i="1"/>
  <c r="K127" i="1"/>
  <c r="J127" i="1"/>
  <c r="I127" i="1"/>
  <c r="H127" i="1"/>
  <c r="K126" i="1"/>
  <c r="J126" i="1"/>
  <c r="I126" i="1"/>
  <c r="H126" i="1"/>
  <c r="K125" i="1"/>
  <c r="J125" i="1"/>
  <c r="I125" i="1"/>
  <c r="H125" i="1"/>
  <c r="K124" i="1"/>
  <c r="J124" i="1"/>
  <c r="I124" i="1"/>
  <c r="H124" i="1"/>
  <c r="K123" i="1"/>
  <c r="J123" i="1"/>
  <c r="I123" i="1"/>
  <c r="H123" i="1"/>
  <c r="K122" i="1"/>
  <c r="J122" i="1"/>
  <c r="I122" i="1"/>
  <c r="H122" i="1"/>
  <c r="K121" i="1"/>
  <c r="J121" i="1"/>
  <c r="I121" i="1"/>
  <c r="H121" i="1"/>
  <c r="K120" i="1"/>
  <c r="J120" i="1"/>
  <c r="I120" i="1"/>
  <c r="H120" i="1"/>
  <c r="K119" i="1"/>
  <c r="J119" i="1"/>
  <c r="I119" i="1"/>
  <c r="H119" i="1"/>
  <c r="K118" i="1"/>
  <c r="J118" i="1"/>
  <c r="I118" i="1"/>
  <c r="H118" i="1"/>
  <c r="K117" i="1"/>
  <c r="J117" i="1"/>
  <c r="I117" i="1"/>
  <c r="H117" i="1"/>
  <c r="I105" i="1"/>
  <c r="F144" i="1"/>
  <c r="E144" i="1"/>
  <c r="C144" i="1"/>
  <c r="F143" i="1"/>
  <c r="E143" i="1"/>
  <c r="J115" i="1" l="1"/>
  <c r="C141" i="1" l="1"/>
  <c r="F140" i="1"/>
  <c r="C140" i="1"/>
  <c r="F139" i="1"/>
  <c r="C139" i="1"/>
  <c r="F138" i="1"/>
  <c r="C138" i="1"/>
  <c r="F137" i="1"/>
  <c r="C137" i="1"/>
  <c r="F136" i="1"/>
  <c r="C136" i="1"/>
  <c r="F135" i="1"/>
  <c r="C135" i="1"/>
  <c r="F134" i="1"/>
  <c r="C134" i="1"/>
  <c r="F133" i="1"/>
  <c r="C133" i="1"/>
  <c r="F132" i="1"/>
  <c r="C132" i="1"/>
  <c r="F131" i="1"/>
  <c r="C131" i="1"/>
  <c r="C130" i="1"/>
  <c r="K22" i="1"/>
  <c r="F23" i="1"/>
  <c r="F128" i="1" l="1"/>
  <c r="F127" i="1"/>
  <c r="F126" i="1"/>
  <c r="F125" i="1"/>
  <c r="E126" i="1"/>
  <c r="E127" i="1"/>
  <c r="E128" i="1"/>
  <c r="E125" i="1"/>
  <c r="D128" i="1"/>
  <c r="D127" i="1"/>
  <c r="C126" i="1"/>
  <c r="C127" i="1"/>
  <c r="C128" i="1"/>
  <c r="F22" i="1"/>
  <c r="F124" i="1"/>
  <c r="F123" i="1"/>
  <c r="F122" i="1"/>
  <c r="E123" i="1"/>
  <c r="E124" i="1"/>
  <c r="E122" i="1"/>
  <c r="D122" i="1"/>
  <c r="D123" i="1"/>
  <c r="C123" i="1"/>
  <c r="D121" i="1"/>
  <c r="D117" i="1"/>
  <c r="D118" i="1"/>
  <c r="D119" i="1"/>
  <c r="D120" i="1"/>
  <c r="C122" i="1"/>
  <c r="C124" i="1"/>
  <c r="C125" i="1"/>
  <c r="F121" i="1"/>
  <c r="F120" i="1"/>
  <c r="F119" i="1"/>
  <c r="E121" i="1"/>
  <c r="E120" i="1"/>
  <c r="E119" i="1"/>
  <c r="D115" i="1"/>
  <c r="C121" i="1"/>
  <c r="C120" i="1"/>
  <c r="C119" i="1"/>
  <c r="F117" i="1"/>
  <c r="F118" i="1"/>
  <c r="F104" i="1"/>
  <c r="E117" i="1"/>
  <c r="E118" i="1"/>
  <c r="C117" i="1"/>
  <c r="C118" i="1"/>
  <c r="K115" i="1"/>
  <c r="I115" i="1"/>
  <c r="H115" i="1"/>
  <c r="K114" i="1"/>
  <c r="J114" i="1"/>
  <c r="I114" i="1"/>
  <c r="H114" i="1"/>
  <c r="K113" i="1"/>
  <c r="J113" i="1"/>
  <c r="I113" i="1"/>
  <c r="H113" i="1"/>
  <c r="K112" i="1"/>
  <c r="J112" i="1"/>
  <c r="I112" i="1"/>
  <c r="H112" i="1"/>
  <c r="K111" i="1"/>
  <c r="J111" i="1"/>
  <c r="I111" i="1"/>
  <c r="H111" i="1"/>
  <c r="K110" i="1"/>
  <c r="J110" i="1"/>
  <c r="I110" i="1"/>
  <c r="H110" i="1"/>
  <c r="K109" i="1"/>
  <c r="J109" i="1"/>
  <c r="I109" i="1"/>
  <c r="H109" i="1"/>
  <c r="K108" i="1"/>
  <c r="J108" i="1"/>
  <c r="I108" i="1"/>
  <c r="H108" i="1"/>
  <c r="K107" i="1"/>
  <c r="J107" i="1"/>
  <c r="I107" i="1"/>
  <c r="H107" i="1"/>
  <c r="K106" i="1"/>
  <c r="J106" i="1"/>
  <c r="I106" i="1"/>
  <c r="H106" i="1"/>
  <c r="K105" i="1"/>
  <c r="J105" i="1"/>
  <c r="H105" i="1"/>
  <c r="K104" i="1"/>
  <c r="J104" i="1"/>
  <c r="I104" i="1"/>
  <c r="H104" i="1"/>
  <c r="I102" i="1"/>
  <c r="F21" i="1"/>
  <c r="K21" i="1"/>
  <c r="F109" i="1"/>
  <c r="F110" i="1"/>
  <c r="F111" i="1"/>
  <c r="F112" i="1"/>
  <c r="F113" i="1"/>
  <c r="F114" i="1"/>
  <c r="F115" i="1"/>
  <c r="E109" i="1"/>
  <c r="E108" i="1"/>
  <c r="F108" i="1"/>
  <c r="E110" i="1"/>
  <c r="E111" i="1"/>
  <c r="E112" i="1"/>
  <c r="E113" i="1"/>
  <c r="E114" i="1"/>
  <c r="E115" i="1"/>
  <c r="D114" i="1"/>
  <c r="D113" i="1"/>
  <c r="D112" i="1"/>
  <c r="D110" i="1"/>
  <c r="D109" i="1"/>
  <c r="C109" i="1"/>
  <c r="C110" i="1"/>
  <c r="C111" i="1"/>
  <c r="C112" i="1"/>
  <c r="C113" i="1"/>
  <c r="C114" i="1"/>
  <c r="C115" i="1"/>
  <c r="C108" i="1"/>
  <c r="D108" i="1"/>
  <c r="F107" i="1"/>
  <c r="F106" i="1"/>
  <c r="E107" i="1"/>
  <c r="E106" i="1"/>
  <c r="E105" i="1"/>
  <c r="E104" i="1"/>
  <c r="D107" i="1"/>
  <c r="D106" i="1"/>
  <c r="D105" i="1"/>
  <c r="C107" i="1"/>
  <c r="C106" i="1"/>
  <c r="C105" i="1"/>
  <c r="C104" i="1"/>
  <c r="C102" i="1"/>
  <c r="F20" i="1"/>
  <c r="K20" i="1"/>
  <c r="K19" i="1"/>
  <c r="K17" i="1"/>
  <c r="F19" i="1"/>
  <c r="K102" i="1"/>
  <c r="K101" i="1"/>
  <c r="J98" i="1"/>
  <c r="J102" i="1"/>
  <c r="J92" i="1"/>
  <c r="J91" i="1"/>
  <c r="I92" i="1"/>
  <c r="I101" i="1"/>
  <c r="H102" i="1"/>
  <c r="H101" i="1"/>
  <c r="F101" i="1"/>
  <c r="F102" i="1"/>
  <c r="F105" i="1"/>
  <c r="F91" i="1"/>
  <c r="E102" i="1"/>
  <c r="E101" i="1"/>
  <c r="D92" i="1"/>
  <c r="D104" i="1"/>
  <c r="D102" i="1"/>
  <c r="D101" i="1"/>
  <c r="D91" i="1"/>
  <c r="D100" i="1"/>
  <c r="C91" i="1"/>
  <c r="C101" i="1"/>
  <c r="H100" i="1"/>
  <c r="I100" i="1"/>
  <c r="J100" i="1"/>
  <c r="K100" i="1"/>
  <c r="J101" i="1"/>
  <c r="C100" i="1"/>
  <c r="E100" i="1"/>
  <c r="F100" i="1"/>
  <c r="H96" i="1"/>
  <c r="J96" i="1"/>
  <c r="K96" i="1"/>
  <c r="H97" i="1"/>
  <c r="I97" i="1"/>
  <c r="J97" i="1"/>
  <c r="K97" i="1"/>
  <c r="H98" i="1"/>
  <c r="I98" i="1"/>
  <c r="K98" i="1"/>
  <c r="H99" i="1"/>
  <c r="I99" i="1"/>
  <c r="J99" i="1"/>
  <c r="K99" i="1"/>
  <c r="C96" i="1"/>
  <c r="D96" i="1"/>
  <c r="E96" i="1"/>
  <c r="F96" i="1"/>
  <c r="C97" i="1"/>
  <c r="D97" i="1"/>
  <c r="E97" i="1"/>
  <c r="F97" i="1"/>
  <c r="C98" i="1"/>
  <c r="D98" i="1"/>
  <c r="E98" i="1"/>
  <c r="F98" i="1"/>
  <c r="C99" i="1"/>
  <c r="D99" i="1"/>
  <c r="E99" i="1"/>
  <c r="F99" i="1"/>
  <c r="H95" i="1"/>
  <c r="I95" i="1"/>
  <c r="J95" i="1"/>
  <c r="K95" i="1"/>
  <c r="C95" i="1"/>
  <c r="D95" i="1"/>
  <c r="E95" i="1"/>
  <c r="F95" i="1"/>
  <c r="I94" i="1"/>
  <c r="I93" i="1"/>
  <c r="D94" i="1"/>
  <c r="D93" i="1"/>
  <c r="K94" i="1"/>
  <c r="J94" i="1"/>
  <c r="H94" i="1"/>
  <c r="K93" i="1"/>
  <c r="J93" i="1"/>
  <c r="H93" i="1"/>
  <c r="K92" i="1"/>
  <c r="H92" i="1"/>
  <c r="K91" i="1"/>
  <c r="I91" i="1"/>
  <c r="H91" i="1"/>
  <c r="F94" i="1"/>
  <c r="E94" i="1"/>
  <c r="C94" i="1"/>
  <c r="F93" i="1"/>
  <c r="E93" i="1"/>
  <c r="C93" i="1"/>
  <c r="F92" i="1"/>
  <c r="E92" i="1"/>
  <c r="C92" i="1"/>
  <c r="E91" i="1"/>
  <c r="H87" i="1"/>
  <c r="I87" i="1"/>
  <c r="J87" i="1"/>
  <c r="K87" i="1"/>
  <c r="H88" i="1"/>
  <c r="I88" i="1"/>
  <c r="J88" i="1"/>
  <c r="K88" i="1"/>
  <c r="H89" i="1"/>
  <c r="I89" i="1"/>
  <c r="J89" i="1"/>
  <c r="K89" i="1"/>
  <c r="C87" i="1"/>
  <c r="D87" i="1"/>
  <c r="E87" i="1"/>
  <c r="F87" i="1"/>
  <c r="C88" i="1"/>
  <c r="D88" i="1"/>
  <c r="E88" i="1"/>
  <c r="F88" i="1"/>
  <c r="C89" i="1"/>
  <c r="D89" i="1"/>
  <c r="E89" i="1"/>
  <c r="F89" i="1"/>
  <c r="H84" i="1"/>
  <c r="I84" i="1"/>
  <c r="J84" i="1"/>
  <c r="K84" i="1"/>
  <c r="H85" i="1"/>
  <c r="I85" i="1"/>
  <c r="J85" i="1"/>
  <c r="K85" i="1"/>
  <c r="H86" i="1"/>
  <c r="I86" i="1"/>
  <c r="J86" i="1"/>
  <c r="K86" i="1"/>
  <c r="C84" i="1"/>
  <c r="D84" i="1"/>
  <c r="E84" i="1"/>
  <c r="F84" i="1"/>
  <c r="C85" i="1"/>
  <c r="D85" i="1"/>
  <c r="E85" i="1"/>
  <c r="F85" i="1"/>
  <c r="C86" i="1"/>
  <c r="D86" i="1"/>
  <c r="E86" i="1"/>
  <c r="F86" i="1"/>
  <c r="H81" i="1"/>
  <c r="I81" i="1"/>
  <c r="J81" i="1"/>
  <c r="K81" i="1"/>
  <c r="H82" i="1"/>
  <c r="I82" i="1"/>
  <c r="J82" i="1"/>
  <c r="K82" i="1"/>
  <c r="H83" i="1"/>
  <c r="I83" i="1"/>
  <c r="J83" i="1"/>
  <c r="K83" i="1"/>
  <c r="C81" i="1"/>
  <c r="D81" i="1"/>
  <c r="E81" i="1"/>
  <c r="F81" i="1"/>
  <c r="C82" i="1"/>
  <c r="D82" i="1"/>
  <c r="E82" i="1"/>
  <c r="F82" i="1"/>
  <c r="C83" i="1"/>
  <c r="D83" i="1"/>
  <c r="E83" i="1"/>
  <c r="F83" i="1"/>
  <c r="H80" i="1"/>
  <c r="I80" i="1"/>
  <c r="J80" i="1"/>
  <c r="K80" i="1"/>
  <c r="C80" i="1"/>
  <c r="D80" i="1"/>
  <c r="E80" i="1"/>
  <c r="F80" i="1"/>
  <c r="H76" i="1"/>
  <c r="I76" i="1"/>
  <c r="J76" i="1"/>
  <c r="K76" i="1"/>
  <c r="I79" i="1"/>
  <c r="K79" i="1"/>
  <c r="J79" i="1"/>
  <c r="H79" i="1"/>
  <c r="K78" i="1"/>
  <c r="J78" i="1"/>
  <c r="I78" i="1"/>
  <c r="H78" i="1"/>
  <c r="D79" i="1"/>
  <c r="F79" i="1"/>
  <c r="E79" i="1"/>
  <c r="C79" i="1"/>
  <c r="F78" i="1"/>
  <c r="E78" i="1"/>
  <c r="D78" i="1"/>
  <c r="C78" i="1"/>
  <c r="C76" i="1"/>
  <c r="D76" i="1"/>
  <c r="E76" i="1"/>
  <c r="F76" i="1"/>
  <c r="K18" i="1"/>
  <c r="F18" i="1"/>
  <c r="K67" i="1"/>
  <c r="K68" i="1"/>
  <c r="K69" i="1"/>
  <c r="K70" i="1"/>
  <c r="K71" i="1"/>
  <c r="K72" i="1"/>
  <c r="K73" i="1"/>
  <c r="K74" i="1"/>
  <c r="K75" i="1"/>
  <c r="J67" i="1"/>
  <c r="J68" i="1"/>
  <c r="J69" i="1"/>
  <c r="J70" i="1"/>
  <c r="J71" i="1"/>
  <c r="J72" i="1"/>
  <c r="J73" i="1"/>
  <c r="J74" i="1"/>
  <c r="J75" i="1"/>
  <c r="I67" i="1"/>
  <c r="I68" i="1"/>
  <c r="I69" i="1"/>
  <c r="I70" i="1"/>
  <c r="I71" i="1"/>
  <c r="I72" i="1"/>
  <c r="I73" i="1"/>
  <c r="I74" i="1"/>
  <c r="I75" i="1"/>
  <c r="H67" i="1"/>
  <c r="H68" i="1"/>
  <c r="H69" i="1"/>
  <c r="H70" i="1"/>
  <c r="H71" i="1"/>
  <c r="H72" i="1"/>
  <c r="H73" i="1"/>
  <c r="H74" i="1"/>
  <c r="H75" i="1"/>
  <c r="F67" i="1"/>
  <c r="F68" i="1"/>
  <c r="F69" i="1"/>
  <c r="F70" i="1"/>
  <c r="F71" i="1"/>
  <c r="F72" i="1"/>
  <c r="F73" i="1"/>
  <c r="F74" i="1"/>
  <c r="F75" i="1"/>
  <c r="E67" i="1"/>
  <c r="E68" i="1"/>
  <c r="E69" i="1"/>
  <c r="E70" i="1"/>
  <c r="E71" i="1"/>
  <c r="E72" i="1"/>
  <c r="E73" i="1"/>
  <c r="E74" i="1"/>
  <c r="E75" i="1"/>
  <c r="D67" i="1"/>
  <c r="D68" i="1"/>
  <c r="D69" i="1"/>
  <c r="D70" i="1"/>
  <c r="D71" i="1"/>
  <c r="D72" i="1"/>
  <c r="D73" i="1"/>
  <c r="D74" i="1"/>
  <c r="D75" i="1"/>
  <c r="C67" i="1"/>
  <c r="C68" i="1"/>
  <c r="C69" i="1"/>
  <c r="C70" i="1"/>
  <c r="C71" i="1"/>
  <c r="C72" i="1"/>
  <c r="C73" i="1"/>
  <c r="C74" i="1"/>
  <c r="C75" i="1"/>
  <c r="I66" i="1"/>
  <c r="D66" i="1"/>
  <c r="K66" i="1"/>
  <c r="J66" i="1"/>
  <c r="H66" i="1"/>
  <c r="K65" i="1"/>
  <c r="J65" i="1"/>
  <c r="I65" i="1"/>
  <c r="H65" i="1"/>
  <c r="F66" i="1"/>
  <c r="E66" i="1"/>
  <c r="C66" i="1"/>
  <c r="F65" i="1"/>
  <c r="E65" i="1"/>
  <c r="D65" i="1"/>
  <c r="C65" i="1"/>
  <c r="K63" i="1"/>
  <c r="H63" i="1"/>
  <c r="I63" i="1"/>
  <c r="J63" i="1"/>
  <c r="F63" i="1"/>
  <c r="C63" i="1"/>
  <c r="D63" i="1"/>
  <c r="E63" i="1"/>
  <c r="F17" i="1"/>
  <c r="K60" i="1"/>
  <c r="K61" i="1"/>
  <c r="K62" i="1"/>
  <c r="J60" i="1"/>
  <c r="J61" i="1"/>
  <c r="J62" i="1"/>
  <c r="I60" i="1"/>
  <c r="I61" i="1"/>
  <c r="I62" i="1"/>
  <c r="H60" i="1"/>
  <c r="H61" i="1"/>
  <c r="H62" i="1"/>
  <c r="F60" i="1"/>
  <c r="F61" i="1"/>
  <c r="F62" i="1"/>
  <c r="E60" i="1"/>
  <c r="E61" i="1"/>
  <c r="E62" i="1"/>
  <c r="D60" i="1"/>
  <c r="D61" i="1"/>
  <c r="D62" i="1"/>
  <c r="C60" i="1"/>
  <c r="C61" i="1"/>
  <c r="C62" i="1"/>
  <c r="K57" i="1"/>
  <c r="K58" i="1"/>
  <c r="K59" i="1"/>
  <c r="J57" i="1"/>
  <c r="J58" i="1"/>
  <c r="J59" i="1"/>
  <c r="I57" i="1"/>
  <c r="I58" i="1"/>
  <c r="I59" i="1"/>
  <c r="H57" i="1"/>
  <c r="H58" i="1"/>
  <c r="H59" i="1"/>
  <c r="F57" i="1"/>
  <c r="F58" i="1"/>
  <c r="F59" i="1"/>
  <c r="E57" i="1"/>
  <c r="E58" i="1"/>
  <c r="E59" i="1"/>
  <c r="D57" i="1"/>
  <c r="D58" i="1"/>
  <c r="D59" i="1"/>
  <c r="C57" i="1"/>
  <c r="C58" i="1"/>
  <c r="C59" i="1"/>
  <c r="K54" i="1"/>
  <c r="K55" i="1"/>
  <c r="K56" i="1"/>
  <c r="J54" i="1"/>
  <c r="J55" i="1"/>
  <c r="J56" i="1"/>
  <c r="I54" i="1"/>
  <c r="I55" i="1"/>
  <c r="I56" i="1"/>
  <c r="H54" i="1"/>
  <c r="H55" i="1"/>
  <c r="H56" i="1"/>
  <c r="F54" i="1"/>
  <c r="F55" i="1"/>
  <c r="F56" i="1"/>
  <c r="E54" i="1"/>
  <c r="E55" i="1"/>
  <c r="E56" i="1"/>
  <c r="D54" i="1"/>
  <c r="D55" i="1"/>
  <c r="D56" i="1"/>
  <c r="C54" i="1"/>
  <c r="C55" i="1"/>
  <c r="C56" i="1"/>
  <c r="K53" i="1"/>
  <c r="I53" i="1"/>
  <c r="J53" i="1"/>
  <c r="H53" i="1"/>
  <c r="H52" i="1"/>
  <c r="F53" i="1"/>
  <c r="E53" i="1"/>
  <c r="D53" i="1"/>
  <c r="C53" i="1"/>
  <c r="K16" i="1"/>
  <c r="F16" i="1"/>
  <c r="K52" i="1"/>
  <c r="J52" i="1"/>
  <c r="I52" i="1"/>
  <c r="F52" i="1"/>
  <c r="C52" i="1"/>
  <c r="C39" i="1"/>
  <c r="E52" i="1"/>
  <c r="D52" i="1"/>
  <c r="K50" i="1"/>
  <c r="J50" i="1"/>
  <c r="I50" i="1"/>
  <c r="H50" i="1"/>
  <c r="F50" i="1"/>
  <c r="E50" i="1"/>
  <c r="D50" i="1"/>
  <c r="C50" i="1"/>
  <c r="J47" i="1"/>
  <c r="J48" i="1"/>
  <c r="J49" i="1"/>
  <c r="I47" i="1"/>
  <c r="I48" i="1"/>
  <c r="I49" i="1"/>
  <c r="H47" i="1"/>
  <c r="H48" i="1"/>
  <c r="H49" i="1"/>
  <c r="E47" i="1"/>
  <c r="E48" i="1"/>
  <c r="E49" i="1"/>
  <c r="D47" i="1"/>
  <c r="D48" i="1"/>
  <c r="D49" i="1"/>
  <c r="C47" i="1"/>
  <c r="C48" i="1"/>
  <c r="C49" i="1"/>
  <c r="J44" i="1"/>
  <c r="J45" i="1"/>
  <c r="J46" i="1"/>
  <c r="I44" i="1"/>
  <c r="I45" i="1"/>
  <c r="I46" i="1"/>
  <c r="H44" i="1"/>
  <c r="H45" i="1"/>
  <c r="H46" i="1"/>
  <c r="E44" i="1"/>
  <c r="E45" i="1"/>
  <c r="E46" i="1"/>
  <c r="D44" i="1"/>
  <c r="D45" i="1"/>
  <c r="D46" i="1"/>
  <c r="C44" i="1"/>
  <c r="C45" i="1"/>
  <c r="C46" i="1"/>
  <c r="E41" i="1"/>
  <c r="E42" i="1"/>
  <c r="E43" i="1"/>
  <c r="E40" i="1"/>
  <c r="J41" i="1"/>
  <c r="J42" i="1"/>
  <c r="J43" i="1"/>
  <c r="I41" i="1"/>
  <c r="I42" i="1"/>
  <c r="I43" i="1"/>
  <c r="H41" i="1"/>
  <c r="H42" i="1"/>
  <c r="H43" i="1"/>
  <c r="D41" i="1"/>
  <c r="D42" i="1"/>
  <c r="D43" i="1"/>
  <c r="C41" i="1"/>
  <c r="C42" i="1"/>
  <c r="C43" i="1"/>
  <c r="J40" i="1"/>
  <c r="I40" i="1"/>
  <c r="J39" i="1"/>
  <c r="I39" i="1"/>
  <c r="H39" i="1"/>
  <c r="H40" i="1"/>
  <c r="D40" i="1"/>
  <c r="E39" i="1"/>
  <c r="D39" i="1"/>
  <c r="C40" i="1"/>
  <c r="H37" i="1"/>
  <c r="C37" i="1"/>
  <c r="H35" i="1"/>
  <c r="H36" i="1"/>
  <c r="C35" i="1"/>
  <c r="C36" i="1"/>
  <c r="H30" i="1"/>
  <c r="H31" i="1"/>
  <c r="H32" i="1"/>
  <c r="H33" i="1"/>
  <c r="H34" i="1"/>
  <c r="C30" i="1"/>
  <c r="C31" i="1"/>
  <c r="C32" i="1"/>
  <c r="C33" i="1"/>
  <c r="C34" i="1"/>
  <c r="H29" i="1"/>
  <c r="C29" i="1"/>
  <c r="H28" i="1"/>
  <c r="H27" i="1"/>
  <c r="C28" i="1"/>
  <c r="C27" i="1"/>
</calcChain>
</file>

<file path=xl/sharedStrings.xml><?xml version="1.0" encoding="utf-8"?>
<sst xmlns="http://schemas.openxmlformats.org/spreadsheetml/2006/main" count="68" uniqueCount="28">
  <si>
    <t xml:space="preserve"> Aylık</t>
  </si>
  <si>
    <t>Kümülatif</t>
  </si>
  <si>
    <t>12 Aylık</t>
  </si>
  <si>
    <t>12 Ay. Ort.</t>
  </si>
  <si>
    <t>Genel</t>
  </si>
  <si>
    <t xml:space="preserve"> Yüzde</t>
  </si>
  <si>
    <t>Yüzde</t>
  </si>
  <si>
    <t>Sanayi</t>
  </si>
  <si>
    <t>Toplam</t>
  </si>
  <si>
    <t>Değişme</t>
  </si>
  <si>
    <t>Percen.</t>
  </si>
  <si>
    <t>Change</t>
  </si>
  <si>
    <t xml:space="preserve">Change </t>
  </si>
  <si>
    <t>over the</t>
  </si>
  <si>
    <t>Monthly</t>
  </si>
  <si>
    <t>Cumulative</t>
  </si>
  <si>
    <t>Same</t>
  </si>
  <si>
    <t>Average</t>
  </si>
  <si>
    <t xml:space="preserve"> Month of</t>
  </si>
  <si>
    <t>Industry</t>
  </si>
  <si>
    <t>General</t>
  </si>
  <si>
    <t>Prev. Year</t>
  </si>
  <si>
    <t>Annual</t>
  </si>
  <si>
    <t>Kaynak : TÜİK</t>
  </si>
  <si>
    <t xml:space="preserve">                      Source : TURKSTAT</t>
  </si>
  <si>
    <t>2015=100</t>
  </si>
  <si>
    <t>Tablo: V.12- İhracat  Fiyat  Endeksi   (CPA2008)</t>
  </si>
  <si>
    <t xml:space="preserve">Table: V.12- Export  Price  Index (CPA2008)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</si>
</sst>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0_)"/>
    <numFmt numFmtId="165" formatCode="0.0"/>
    <numFmt numFmtId="166" formatCode="0.0000"/>
    <numFmt numFmtId="167" formatCode="General_)"/>
  </numFmts>
  <fonts count="19">
    <font>
      <sz val="14"/>
      <name val="Tms Rmn"/>
      <charset val="162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0"/>
      <name val="Arial Tur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0"/>
      <name val="Arial Tur"/>
      <family val="2"/>
      <charset val="162"/>
    </font>
    <font>
      <sz val="12"/>
      <name val="Tms Rmn"/>
      <charset val="162"/>
    </font>
    <font>
      <b/>
      <sz val="12"/>
      <name val="Arial Tur"/>
      <charset val="162"/>
    </font>
    <font>
      <b/>
      <sz val="16"/>
      <name val="Arial Tur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0"/>
      <name val="Arial Tur"/>
      <charset val="162"/>
    </font>
    <font>
      <sz val="10"/>
      <name val="Geneva"/>
      <charset val="162"/>
    </font>
    <font>
      <sz val="10"/>
      <name val="Helv"/>
      <charset val="204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30">
    <xf numFmtId="0" fontId="0" fillId="0" borderId="0"/>
    <xf numFmtId="0" fontId="10" fillId="0" borderId="0"/>
    <xf numFmtId="0" fontId="11" fillId="0" borderId="0"/>
    <xf numFmtId="0" fontId="12" fillId="0" borderId="0"/>
    <xf numFmtId="0" fontId="13" fillId="0" borderId="0"/>
    <xf numFmtId="0" fontId="14" fillId="0" borderId="0"/>
    <xf numFmtId="167" fontId="10" fillId="0" borderId="0"/>
    <xf numFmtId="0" fontId="10" fillId="0" borderId="0"/>
    <xf numFmtId="0" fontId="15" fillId="0" borderId="0"/>
    <xf numFmtId="0" fontId="2" fillId="0" borderId="0"/>
    <xf numFmtId="167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6" fillId="0" borderId="0"/>
    <xf numFmtId="0" fontId="2" fillId="0" borderId="0"/>
    <xf numFmtId="0" fontId="2" fillId="0" borderId="0"/>
    <xf numFmtId="0" fontId="2" fillId="0" borderId="0"/>
    <xf numFmtId="0" fontId="18" fillId="0" borderId="0"/>
    <xf numFmtId="0" fontId="2" fillId="0" borderId="0"/>
    <xf numFmtId="0" fontId="18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0">
    <xf numFmtId="0" fontId="0" fillId="0" borderId="0" xfId="0"/>
    <xf numFmtId="0" fontId="3" fillId="0" borderId="0" xfId="0" applyFont="1"/>
    <xf numFmtId="0" fontId="4" fillId="0" borderId="1" xfId="0" applyFont="1" applyBorder="1"/>
    <xf numFmtId="0" fontId="4" fillId="0" borderId="0" xfId="0" applyFont="1"/>
    <xf numFmtId="0" fontId="5" fillId="0" borderId="0" xfId="0" applyFont="1"/>
    <xf numFmtId="0" fontId="4" fillId="0" borderId="2" xfId="0" applyFont="1" applyBorder="1"/>
    <xf numFmtId="0" fontId="4" fillId="0" borderId="3" xfId="0" applyFont="1" applyBorder="1"/>
    <xf numFmtId="164" fontId="4" fillId="0" borderId="0" xfId="0" applyNumberFormat="1" applyFont="1" applyProtection="1"/>
    <xf numFmtId="165" fontId="5" fillId="0" borderId="0" xfId="0" applyNumberFormat="1" applyFont="1"/>
    <xf numFmtId="165" fontId="5" fillId="0" borderId="0" xfId="0" applyNumberFormat="1" applyFont="1" applyProtection="1"/>
    <xf numFmtId="0" fontId="3" fillId="0" borderId="3" xfId="0" applyFont="1" applyBorder="1"/>
    <xf numFmtId="0" fontId="5" fillId="0" borderId="0" xfId="0" applyFont="1" applyBorder="1"/>
    <xf numFmtId="0" fontId="6" fillId="0" borderId="0" xfId="0" applyFont="1" applyBorder="1"/>
    <xf numFmtId="0" fontId="4" fillId="0" borderId="0" xfId="0" applyFont="1" applyBorder="1"/>
    <xf numFmtId="0" fontId="3" fillId="0" borderId="0" xfId="0" applyFont="1" applyBorder="1"/>
    <xf numFmtId="0" fontId="5" fillId="0" borderId="0" xfId="0" applyFont="1" applyAlignment="1">
      <alignment horizontal="center"/>
    </xf>
    <xf numFmtId="165" fontId="4" fillId="0" borderId="0" xfId="0" applyNumberFormat="1" applyFont="1" applyBorder="1" applyProtection="1"/>
    <xf numFmtId="165" fontId="4" fillId="0" borderId="0" xfId="0" applyNumberFormat="1" applyFont="1" applyBorder="1"/>
    <xf numFmtId="165" fontId="5" fillId="0" borderId="0" xfId="0" applyNumberFormat="1" applyFont="1" applyBorder="1"/>
    <xf numFmtId="0" fontId="4" fillId="0" borderId="4" xfId="0" applyFont="1" applyBorder="1"/>
    <xf numFmtId="0" fontId="4" fillId="0" borderId="4" xfId="0" applyFont="1" applyBorder="1" applyAlignment="1">
      <alignment horizontal="right"/>
    </xf>
    <xf numFmtId="0" fontId="4" fillId="0" borderId="4" xfId="0" quotePrefix="1" applyFont="1" applyBorder="1" applyAlignment="1">
      <alignment horizontal="right"/>
    </xf>
    <xf numFmtId="0" fontId="4" fillId="0" borderId="5" xfId="0" applyFont="1" applyBorder="1" applyAlignment="1">
      <alignment horizontal="right"/>
    </xf>
    <xf numFmtId="0" fontId="4" fillId="0" borderId="5" xfId="0" quotePrefix="1" applyFont="1" applyBorder="1" applyAlignment="1">
      <alignment horizontal="right"/>
    </xf>
    <xf numFmtId="0" fontId="4" fillId="0" borderId="3" xfId="0" applyFont="1" applyBorder="1" applyAlignment="1">
      <alignment horizontal="right"/>
    </xf>
    <xf numFmtId="165" fontId="5" fillId="0" borderId="0" xfId="0" applyNumberFormat="1" applyFont="1" applyBorder="1" applyProtection="1"/>
    <xf numFmtId="0" fontId="9" fillId="0" borderId="0" xfId="0" quotePrefix="1" applyFont="1" applyAlignment="1">
      <alignment horizontal="left"/>
    </xf>
    <xf numFmtId="0" fontId="9" fillId="0" borderId="0" xfId="0" applyFont="1"/>
    <xf numFmtId="0" fontId="4" fillId="0" borderId="0" xfId="0" quotePrefix="1" applyFont="1" applyAlignment="1">
      <alignment horizontal="left"/>
    </xf>
    <xf numFmtId="0" fontId="4" fillId="0" borderId="0" xfId="0" applyFont="1" applyBorder="1" applyAlignment="1">
      <alignment horizontal="right"/>
    </xf>
    <xf numFmtId="0" fontId="4" fillId="0" borderId="0" xfId="0" quotePrefix="1" applyFont="1" applyBorder="1" applyAlignment="1">
      <alignment horizontal="right"/>
    </xf>
    <xf numFmtId="0" fontId="7" fillId="0" borderId="0" xfId="0" applyFont="1" applyBorder="1"/>
    <xf numFmtId="0" fontId="8" fillId="0" borderId="0" xfId="0" quotePrefix="1" applyFont="1" applyBorder="1" applyAlignment="1">
      <alignment horizontal="right"/>
    </xf>
    <xf numFmtId="0" fontId="4" fillId="0" borderId="6" xfId="0" applyFont="1" applyBorder="1" applyAlignment="1">
      <alignment horizontal="right"/>
    </xf>
    <xf numFmtId="166" fontId="5" fillId="0" borderId="0" xfId="0" applyNumberFormat="1" applyFont="1"/>
    <xf numFmtId="0" fontId="4" fillId="0" borderId="7" xfId="0" applyFont="1" applyBorder="1"/>
    <xf numFmtId="0" fontId="4" fillId="0" borderId="8" xfId="0" quotePrefix="1" applyFont="1" applyBorder="1" applyAlignment="1">
      <alignment horizontal="right"/>
    </xf>
    <xf numFmtId="0" fontId="4" fillId="0" borderId="7" xfId="0" quotePrefix="1" applyFont="1" applyBorder="1" applyAlignment="1">
      <alignment horizontal="right"/>
    </xf>
    <xf numFmtId="0" fontId="7" fillId="0" borderId="7" xfId="0" applyFont="1" applyBorder="1"/>
    <xf numFmtId="0" fontId="4" fillId="0" borderId="7" xfId="0" applyFont="1" applyBorder="1" applyAlignment="1">
      <alignment horizontal="right"/>
    </xf>
    <xf numFmtId="0" fontId="8" fillId="0" borderId="7" xfId="0" quotePrefix="1" applyFont="1" applyBorder="1" applyAlignment="1">
      <alignment horizontal="right"/>
    </xf>
    <xf numFmtId="0" fontId="4" fillId="0" borderId="9" xfId="0" applyFont="1" applyBorder="1" applyAlignment="1">
      <alignment horizontal="right"/>
    </xf>
    <xf numFmtId="165" fontId="5" fillId="0" borderId="7" xfId="0" applyNumberFormat="1" applyFont="1" applyBorder="1" applyProtection="1"/>
    <xf numFmtId="165" fontId="4" fillId="0" borderId="7" xfId="0" applyNumberFormat="1" applyFont="1" applyBorder="1"/>
    <xf numFmtId="165" fontId="5" fillId="0" borderId="0" xfId="0" applyNumberFormat="1" applyFont="1" applyBorder="1" applyAlignment="1">
      <alignment horizontal="right"/>
    </xf>
    <xf numFmtId="0" fontId="5" fillId="0" borderId="0" xfId="0" applyFont="1" applyAlignment="1">
      <alignment horizontal="right"/>
    </xf>
    <xf numFmtId="0" fontId="4" fillId="2" borderId="0" xfId="0" applyFont="1" applyFill="1"/>
    <xf numFmtId="0" fontId="4" fillId="2" borderId="4" xfId="0" applyFont="1" applyFill="1" applyBorder="1"/>
    <xf numFmtId="0" fontId="4" fillId="2" borderId="0" xfId="0" quotePrefix="1" applyFont="1" applyFill="1" applyBorder="1" applyAlignment="1">
      <alignment horizontal="right"/>
    </xf>
    <xf numFmtId="0" fontId="4" fillId="2" borderId="0" xfId="0" applyFont="1" applyFill="1" applyBorder="1" applyAlignment="1">
      <alignment horizontal="right"/>
    </xf>
    <xf numFmtId="0" fontId="4" fillId="2" borderId="0" xfId="0" applyFont="1" applyFill="1" applyBorder="1"/>
    <xf numFmtId="0" fontId="7" fillId="2" borderId="0" xfId="0" applyFont="1" applyFill="1" applyBorder="1"/>
    <xf numFmtId="0" fontId="4" fillId="2" borderId="5" xfId="0" applyFont="1" applyFill="1" applyBorder="1" applyAlignment="1">
      <alignment horizontal="right"/>
    </xf>
    <xf numFmtId="165" fontId="4" fillId="2" borderId="0" xfId="0" applyNumberFormat="1" applyFont="1" applyFill="1" applyBorder="1" applyProtection="1"/>
    <xf numFmtId="165" fontId="5" fillId="2" borderId="0" xfId="0" applyNumberFormat="1" applyFont="1" applyFill="1" applyBorder="1"/>
    <xf numFmtId="0" fontId="5" fillId="2" borderId="0" xfId="0" applyFont="1" applyFill="1" applyBorder="1"/>
    <xf numFmtId="0" fontId="5" fillId="2" borderId="0" xfId="0" applyFont="1" applyFill="1"/>
    <xf numFmtId="165" fontId="5" fillId="2" borderId="0" xfId="0" applyNumberFormat="1" applyFont="1" applyFill="1"/>
    <xf numFmtId="165" fontId="5" fillId="0" borderId="0" xfId="0" applyNumberFormat="1" applyFont="1" applyFill="1" applyBorder="1"/>
    <xf numFmtId="0" fontId="4" fillId="0" borderId="0" xfId="0" applyFont="1" applyBorder="1" applyAlignment="1">
      <alignment horizontal="center"/>
    </xf>
  </cellXfs>
  <cellStyles count="30">
    <cellStyle name="Comma 2" xfId="6"/>
    <cellStyle name="Comma 2 2" xfId="7"/>
    <cellStyle name="Normal" xfId="0" builtinId="0"/>
    <cellStyle name="Normal 10" xfId="8"/>
    <cellStyle name="Normal 11" xfId="9"/>
    <cellStyle name="Normal 11 2" xfId="24"/>
    <cellStyle name="Normal 2" xfId="1"/>
    <cellStyle name="Normal 2 2" xfId="11"/>
    <cellStyle name="Normal 2 3" xfId="12"/>
    <cellStyle name="Normal 2 4" xfId="13"/>
    <cellStyle name="Normal 2 4 2" xfId="25"/>
    <cellStyle name="Normal 2 5" xfId="10"/>
    <cellStyle name="Normal 3" xfId="2"/>
    <cellStyle name="Normal 3 2" xfId="14"/>
    <cellStyle name="Normal 4" xfId="3"/>
    <cellStyle name="Normal 4 2" xfId="15"/>
    <cellStyle name="Normal 4 3" xfId="16"/>
    <cellStyle name="Normal 4 3 2" xfId="17"/>
    <cellStyle name="Normal 4 3 2 2" xfId="27"/>
    <cellStyle name="Normal 4 3 3" xfId="26"/>
    <cellStyle name="Normal 4 3 4" xfId="18"/>
    <cellStyle name="Normal 4 3 4 2" xfId="28"/>
    <cellStyle name="Normal 5" xfId="4"/>
    <cellStyle name="Normal 5 2" xfId="19"/>
    <cellStyle name="Normal 6" xfId="5"/>
    <cellStyle name="Normal 6 2" xfId="20"/>
    <cellStyle name="Normal 6 3" xfId="29"/>
    <cellStyle name="Normal 7" xfId="21"/>
    <cellStyle name="Normal 8" xfId="22"/>
    <cellStyle name="Stil 1" xfId="2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W172"/>
  <sheetViews>
    <sheetView showGridLines="0" tabSelected="1" view="pageBreakPreview" zoomScale="60" zoomScaleNormal="70" workbookViewId="0">
      <pane xSplit="11" ySplit="12" topLeftCell="L124" activePane="bottomRight" state="frozen"/>
      <selection pane="topRight" activeCell="L1" sqref="L1"/>
      <selection pane="bottomLeft" activeCell="A13" sqref="A13"/>
      <selection pane="bottomRight" activeCell="K148" sqref="K148"/>
    </sheetView>
  </sheetViews>
  <sheetFormatPr defaultColWidth="9.77734375" defaultRowHeight="15"/>
  <cols>
    <col min="1" max="1" width="9.5546875" style="4" customWidth="1"/>
    <col min="2" max="2" width="7.88671875" style="4" customWidth="1"/>
    <col min="3" max="3" width="8.33203125" style="4" customWidth="1"/>
    <col min="4" max="4" width="11" style="4" customWidth="1"/>
    <col min="5" max="5" width="11" style="4" bestFit="1" customWidth="1"/>
    <col min="6" max="6" width="10.6640625" style="4" bestFit="1" customWidth="1"/>
    <col min="7" max="7" width="8.6640625" style="56" customWidth="1"/>
    <col min="8" max="8" width="10.44140625" style="4" customWidth="1"/>
    <col min="9" max="9" width="11.5546875" style="4" bestFit="1" customWidth="1"/>
    <col min="10" max="10" width="11" style="4" bestFit="1" customWidth="1"/>
    <col min="11" max="11" width="9.44140625" style="4" customWidth="1"/>
    <col min="12" max="12" width="4.21875" style="4" customWidth="1"/>
    <col min="13" max="13" width="9.77734375" style="4"/>
    <col min="14" max="14" width="6.5546875" style="4" customWidth="1"/>
    <col min="15" max="15" width="2.44140625" style="4" customWidth="1"/>
    <col min="16" max="17" width="9.77734375" style="4"/>
    <col min="18" max="18" width="6.88671875" style="4" customWidth="1"/>
    <col min="19" max="16384" width="9.77734375" style="4"/>
  </cols>
  <sheetData>
    <row r="1" spans="1:14" ht="20.25">
      <c r="A1" s="26" t="s">
        <v>26</v>
      </c>
      <c r="B1" s="3"/>
      <c r="C1" s="3"/>
      <c r="D1" s="3"/>
      <c r="E1" s="3"/>
      <c r="F1" s="3"/>
      <c r="G1" s="46"/>
      <c r="H1" s="3"/>
      <c r="I1" s="3"/>
      <c r="J1" s="3"/>
      <c r="K1" s="3"/>
    </row>
    <row r="2" spans="1:14" ht="20.25">
      <c r="A2" s="27" t="s">
        <v>27</v>
      </c>
      <c r="B2" s="3"/>
      <c r="C2" s="3"/>
      <c r="D2" s="3"/>
      <c r="E2" s="3"/>
      <c r="F2" s="3"/>
      <c r="G2" s="46"/>
      <c r="H2" s="3"/>
      <c r="I2" s="3"/>
      <c r="J2" s="3"/>
      <c r="K2" s="3"/>
    </row>
    <row r="3" spans="1:14" ht="15.75">
      <c r="A3" s="5"/>
      <c r="B3" s="19"/>
      <c r="C3" s="20" t="s">
        <v>0</v>
      </c>
      <c r="D3" s="20" t="s">
        <v>1</v>
      </c>
      <c r="E3" s="20" t="s">
        <v>2</v>
      </c>
      <c r="F3" s="21" t="s">
        <v>3</v>
      </c>
      <c r="G3" s="47"/>
      <c r="H3" s="20" t="s">
        <v>0</v>
      </c>
      <c r="I3" s="20" t="s">
        <v>1</v>
      </c>
      <c r="J3" s="20" t="s">
        <v>2</v>
      </c>
      <c r="K3" s="36" t="s">
        <v>3</v>
      </c>
      <c r="L3" s="12"/>
    </row>
    <row r="4" spans="1:14" ht="15.75">
      <c r="A4" s="6"/>
      <c r="B4" s="29" t="s">
        <v>4</v>
      </c>
      <c r="C4" s="30" t="s">
        <v>5</v>
      </c>
      <c r="D4" s="29" t="s">
        <v>6</v>
      </c>
      <c r="E4" s="30" t="s">
        <v>5</v>
      </c>
      <c r="F4" s="30" t="s">
        <v>5</v>
      </c>
      <c r="G4" s="48" t="s">
        <v>7</v>
      </c>
      <c r="H4" s="30" t="s">
        <v>5</v>
      </c>
      <c r="I4" s="29" t="s">
        <v>6</v>
      </c>
      <c r="J4" s="30" t="s">
        <v>5</v>
      </c>
      <c r="K4" s="37" t="s">
        <v>5</v>
      </c>
      <c r="L4" s="12"/>
    </row>
    <row r="5" spans="1:14" ht="15.75">
      <c r="A5" s="6"/>
      <c r="B5" s="29" t="s">
        <v>8</v>
      </c>
      <c r="C5" s="30" t="s">
        <v>9</v>
      </c>
      <c r="D5" s="30" t="s">
        <v>9</v>
      </c>
      <c r="E5" s="30" t="s">
        <v>9</v>
      </c>
      <c r="F5" s="30" t="s">
        <v>9</v>
      </c>
      <c r="G5" s="49" t="s">
        <v>4</v>
      </c>
      <c r="H5" s="30" t="s">
        <v>9</v>
      </c>
      <c r="I5" s="30" t="s">
        <v>9</v>
      </c>
      <c r="J5" s="30" t="s">
        <v>9</v>
      </c>
      <c r="K5" s="37" t="s">
        <v>9</v>
      </c>
      <c r="L5" s="12"/>
    </row>
    <row r="6" spans="1:14" ht="15.75">
      <c r="A6" s="6"/>
      <c r="B6" s="13"/>
      <c r="C6" s="13"/>
      <c r="D6" s="13"/>
      <c r="E6" s="13"/>
      <c r="F6" s="13"/>
      <c r="G6" s="50"/>
      <c r="H6" s="13"/>
      <c r="I6" s="13"/>
      <c r="J6" s="13"/>
      <c r="K6" s="35"/>
      <c r="L6" s="12"/>
    </row>
    <row r="7" spans="1:14" ht="15.75">
      <c r="A7" s="6"/>
      <c r="B7" s="13"/>
      <c r="C7" s="13"/>
      <c r="D7" s="31"/>
      <c r="E7" s="32" t="s">
        <v>10</v>
      </c>
      <c r="F7" s="31"/>
      <c r="G7" s="51"/>
      <c r="H7" s="13"/>
      <c r="I7" s="31"/>
      <c r="J7" s="32" t="s">
        <v>10</v>
      </c>
      <c r="K7" s="38"/>
      <c r="L7" s="12"/>
    </row>
    <row r="8" spans="1:14" ht="15.75">
      <c r="A8" s="6"/>
      <c r="B8" s="31"/>
      <c r="C8" s="31"/>
      <c r="D8" s="32"/>
      <c r="E8" s="30" t="s">
        <v>11</v>
      </c>
      <c r="F8" s="31"/>
      <c r="G8" s="51"/>
      <c r="H8" s="31"/>
      <c r="I8" s="11"/>
      <c r="J8" s="30" t="s">
        <v>12</v>
      </c>
      <c r="K8" s="38"/>
      <c r="L8" s="12"/>
    </row>
    <row r="9" spans="1:14" ht="15.75">
      <c r="A9" s="6"/>
      <c r="B9" s="31"/>
      <c r="C9" s="31"/>
      <c r="D9" s="30"/>
      <c r="E9" s="30" t="s">
        <v>13</v>
      </c>
      <c r="F9" s="29" t="s">
        <v>22</v>
      </c>
      <c r="G9" s="49"/>
      <c r="H9" s="31"/>
      <c r="I9" s="11"/>
      <c r="J9" s="30" t="s">
        <v>13</v>
      </c>
      <c r="K9" s="39" t="s">
        <v>22</v>
      </c>
      <c r="L9" s="12"/>
    </row>
    <row r="10" spans="1:14" ht="15.75">
      <c r="A10" s="6"/>
      <c r="B10" s="31"/>
      <c r="C10" s="29" t="s">
        <v>14</v>
      </c>
      <c r="D10" s="29" t="s">
        <v>15</v>
      </c>
      <c r="E10" s="30" t="s">
        <v>16</v>
      </c>
      <c r="F10" s="29" t="s">
        <v>17</v>
      </c>
      <c r="G10" s="49"/>
      <c r="H10" s="29" t="s">
        <v>14</v>
      </c>
      <c r="I10" s="29" t="s">
        <v>15</v>
      </c>
      <c r="J10" s="30" t="s">
        <v>16</v>
      </c>
      <c r="K10" s="39" t="s">
        <v>17</v>
      </c>
      <c r="L10" s="12"/>
    </row>
    <row r="11" spans="1:14" ht="15.75">
      <c r="A11" s="6"/>
      <c r="B11" s="31"/>
      <c r="C11" s="32" t="s">
        <v>10</v>
      </c>
      <c r="D11" s="32" t="s">
        <v>10</v>
      </c>
      <c r="E11" s="30" t="s">
        <v>18</v>
      </c>
      <c r="F11" s="32" t="s">
        <v>10</v>
      </c>
      <c r="G11" s="49" t="s">
        <v>19</v>
      </c>
      <c r="H11" s="32" t="s">
        <v>10</v>
      </c>
      <c r="I11" s="32" t="s">
        <v>10</v>
      </c>
      <c r="J11" s="30" t="s">
        <v>18</v>
      </c>
      <c r="K11" s="40" t="s">
        <v>10</v>
      </c>
      <c r="L11" s="12"/>
    </row>
    <row r="12" spans="1:14" ht="15.75">
      <c r="A12" s="2"/>
      <c r="B12" s="22" t="s">
        <v>20</v>
      </c>
      <c r="C12" s="22" t="s">
        <v>11</v>
      </c>
      <c r="D12" s="23" t="s">
        <v>12</v>
      </c>
      <c r="E12" s="23" t="s">
        <v>21</v>
      </c>
      <c r="F12" s="22" t="s">
        <v>11</v>
      </c>
      <c r="G12" s="52" t="s">
        <v>20</v>
      </c>
      <c r="H12" s="22" t="s">
        <v>11</v>
      </c>
      <c r="I12" s="23" t="s">
        <v>12</v>
      </c>
      <c r="J12" s="23" t="s">
        <v>21</v>
      </c>
      <c r="K12" s="41" t="s">
        <v>11</v>
      </c>
      <c r="L12" s="12"/>
      <c r="N12" s="15"/>
    </row>
    <row r="13" spans="1:14" ht="15.75">
      <c r="A13" s="10"/>
      <c r="B13" s="16"/>
      <c r="C13" s="17"/>
      <c r="D13" s="18"/>
      <c r="E13" s="17"/>
      <c r="F13" s="17"/>
      <c r="G13" s="53"/>
      <c r="H13" s="17"/>
      <c r="I13" s="18"/>
      <c r="J13" s="17"/>
      <c r="K13" s="43"/>
      <c r="L13" s="14"/>
    </row>
    <row r="14" spans="1:14" ht="15" customHeight="1">
      <c r="A14" s="33" t="s">
        <v>25</v>
      </c>
      <c r="B14" s="18"/>
      <c r="C14" s="18"/>
      <c r="D14" s="18"/>
      <c r="E14" s="18"/>
      <c r="F14" s="25"/>
      <c r="G14" s="54"/>
      <c r="H14" s="18"/>
      <c r="I14" s="18"/>
      <c r="J14" s="18"/>
      <c r="K14" s="42"/>
      <c r="L14" s="12"/>
    </row>
    <row r="15" spans="1:14" ht="15" customHeight="1">
      <c r="A15" s="24">
        <v>2013</v>
      </c>
      <c r="B15" s="18">
        <v>114.91</v>
      </c>
      <c r="C15" s="18"/>
      <c r="D15" s="18"/>
      <c r="E15" s="18"/>
      <c r="F15" s="25"/>
      <c r="G15" s="54">
        <v>115.99</v>
      </c>
      <c r="H15" s="18"/>
      <c r="I15" s="18"/>
      <c r="J15" s="18"/>
      <c r="K15" s="42"/>
      <c r="L15" s="12"/>
    </row>
    <row r="16" spans="1:14" ht="15" customHeight="1">
      <c r="A16" s="24">
        <v>2014</v>
      </c>
      <c r="B16" s="18">
        <v>113.97</v>
      </c>
      <c r="C16" s="18"/>
      <c r="D16" s="18"/>
      <c r="E16" s="18"/>
      <c r="F16" s="25">
        <f t="shared" ref="F16:F23" si="0">+B16/B15*100-100</f>
        <v>-0.818031502915332</v>
      </c>
      <c r="G16" s="54">
        <v>114.52</v>
      </c>
      <c r="H16" s="18"/>
      <c r="I16" s="18"/>
      <c r="J16" s="18"/>
      <c r="K16" s="42">
        <f t="shared" ref="K16:K22" si="1">+G16/G15*100-100</f>
        <v>-1.2673506336753064</v>
      </c>
      <c r="L16" s="12"/>
    </row>
    <row r="17" spans="1:21" ht="16.5" customHeight="1">
      <c r="A17" s="24">
        <v>2015</v>
      </c>
      <c r="B17" s="18">
        <v>100</v>
      </c>
      <c r="C17" s="25"/>
      <c r="D17" s="25"/>
      <c r="E17" s="25"/>
      <c r="F17" s="25">
        <f t="shared" si="0"/>
        <v>-12.257611652189169</v>
      </c>
      <c r="G17" s="54">
        <v>100</v>
      </c>
      <c r="H17" s="25"/>
      <c r="I17" s="25"/>
      <c r="J17" s="25"/>
      <c r="K17" s="42">
        <f t="shared" si="1"/>
        <v>-12.679008033531261</v>
      </c>
      <c r="L17" s="14"/>
      <c r="M17" s="8"/>
      <c r="N17" s="18"/>
      <c r="O17" s="18"/>
      <c r="P17" s="11"/>
      <c r="Q17" s="11"/>
      <c r="R17" s="11"/>
      <c r="S17" s="11"/>
      <c r="T17" s="11"/>
      <c r="U17" s="11"/>
    </row>
    <row r="18" spans="1:21" ht="16.5" customHeight="1">
      <c r="A18" s="24">
        <v>2016</v>
      </c>
      <c r="B18" s="18">
        <v>95.67</v>
      </c>
      <c r="C18" s="25"/>
      <c r="D18" s="25"/>
      <c r="E18" s="25"/>
      <c r="F18" s="25">
        <f t="shared" si="0"/>
        <v>-4.3299999999999983</v>
      </c>
      <c r="G18" s="54">
        <v>95.91</v>
      </c>
      <c r="H18" s="25"/>
      <c r="I18" s="25"/>
      <c r="J18" s="25"/>
      <c r="K18" s="42">
        <f t="shared" si="1"/>
        <v>-4.0900000000000034</v>
      </c>
      <c r="L18" s="14"/>
      <c r="M18" s="8"/>
      <c r="N18" s="18"/>
      <c r="O18" s="18"/>
      <c r="P18" s="11"/>
      <c r="Q18" s="11"/>
      <c r="R18" s="11"/>
      <c r="S18" s="11"/>
      <c r="T18" s="11"/>
      <c r="U18" s="11"/>
    </row>
    <row r="19" spans="1:21" ht="16.5" customHeight="1">
      <c r="A19" s="24">
        <v>2017</v>
      </c>
      <c r="B19" s="18">
        <v>97.22</v>
      </c>
      <c r="C19" s="25"/>
      <c r="D19" s="25"/>
      <c r="E19" s="25"/>
      <c r="F19" s="25">
        <f t="shared" si="0"/>
        <v>1.6201526079230746</v>
      </c>
      <c r="G19" s="54">
        <v>97.62</v>
      </c>
      <c r="H19" s="25"/>
      <c r="I19" s="25"/>
      <c r="J19" s="25"/>
      <c r="K19" s="42">
        <f t="shared" si="1"/>
        <v>1.7829214888958518</v>
      </c>
      <c r="L19" s="14"/>
      <c r="M19" s="8"/>
      <c r="N19" s="18"/>
      <c r="O19" s="18"/>
      <c r="P19" s="11"/>
      <c r="Q19" s="11"/>
      <c r="R19" s="11"/>
      <c r="S19" s="11"/>
      <c r="T19" s="11"/>
      <c r="U19" s="11"/>
    </row>
    <row r="20" spans="1:21" ht="16.5" customHeight="1">
      <c r="A20" s="24">
        <v>2018</v>
      </c>
      <c r="B20" s="18">
        <v>99.81</v>
      </c>
      <c r="C20" s="25"/>
      <c r="D20" s="25"/>
      <c r="E20" s="25"/>
      <c r="F20" s="25">
        <f t="shared" si="0"/>
        <v>2.6640608928204017</v>
      </c>
      <c r="G20" s="54">
        <v>100.69</v>
      </c>
      <c r="H20" s="25"/>
      <c r="I20" s="25"/>
      <c r="J20" s="25"/>
      <c r="K20" s="42">
        <f t="shared" si="1"/>
        <v>3.1448473673427486</v>
      </c>
      <c r="L20" s="14"/>
      <c r="M20" s="8"/>
      <c r="N20" s="18"/>
      <c r="O20" s="18"/>
      <c r="P20" s="11"/>
      <c r="Q20" s="11"/>
      <c r="R20" s="11"/>
      <c r="S20" s="11"/>
      <c r="T20" s="11"/>
      <c r="U20" s="11"/>
    </row>
    <row r="21" spans="1:21" ht="16.5" customHeight="1">
      <c r="A21" s="24">
        <v>2019</v>
      </c>
      <c r="B21" s="18">
        <v>95.61</v>
      </c>
      <c r="C21" s="25"/>
      <c r="D21" s="25"/>
      <c r="E21" s="25"/>
      <c r="F21" s="25">
        <f t="shared" si="0"/>
        <v>-4.207995190862647</v>
      </c>
      <c r="G21" s="54">
        <v>96.1</v>
      </c>
      <c r="H21" s="25"/>
      <c r="I21" s="25"/>
      <c r="J21" s="25"/>
      <c r="K21" s="42">
        <f t="shared" si="1"/>
        <v>-4.5585460323766114</v>
      </c>
      <c r="L21" s="14"/>
      <c r="M21" s="8"/>
      <c r="N21" s="18"/>
      <c r="O21" s="18"/>
      <c r="P21" s="11"/>
      <c r="Q21" s="11"/>
      <c r="R21" s="11"/>
      <c r="S21" s="11"/>
      <c r="T21" s="11"/>
      <c r="U21" s="11"/>
    </row>
    <row r="22" spans="1:21" ht="16.5" customHeight="1">
      <c r="A22" s="24">
        <v>2020</v>
      </c>
      <c r="B22" s="18">
        <v>94.823596800000004</v>
      </c>
      <c r="C22" s="25"/>
      <c r="D22" s="25"/>
      <c r="E22" s="25"/>
      <c r="F22" s="25">
        <f t="shared" si="0"/>
        <v>-0.82251145277689375</v>
      </c>
      <c r="G22" s="8">
        <v>94.99</v>
      </c>
      <c r="H22" s="25"/>
      <c r="I22" s="25"/>
      <c r="J22" s="25"/>
      <c r="K22" s="42">
        <f t="shared" si="1"/>
        <v>-1.1550468262226872</v>
      </c>
      <c r="L22" s="14"/>
      <c r="M22" s="8"/>
      <c r="N22" s="18"/>
      <c r="O22" s="18"/>
      <c r="P22" s="11"/>
      <c r="Q22" s="11"/>
      <c r="R22" s="11"/>
      <c r="S22" s="11"/>
      <c r="T22" s="11"/>
      <c r="U22" s="11"/>
    </row>
    <row r="23" spans="1:21" ht="16.5" customHeight="1">
      <c r="A23" s="24">
        <v>2021</v>
      </c>
      <c r="B23" s="18">
        <v>103.79263109999999</v>
      </c>
      <c r="C23" s="25"/>
      <c r="D23" s="25"/>
      <c r="E23" s="25"/>
      <c r="F23" s="25">
        <f t="shared" si="0"/>
        <v>9.4586522792605052</v>
      </c>
      <c r="G23" s="8">
        <v>104.21</v>
      </c>
      <c r="H23" s="25"/>
      <c r="I23" s="25"/>
      <c r="J23" s="25"/>
      <c r="L23" s="14"/>
      <c r="M23" s="8"/>
      <c r="N23" s="18"/>
      <c r="O23" s="18"/>
      <c r="P23" s="11"/>
      <c r="Q23" s="11"/>
      <c r="R23" s="11"/>
      <c r="S23" s="11"/>
      <c r="T23" s="11"/>
      <c r="U23" s="11"/>
    </row>
    <row r="24" spans="1:21" ht="16.5" customHeight="1">
      <c r="A24" s="6"/>
      <c r="B24" s="45"/>
      <c r="C24" s="25"/>
      <c r="D24" s="25"/>
      <c r="E24" s="25"/>
      <c r="F24" s="25"/>
      <c r="H24" s="25"/>
      <c r="I24" s="25"/>
      <c r="J24" s="25"/>
      <c r="K24" s="42"/>
      <c r="L24" s="14"/>
      <c r="M24" s="8"/>
      <c r="N24" s="18"/>
      <c r="O24" s="18"/>
      <c r="P24" s="11"/>
      <c r="Q24" s="11"/>
      <c r="R24" s="11"/>
      <c r="S24" s="11"/>
      <c r="T24" s="11"/>
      <c r="U24" s="11"/>
    </row>
    <row r="25" spans="1:21" ht="16.5" customHeight="1">
      <c r="A25" s="2">
        <v>2013</v>
      </c>
      <c r="B25" s="45"/>
      <c r="C25" s="25"/>
      <c r="D25" s="25"/>
      <c r="E25" s="25"/>
      <c r="F25" s="25"/>
      <c r="H25" s="25"/>
      <c r="I25" s="25"/>
      <c r="J25" s="25"/>
      <c r="K25" s="42"/>
      <c r="L25" s="14"/>
      <c r="M25" s="8"/>
      <c r="N25" s="18"/>
      <c r="O25" s="18"/>
      <c r="P25" s="11"/>
      <c r="Q25" s="11"/>
      <c r="R25" s="11"/>
      <c r="S25" s="11"/>
      <c r="T25" s="11"/>
      <c r="U25" s="11"/>
    </row>
    <row r="26" spans="1:21" ht="16.5" customHeight="1">
      <c r="A26" s="6">
        <v>1</v>
      </c>
      <c r="B26" s="44">
        <v>117.01030780000001</v>
      </c>
      <c r="C26" s="25"/>
      <c r="D26" s="25"/>
      <c r="E26" s="25"/>
      <c r="F26" s="25"/>
      <c r="G26" s="57">
        <v>118.56</v>
      </c>
      <c r="H26" s="25"/>
      <c r="I26" s="25"/>
      <c r="J26" s="25"/>
      <c r="K26" s="42"/>
      <c r="L26" s="14"/>
      <c r="M26" s="8"/>
      <c r="N26" s="18"/>
      <c r="O26" s="18"/>
      <c r="P26" s="11"/>
      <c r="Q26" s="11"/>
      <c r="R26" s="11"/>
      <c r="S26" s="11"/>
      <c r="T26" s="11"/>
      <c r="U26" s="11"/>
    </row>
    <row r="27" spans="1:21" ht="16.5" customHeight="1">
      <c r="A27" s="6">
        <v>2</v>
      </c>
      <c r="B27" s="44">
        <v>117.52354529999999</v>
      </c>
      <c r="C27" s="25">
        <f t="shared" ref="C27:C36" si="2">+B27/B26*100-100</f>
        <v>0.43862588659902713</v>
      </c>
      <c r="D27" s="25"/>
      <c r="E27" s="25"/>
      <c r="F27" s="25"/>
      <c r="G27" s="57">
        <v>118.84</v>
      </c>
      <c r="H27" s="25">
        <f>+G27/G26*100-100</f>
        <v>0.23616734143050166</v>
      </c>
      <c r="I27" s="25"/>
      <c r="J27" s="25"/>
      <c r="K27" s="42"/>
      <c r="L27" s="14"/>
      <c r="M27" s="8"/>
      <c r="N27" s="18"/>
      <c r="O27" s="18"/>
      <c r="P27" s="11"/>
      <c r="Q27" s="11"/>
      <c r="R27" s="11"/>
      <c r="S27" s="11"/>
      <c r="T27" s="11"/>
      <c r="U27" s="11"/>
    </row>
    <row r="28" spans="1:21" ht="16.5" customHeight="1">
      <c r="A28" s="6">
        <v>3</v>
      </c>
      <c r="B28" s="44">
        <v>115.30102239999999</v>
      </c>
      <c r="C28" s="25">
        <f t="shared" si="2"/>
        <v>-1.8911298959937</v>
      </c>
      <c r="D28" s="25"/>
      <c r="E28" s="25"/>
      <c r="F28" s="25"/>
      <c r="G28" s="57">
        <v>116.15</v>
      </c>
      <c r="H28" s="25">
        <f>+G28/G27*100-100</f>
        <v>-2.263547627061584</v>
      </c>
      <c r="I28" s="25"/>
      <c r="J28" s="25"/>
      <c r="K28" s="42"/>
      <c r="L28" s="14"/>
      <c r="M28" s="8"/>
      <c r="N28" s="18"/>
      <c r="O28" s="18"/>
      <c r="P28" s="11"/>
      <c r="Q28" s="11"/>
      <c r="R28" s="11"/>
      <c r="S28" s="11"/>
      <c r="T28" s="11"/>
      <c r="U28" s="11"/>
    </row>
    <row r="29" spans="1:21" ht="16.5" customHeight="1">
      <c r="A29" s="6">
        <v>4</v>
      </c>
      <c r="B29" s="44">
        <v>114.2681123</v>
      </c>
      <c r="C29" s="25">
        <f t="shared" si="2"/>
        <v>-0.89583776318707464</v>
      </c>
      <c r="D29" s="25"/>
      <c r="E29" s="25"/>
      <c r="F29" s="25"/>
      <c r="G29" s="54">
        <v>115.28</v>
      </c>
      <c r="H29" s="25">
        <f t="shared" ref="H29:H36" si="3">G29/G28*100-100</f>
        <v>-0.74903142488162189</v>
      </c>
      <c r="I29" s="25"/>
      <c r="J29" s="25"/>
      <c r="K29" s="42"/>
      <c r="L29" s="14"/>
      <c r="M29" s="8"/>
      <c r="N29" s="18"/>
      <c r="O29" s="18"/>
      <c r="P29" s="11"/>
      <c r="Q29" s="11"/>
      <c r="R29" s="11"/>
      <c r="S29" s="11"/>
      <c r="T29" s="11"/>
      <c r="U29" s="11"/>
    </row>
    <row r="30" spans="1:21" ht="16.5" customHeight="1">
      <c r="A30" s="6">
        <v>5</v>
      </c>
      <c r="B30" s="44">
        <v>114.08139250000001</v>
      </c>
      <c r="C30" s="25">
        <f t="shared" si="2"/>
        <v>-0.16340499220794413</v>
      </c>
      <c r="D30" s="25"/>
      <c r="E30" s="25"/>
      <c r="F30" s="25"/>
      <c r="G30" s="54">
        <v>115.24</v>
      </c>
      <c r="H30" s="25">
        <f t="shared" si="3"/>
        <v>-3.4698126301179855E-2</v>
      </c>
      <c r="I30" s="25"/>
      <c r="J30" s="25"/>
      <c r="K30" s="42"/>
      <c r="L30" s="14"/>
      <c r="M30" s="8"/>
      <c r="N30" s="18"/>
      <c r="O30" s="18"/>
      <c r="P30" s="11"/>
      <c r="Q30" s="11"/>
      <c r="R30" s="11"/>
      <c r="S30" s="11"/>
      <c r="T30" s="11"/>
      <c r="U30" s="11"/>
    </row>
    <row r="31" spans="1:21" ht="16.5" customHeight="1">
      <c r="A31" s="6">
        <v>6</v>
      </c>
      <c r="B31" s="44">
        <v>114.83854409999999</v>
      </c>
      <c r="C31" s="25">
        <f t="shared" si="2"/>
        <v>0.66369421288401043</v>
      </c>
      <c r="D31" s="25"/>
      <c r="E31" s="25"/>
      <c r="F31" s="25"/>
      <c r="G31" s="54">
        <v>116.16</v>
      </c>
      <c r="H31" s="25">
        <f t="shared" si="3"/>
        <v>0.79833391183616698</v>
      </c>
      <c r="I31" s="25"/>
      <c r="J31" s="25"/>
      <c r="K31" s="42"/>
      <c r="L31" s="14"/>
      <c r="M31" s="8"/>
      <c r="N31" s="18"/>
      <c r="O31" s="18"/>
      <c r="P31" s="11"/>
      <c r="Q31" s="11"/>
      <c r="R31" s="11"/>
      <c r="S31" s="11"/>
      <c r="T31" s="11"/>
      <c r="U31" s="11"/>
    </row>
    <row r="32" spans="1:21" ht="16.5" customHeight="1">
      <c r="A32" s="6">
        <v>7</v>
      </c>
      <c r="B32" s="44">
        <v>113.151945</v>
      </c>
      <c r="C32" s="25">
        <f t="shared" si="2"/>
        <v>-1.4686698731841545</v>
      </c>
      <c r="D32" s="25"/>
      <c r="E32" s="25"/>
      <c r="F32" s="25"/>
      <c r="G32" s="54">
        <v>114.45</v>
      </c>
      <c r="H32" s="25">
        <f t="shared" si="3"/>
        <v>-1.472107438016522</v>
      </c>
      <c r="I32" s="25"/>
      <c r="J32" s="25"/>
      <c r="K32" s="42"/>
      <c r="L32" s="14"/>
      <c r="M32" s="8"/>
      <c r="N32" s="18"/>
      <c r="O32" s="18"/>
      <c r="P32" s="11"/>
      <c r="Q32" s="11"/>
      <c r="R32" s="11"/>
      <c r="S32" s="11"/>
      <c r="T32" s="11"/>
      <c r="U32" s="11"/>
    </row>
    <row r="33" spans="1:21" ht="16.5" customHeight="1">
      <c r="A33" s="6">
        <v>8</v>
      </c>
      <c r="B33" s="44">
        <v>113.8370445</v>
      </c>
      <c r="C33" s="25">
        <f t="shared" si="2"/>
        <v>0.60546860241774425</v>
      </c>
      <c r="D33" s="25"/>
      <c r="E33" s="25"/>
      <c r="F33" s="25"/>
      <c r="G33" s="54">
        <v>115.04</v>
      </c>
      <c r="H33" s="25">
        <f t="shared" si="3"/>
        <v>0.51550895587593004</v>
      </c>
      <c r="I33" s="25"/>
      <c r="J33" s="25"/>
      <c r="K33" s="42"/>
      <c r="L33" s="14"/>
      <c r="M33" s="8"/>
      <c r="N33" s="18"/>
      <c r="O33" s="18"/>
      <c r="P33" s="11"/>
      <c r="Q33" s="11"/>
      <c r="R33" s="11"/>
      <c r="S33" s="11"/>
      <c r="T33" s="11"/>
      <c r="U33" s="11"/>
    </row>
    <row r="34" spans="1:21" ht="16.5" customHeight="1">
      <c r="A34" s="6">
        <v>9</v>
      </c>
      <c r="B34" s="44">
        <v>113.1730019</v>
      </c>
      <c r="C34" s="25">
        <f t="shared" si="2"/>
        <v>-0.58332733682313176</v>
      </c>
      <c r="D34" s="25"/>
      <c r="E34" s="25"/>
      <c r="F34" s="25"/>
      <c r="G34" s="54">
        <v>114.21</v>
      </c>
      <c r="H34" s="25">
        <f t="shared" si="3"/>
        <v>-0.72148817802504084</v>
      </c>
      <c r="I34" s="25"/>
      <c r="J34" s="25"/>
      <c r="K34" s="42"/>
      <c r="L34" s="14"/>
      <c r="M34" s="8"/>
      <c r="N34" s="18"/>
      <c r="O34" s="18"/>
      <c r="P34" s="11"/>
      <c r="Q34" s="11"/>
      <c r="R34" s="11"/>
      <c r="S34" s="11"/>
      <c r="T34" s="11"/>
      <c r="U34" s="11"/>
    </row>
    <row r="35" spans="1:21" ht="16.5" customHeight="1">
      <c r="A35" s="6">
        <v>10</v>
      </c>
      <c r="B35" s="44">
        <v>113.2549097</v>
      </c>
      <c r="C35" s="25">
        <f t="shared" si="2"/>
        <v>7.2373974909993422E-2</v>
      </c>
      <c r="D35" s="25"/>
      <c r="E35" s="25"/>
      <c r="F35" s="25"/>
      <c r="G35" s="54">
        <v>114.14</v>
      </c>
      <c r="H35" s="25">
        <f t="shared" si="3"/>
        <v>-6.1290605025817513E-2</v>
      </c>
      <c r="I35" s="25"/>
      <c r="J35" s="25"/>
      <c r="K35" s="42"/>
      <c r="L35" s="14"/>
      <c r="M35" s="8"/>
      <c r="N35" s="18"/>
      <c r="O35" s="18"/>
      <c r="P35" s="11"/>
      <c r="Q35" s="11"/>
      <c r="R35" s="11"/>
      <c r="S35" s="11"/>
      <c r="T35" s="11"/>
      <c r="U35" s="11"/>
    </row>
    <row r="36" spans="1:21" ht="16.5" customHeight="1">
      <c r="A36" s="6">
        <v>11</v>
      </c>
      <c r="B36" s="44">
        <v>113.06051720000001</v>
      </c>
      <c r="C36" s="25">
        <f t="shared" si="2"/>
        <v>-0.17164156548702181</v>
      </c>
      <c r="D36" s="25"/>
      <c r="E36" s="25"/>
      <c r="F36" s="25"/>
      <c r="G36" s="54">
        <v>114.05</v>
      </c>
      <c r="H36" s="25">
        <f t="shared" si="3"/>
        <v>-7.8850534431410324E-2</v>
      </c>
      <c r="I36" s="25"/>
      <c r="J36" s="25"/>
      <c r="K36" s="42"/>
      <c r="L36" s="14"/>
      <c r="M36" s="8"/>
      <c r="N36" s="18"/>
      <c r="O36" s="18"/>
      <c r="P36" s="11"/>
      <c r="Q36" s="11"/>
      <c r="R36" s="11"/>
      <c r="S36" s="11"/>
      <c r="T36" s="11"/>
      <c r="U36" s="11"/>
    </row>
    <row r="37" spans="1:21" ht="16.5" customHeight="1">
      <c r="A37" s="6">
        <v>12</v>
      </c>
      <c r="B37" s="44">
        <v>114.8285935</v>
      </c>
      <c r="C37" s="25">
        <f>+B37/B36*100-100</f>
        <v>1.5638317812329774</v>
      </c>
      <c r="D37" s="25"/>
      <c r="E37" s="25"/>
      <c r="F37" s="25"/>
      <c r="G37" s="54">
        <v>115.79</v>
      </c>
      <c r="H37" s="25">
        <f>G37/G36*100-100</f>
        <v>1.5256466462078038</v>
      </c>
      <c r="I37" s="25"/>
      <c r="J37" s="25"/>
      <c r="K37" s="42"/>
      <c r="L37" s="14"/>
      <c r="M37" s="8"/>
      <c r="N37" s="18"/>
      <c r="O37" s="18"/>
      <c r="P37" s="11"/>
      <c r="Q37" s="11"/>
      <c r="R37" s="11"/>
      <c r="S37" s="11"/>
      <c r="T37" s="11"/>
      <c r="U37" s="11"/>
    </row>
    <row r="38" spans="1:21" ht="16.5" customHeight="1">
      <c r="A38" s="2">
        <v>2014</v>
      </c>
      <c r="B38" s="44"/>
      <c r="C38" s="25"/>
      <c r="D38" s="25"/>
      <c r="E38" s="25"/>
      <c r="F38" s="25"/>
      <c r="G38" s="55"/>
      <c r="H38" s="25"/>
      <c r="I38" s="25"/>
      <c r="J38" s="25"/>
      <c r="K38" s="25"/>
      <c r="L38" s="14"/>
      <c r="M38" s="8"/>
      <c r="N38" s="18"/>
      <c r="O38" s="18"/>
      <c r="P38" s="11"/>
      <c r="Q38" s="11"/>
      <c r="R38" s="11"/>
      <c r="S38" s="11"/>
      <c r="T38" s="11"/>
      <c r="U38" s="11"/>
    </row>
    <row r="39" spans="1:21" ht="16.5" customHeight="1">
      <c r="A39" s="13">
        <v>1</v>
      </c>
      <c r="B39" s="44">
        <v>115.3588969</v>
      </c>
      <c r="C39" s="25">
        <f>B39/B37*100-100</f>
        <v>0.46182173258092973</v>
      </c>
      <c r="D39" s="25">
        <f>+B39/B26*100-100</f>
        <v>-1.4113379676110895</v>
      </c>
      <c r="E39" s="25">
        <f>B39/B26*100-100</f>
        <v>-1.4113379676110895</v>
      </c>
      <c r="F39" s="25"/>
      <c r="G39" s="54">
        <v>116.18</v>
      </c>
      <c r="H39" s="25">
        <f>G39/G37*100-100</f>
        <v>0.33681665083339851</v>
      </c>
      <c r="I39" s="25">
        <f>+G39/G26*100-100</f>
        <v>-2.0074224021592357</v>
      </c>
      <c r="J39" s="25">
        <f>G39/G26*100-100</f>
        <v>-2.0074224021592357</v>
      </c>
      <c r="K39" s="25"/>
      <c r="L39" s="14"/>
      <c r="M39" s="8"/>
      <c r="N39" s="18"/>
      <c r="O39" s="18"/>
      <c r="P39" s="11"/>
      <c r="Q39" s="11"/>
      <c r="R39" s="11"/>
      <c r="S39" s="11"/>
      <c r="T39" s="11"/>
      <c r="U39" s="11"/>
    </row>
    <row r="40" spans="1:21" ht="16.5" customHeight="1">
      <c r="A40" s="13">
        <v>2</v>
      </c>
      <c r="B40" s="18">
        <v>114.8645945</v>
      </c>
      <c r="C40" s="25">
        <f t="shared" ref="C40:C50" si="4">+B40/B39*100-100</f>
        <v>-0.42849092118876797</v>
      </c>
      <c r="D40" s="25">
        <f>SUM(B$39:B40)/SUM(B$26:B27)*100-100</f>
        <v>-1.8378420185516404</v>
      </c>
      <c r="E40" s="25">
        <f t="shared" ref="E40:E50" si="5">+B40/B27*100-100</f>
        <v>-2.262483482107811</v>
      </c>
      <c r="F40" s="25"/>
      <c r="G40" s="54">
        <v>115.78</v>
      </c>
      <c r="H40" s="25">
        <f t="shared" ref="H40:H50" si="6">+G40/G39*100-100</f>
        <v>-0.34429333792391503</v>
      </c>
      <c r="I40" s="25">
        <f>SUM(G$39:G40)/SUM(G$26:G27)*100-100</f>
        <v>-2.2914911541701741</v>
      </c>
      <c r="J40" s="25">
        <f t="shared" ref="J40:J50" si="7">+G40/G27*100-100</f>
        <v>-2.5748906092224928</v>
      </c>
      <c r="K40" s="25"/>
      <c r="L40" s="14"/>
      <c r="M40" s="8"/>
      <c r="N40" s="18"/>
      <c r="O40" s="18"/>
      <c r="P40" s="11"/>
      <c r="Q40" s="11"/>
      <c r="R40" s="11"/>
      <c r="S40" s="11"/>
      <c r="T40" s="11"/>
      <c r="U40" s="11"/>
    </row>
    <row r="41" spans="1:21" ht="16.5" customHeight="1">
      <c r="A41" s="13">
        <v>3</v>
      </c>
      <c r="B41" s="18">
        <v>114.13539900000001</v>
      </c>
      <c r="C41" s="25">
        <f t="shared" si="4"/>
        <v>-0.63483051777106425</v>
      </c>
      <c r="D41" s="25">
        <f>SUM(B$39:B41)/SUM(B$26:B28)*100-100</f>
        <v>-1.5653056580403586</v>
      </c>
      <c r="E41" s="25">
        <f t="shared" si="5"/>
        <v>-1.0109393444545702</v>
      </c>
      <c r="F41" s="25"/>
      <c r="G41" s="54">
        <v>114.86</v>
      </c>
      <c r="H41" s="25">
        <f t="shared" si="6"/>
        <v>-0.79461046812920699</v>
      </c>
      <c r="I41" s="25">
        <f>SUM(G$39:G41)/SUM(G$26:G28)*100-100</f>
        <v>-1.9035497100834391</v>
      </c>
      <c r="J41" s="25">
        <f t="shared" si="7"/>
        <v>-1.1106328024106773</v>
      </c>
      <c r="K41" s="25"/>
      <c r="L41" s="14"/>
      <c r="M41" s="8"/>
      <c r="N41" s="18"/>
      <c r="O41" s="18"/>
      <c r="P41" s="11"/>
      <c r="Q41" s="11"/>
      <c r="R41" s="11"/>
      <c r="S41" s="11"/>
      <c r="T41" s="11"/>
      <c r="U41" s="11"/>
    </row>
    <row r="42" spans="1:21" ht="16.5" customHeight="1">
      <c r="A42" s="13">
        <v>4</v>
      </c>
      <c r="B42" s="18">
        <v>114.2400394</v>
      </c>
      <c r="C42" s="25">
        <f t="shared" si="4"/>
        <v>9.1680934150843996E-2</v>
      </c>
      <c r="D42" s="25">
        <f>SUM(B$39:B42)/SUM(B$26:B29)*100-100</f>
        <v>-1.1859561659128559</v>
      </c>
      <c r="E42" s="25">
        <f t="shared" si="5"/>
        <v>-2.4567571332852367E-2</v>
      </c>
      <c r="F42" s="25"/>
      <c r="G42" s="54">
        <v>115.09</v>
      </c>
      <c r="H42" s="25">
        <f t="shared" si="6"/>
        <v>0.20024377503047219</v>
      </c>
      <c r="I42" s="25">
        <f>SUM(G$39:G42)/SUM(G$26:G29)*100-100</f>
        <v>-1.4760147601476206</v>
      </c>
      <c r="J42" s="25">
        <f t="shared" si="7"/>
        <v>-0.16481609993060431</v>
      </c>
      <c r="K42" s="25"/>
      <c r="L42" s="14"/>
      <c r="M42" s="8"/>
      <c r="N42" s="18"/>
      <c r="O42" s="18"/>
      <c r="P42" s="11"/>
      <c r="Q42" s="11"/>
      <c r="R42" s="11"/>
      <c r="S42" s="11"/>
      <c r="T42" s="11"/>
      <c r="U42" s="11"/>
    </row>
    <row r="43" spans="1:21" ht="16.5" customHeight="1">
      <c r="A43" s="13">
        <v>5</v>
      </c>
      <c r="B43" s="18">
        <v>114.3358284</v>
      </c>
      <c r="C43" s="25">
        <f t="shared" si="4"/>
        <v>8.3848885647341831E-2</v>
      </c>
      <c r="D43" s="25">
        <f>SUM(B$39:B43)/SUM(B$26:B30)*100-100</f>
        <v>-0.90794948443195267</v>
      </c>
      <c r="E43" s="25">
        <f t="shared" si="5"/>
        <v>0.22303014928573361</v>
      </c>
      <c r="F43" s="25"/>
      <c r="G43" s="54">
        <v>115.34</v>
      </c>
      <c r="H43" s="25">
        <f t="shared" si="6"/>
        <v>0.21722130506560688</v>
      </c>
      <c r="I43" s="25">
        <f>SUM(G$39:G43)/SUM(G$26:G30)*100-100</f>
        <v>-1.1676682589415748</v>
      </c>
      <c r="J43" s="25">
        <f t="shared" si="7"/>
        <v>8.6775425199590472E-2</v>
      </c>
      <c r="K43" s="25"/>
      <c r="L43" s="14"/>
      <c r="M43" s="8"/>
      <c r="N43" s="18"/>
      <c r="O43" s="18"/>
      <c r="P43" s="11"/>
      <c r="Q43" s="11"/>
      <c r="R43" s="11"/>
      <c r="S43" s="11"/>
      <c r="T43" s="11"/>
      <c r="U43" s="11"/>
    </row>
    <row r="44" spans="1:21" ht="16.5" customHeight="1">
      <c r="A44" s="13">
        <v>6</v>
      </c>
      <c r="B44" s="18">
        <v>115.37459610000001</v>
      </c>
      <c r="C44" s="25">
        <f t="shared" si="4"/>
        <v>0.90852335137321916</v>
      </c>
      <c r="D44" s="25">
        <f>SUM(B$39:B44)/SUM(B$26:B31)*100-100</f>
        <v>-0.68014634639695259</v>
      </c>
      <c r="E44" s="25">
        <f t="shared" si="5"/>
        <v>0.46678752695892456</v>
      </c>
      <c r="F44" s="25"/>
      <c r="G44" s="54">
        <v>116.43</v>
      </c>
      <c r="H44" s="25">
        <f t="shared" si="6"/>
        <v>0.94503207907057174</v>
      </c>
      <c r="I44" s="25">
        <f>SUM(G$39:G44)/SUM(G$26:G31)*100-100</f>
        <v>-0.93540693772045813</v>
      </c>
      <c r="J44" s="25">
        <f t="shared" si="7"/>
        <v>0.23243801652893126</v>
      </c>
      <c r="K44" s="25"/>
      <c r="L44" s="14"/>
      <c r="M44" s="8"/>
      <c r="N44" s="18"/>
      <c r="O44" s="18"/>
      <c r="P44" s="11"/>
      <c r="Q44" s="11"/>
      <c r="R44" s="11"/>
      <c r="S44" s="11"/>
      <c r="T44" s="11"/>
      <c r="U44" s="11"/>
    </row>
    <row r="45" spans="1:21" ht="16.5" customHeight="1">
      <c r="A45" s="13">
        <v>7</v>
      </c>
      <c r="B45" s="18">
        <v>116.61299529999999</v>
      </c>
      <c r="C45" s="25">
        <f t="shared" si="4"/>
        <v>1.0733725116806738</v>
      </c>
      <c r="D45" s="25">
        <f>SUM(B$39:B45)/SUM(B$26:B32)*100-100</f>
        <v>-0.15536577081994096</v>
      </c>
      <c r="E45" s="25">
        <f t="shared" si="5"/>
        <v>3.0587634176328038</v>
      </c>
      <c r="F45" s="25"/>
      <c r="G45" s="54">
        <v>117.35</v>
      </c>
      <c r="H45" s="25">
        <f t="shared" si="6"/>
        <v>0.79017435368891142</v>
      </c>
      <c r="I45" s="25">
        <f>SUM(G$39:G45)/SUM(G$26:G32)*100-100</f>
        <v>-0.44802867383512535</v>
      </c>
      <c r="J45" s="25">
        <f t="shared" si="7"/>
        <v>2.5338575797291298</v>
      </c>
      <c r="K45" s="25"/>
      <c r="L45" s="14"/>
      <c r="M45" s="8"/>
      <c r="N45" s="18"/>
      <c r="O45" s="18"/>
      <c r="P45" s="11"/>
      <c r="Q45" s="11"/>
      <c r="R45" s="11"/>
      <c r="S45" s="11"/>
      <c r="T45" s="11"/>
      <c r="U45" s="11"/>
    </row>
    <row r="46" spans="1:21" ht="16.5" customHeight="1">
      <c r="A46" s="13">
        <v>8</v>
      </c>
      <c r="B46" s="18">
        <v>113.78596810000001</v>
      </c>
      <c r="C46" s="25">
        <f t="shared" si="4"/>
        <v>-2.4242814385542033</v>
      </c>
      <c r="D46" s="25">
        <f>SUM(B$39:B46)/SUM(B$26:B33)*100-100</f>
        <v>-0.1416934042162552</v>
      </c>
      <c r="E46" s="25">
        <f t="shared" si="5"/>
        <v>-4.486799549684406E-2</v>
      </c>
      <c r="F46" s="25"/>
      <c r="G46" s="54">
        <v>114.44</v>
      </c>
      <c r="H46" s="25">
        <f t="shared" si="6"/>
        <v>-2.4797613975287618</v>
      </c>
      <c r="I46" s="25">
        <f>SUM(G$39:G46)/SUM(G$26:G33)*100-100</f>
        <v>-0.45712687690917164</v>
      </c>
      <c r="J46" s="25">
        <f t="shared" si="7"/>
        <v>-0.52155771905424331</v>
      </c>
      <c r="K46" s="25"/>
      <c r="L46" s="14"/>
      <c r="M46" s="8"/>
      <c r="N46" s="18"/>
      <c r="O46" s="18"/>
      <c r="P46" s="11"/>
      <c r="Q46" s="11"/>
      <c r="R46" s="11"/>
      <c r="S46" s="11"/>
      <c r="T46" s="11"/>
      <c r="U46" s="11"/>
    </row>
    <row r="47" spans="1:21" ht="16.5" customHeight="1">
      <c r="A47" s="13">
        <v>9</v>
      </c>
      <c r="B47" s="18">
        <v>111.04748410000001</v>
      </c>
      <c r="C47" s="25">
        <f t="shared" si="4"/>
        <v>-2.4066974563975236</v>
      </c>
      <c r="D47" s="25">
        <f>SUM(B$39:B47)/SUM(B$26:B34)*100-100</f>
        <v>-0.33189741231799985</v>
      </c>
      <c r="E47" s="25">
        <f t="shared" si="5"/>
        <v>-1.8781138295493065</v>
      </c>
      <c r="F47" s="25"/>
      <c r="G47" s="54">
        <v>111.36</v>
      </c>
      <c r="H47" s="25">
        <f t="shared" si="6"/>
        <v>-2.6913666550157274</v>
      </c>
      <c r="I47" s="25">
        <f>SUM(G$39:G47)/SUM(G$26:G34)*100-100</f>
        <v>-0.68012223041775144</v>
      </c>
      <c r="J47" s="25">
        <f t="shared" si="7"/>
        <v>-2.4954032046230594</v>
      </c>
      <c r="K47" s="25"/>
      <c r="L47" s="14"/>
      <c r="M47" s="8"/>
      <c r="N47" s="18"/>
      <c r="O47" s="18"/>
      <c r="P47" s="11"/>
      <c r="Q47" s="11"/>
      <c r="R47" s="11"/>
      <c r="S47" s="11"/>
      <c r="T47" s="11"/>
      <c r="U47" s="11"/>
    </row>
    <row r="48" spans="1:21" ht="16.5" customHeight="1">
      <c r="A48" s="13">
        <v>10</v>
      </c>
      <c r="B48" s="18">
        <v>110.5811932</v>
      </c>
      <c r="C48" s="25">
        <f t="shared" si="4"/>
        <v>-0.4199022641342367</v>
      </c>
      <c r="D48" s="25">
        <f>SUM(B$39:B48)/SUM(B$26:B35)*100-100</f>
        <v>-0.5323288989318371</v>
      </c>
      <c r="E48" s="25">
        <f t="shared" si="5"/>
        <v>-2.3607952247566004</v>
      </c>
      <c r="F48" s="25"/>
      <c r="G48" s="54">
        <v>110.61</v>
      </c>
      <c r="H48" s="25">
        <f t="shared" si="6"/>
        <v>-0.67349137931034875</v>
      </c>
      <c r="I48" s="25">
        <f>SUM(G$39:G48)/SUM(G$26:G35)*100-100</f>
        <v>-0.91790651687723823</v>
      </c>
      <c r="J48" s="25">
        <f t="shared" si="7"/>
        <v>-3.0926931838093594</v>
      </c>
      <c r="K48" s="25"/>
      <c r="L48" s="14"/>
      <c r="M48" s="8"/>
      <c r="N48" s="18"/>
      <c r="O48" s="18"/>
      <c r="P48" s="11"/>
      <c r="Q48" s="11"/>
      <c r="R48" s="11"/>
      <c r="S48" s="11"/>
      <c r="T48" s="11"/>
      <c r="U48" s="11"/>
    </row>
    <row r="49" spans="1:21" ht="16.5" customHeight="1">
      <c r="A49" s="13">
        <v>11</v>
      </c>
      <c r="B49" s="18">
        <v>109.6260106</v>
      </c>
      <c r="C49" s="25">
        <f t="shared" si="4"/>
        <v>-0.86378395128404861</v>
      </c>
      <c r="D49" s="25">
        <f>SUM(B$39:B49)/SUM(B$26:B36)*100-100</f>
        <v>-0.75723179872703383</v>
      </c>
      <c r="E49" s="25">
        <f t="shared" si="5"/>
        <v>-3.0377594982380032</v>
      </c>
      <c r="F49" s="25"/>
      <c r="G49" s="54">
        <v>109.74</v>
      </c>
      <c r="H49" s="25">
        <f t="shared" si="6"/>
        <v>-0.78654732845132003</v>
      </c>
      <c r="I49" s="25">
        <f>SUM(G$39:G49)/SUM(G$26:G36)*100-100</f>
        <v>-1.1744175077823087</v>
      </c>
      <c r="J49" s="25">
        <f t="shared" si="7"/>
        <v>-3.7790442788250829</v>
      </c>
      <c r="K49" s="25"/>
      <c r="L49" s="14"/>
      <c r="M49" s="8"/>
      <c r="N49" s="18"/>
      <c r="O49" s="18"/>
      <c r="P49" s="11"/>
      <c r="Q49" s="11"/>
      <c r="R49" s="11"/>
      <c r="S49" s="11"/>
      <c r="T49" s="11"/>
      <c r="U49" s="11"/>
    </row>
    <row r="50" spans="1:21" ht="16.5" customHeight="1">
      <c r="A50" s="13">
        <v>12</v>
      </c>
      <c r="B50" s="18">
        <v>108.8237027</v>
      </c>
      <c r="C50" s="25">
        <f t="shared" si="4"/>
        <v>-0.7318590684900812</v>
      </c>
      <c r="D50" s="25">
        <f>SUM(B$39:B50)/SUM(B$26:B37)*100-100</f>
        <v>-1.1308957768854242</v>
      </c>
      <c r="E50" s="25">
        <f t="shared" si="5"/>
        <v>-5.229438606682919</v>
      </c>
      <c r="F50" s="25">
        <f>+SUM(B38:B50)/SUM(B26:B37)*100-100</f>
        <v>-1.1308957768854242</v>
      </c>
      <c r="G50" s="54">
        <v>109.02</v>
      </c>
      <c r="H50" s="25">
        <f t="shared" si="6"/>
        <v>-0.65609622744669593</v>
      </c>
      <c r="I50" s="25">
        <f>SUM(G$39:G50)/SUM(G$26:G37)*100-100</f>
        <v>-1.5642224639926354</v>
      </c>
      <c r="J50" s="25">
        <f t="shared" si="7"/>
        <v>-5.8467916054927116</v>
      </c>
      <c r="K50" s="25">
        <f>+SUM(G38:G50)/SUM(G26:G37)*100-100</f>
        <v>-1.5642224639926354</v>
      </c>
      <c r="L50" s="14"/>
      <c r="M50" s="8"/>
      <c r="N50" s="18"/>
      <c r="O50" s="18"/>
      <c r="P50" s="11"/>
      <c r="Q50" s="11"/>
      <c r="R50" s="11"/>
      <c r="S50" s="11"/>
      <c r="T50" s="11"/>
      <c r="U50" s="11"/>
    </row>
    <row r="51" spans="1:21" ht="16.5" customHeight="1">
      <c r="A51" s="2">
        <v>2015</v>
      </c>
      <c r="B51" s="18"/>
      <c r="C51" s="25"/>
      <c r="D51" s="25"/>
      <c r="E51" s="25"/>
      <c r="F51" s="25"/>
      <c r="G51" s="54"/>
      <c r="H51" s="25"/>
      <c r="I51" s="25"/>
      <c r="J51" s="25"/>
      <c r="K51" s="25"/>
      <c r="L51" s="14"/>
      <c r="M51" s="8"/>
      <c r="N51" s="18"/>
      <c r="O51" s="18"/>
      <c r="P51" s="11"/>
      <c r="Q51" s="11"/>
      <c r="R51" s="11"/>
      <c r="S51" s="11"/>
      <c r="T51" s="11"/>
      <c r="U51" s="11"/>
    </row>
    <row r="52" spans="1:21" ht="16.5" customHeight="1">
      <c r="A52" s="13">
        <v>1</v>
      </c>
      <c r="B52" s="58">
        <v>105.96187</v>
      </c>
      <c r="C52" s="25">
        <f>B52/B50*100-100</f>
        <v>-2.629788023193214</v>
      </c>
      <c r="D52" s="25">
        <f>+B52/B39*100-100</f>
        <v>-8.145905649692466</v>
      </c>
      <c r="E52" s="25">
        <f t="shared" ref="E52:E62" si="8">B52/B39*100-100</f>
        <v>-8.145905649692466</v>
      </c>
      <c r="F52" s="25">
        <f t="shared" ref="F52:F62" si="9">+SUM(B40:B52)/SUM(B27:B39)*100-100</f>
        <v>-1.6965269315464724</v>
      </c>
      <c r="G52" s="54">
        <v>106.08</v>
      </c>
      <c r="H52" s="25">
        <f>G52/G50*100-100</f>
        <v>-2.6967528893780894</v>
      </c>
      <c r="I52" s="25">
        <f>+G52/G39*100-100</f>
        <v>-8.6934067825787622</v>
      </c>
      <c r="J52" s="25">
        <f>G52/G39*100-100</f>
        <v>-8.6934067825787622</v>
      </c>
      <c r="K52" s="25">
        <f t="shared" ref="K52:K62" si="10">+SUM(G40:G52)/SUM(G27:G39)*100-100</f>
        <v>-2.1240969159816103</v>
      </c>
      <c r="L52" s="14"/>
      <c r="M52" s="8"/>
      <c r="N52" s="18"/>
      <c r="O52" s="18"/>
      <c r="P52" s="11"/>
      <c r="Q52" s="11"/>
      <c r="R52" s="11"/>
      <c r="S52" s="11"/>
      <c r="T52" s="11"/>
      <c r="U52" s="11"/>
    </row>
    <row r="53" spans="1:21" ht="16.5" customHeight="1">
      <c r="A53" s="13">
        <v>2</v>
      </c>
      <c r="B53" s="18">
        <v>104.48959360000001</v>
      </c>
      <c r="C53" s="25">
        <f t="shared" ref="C53:C62" si="11">B53/B52*100-100</f>
        <v>-1.3894398050921524</v>
      </c>
      <c r="D53" s="25">
        <f>SUM(B$52:B53)/SUM(B$39:B40)*100-100</f>
        <v>-8.5881886682220596</v>
      </c>
      <c r="E53" s="25">
        <f t="shared" si="8"/>
        <v>-9.0323749847913177</v>
      </c>
      <c r="F53" s="25">
        <f t="shared" si="9"/>
        <v>-2.2630272740145045</v>
      </c>
      <c r="G53" s="54">
        <v>104.55</v>
      </c>
      <c r="H53" s="25">
        <f t="shared" ref="H53:H62" si="12">G53/G52*100-100</f>
        <v>-1.4423076923076934</v>
      </c>
      <c r="I53" s="25">
        <f>SUM(G$52:G53)/SUM(G$39:G40)*100-100</f>
        <v>-9.1955509570615703</v>
      </c>
      <c r="J53" s="25">
        <f t="shared" ref="J53:J62" si="13">+G53/G40*100-100</f>
        <v>-9.6994299533598252</v>
      </c>
      <c r="K53" s="25">
        <f t="shared" si="10"/>
        <v>-2.7197696875881689</v>
      </c>
      <c r="L53" s="14"/>
      <c r="M53" s="8"/>
      <c r="N53" s="18"/>
      <c r="O53" s="18"/>
      <c r="P53" s="11"/>
      <c r="Q53" s="11"/>
      <c r="R53" s="11"/>
      <c r="S53" s="11"/>
      <c r="T53" s="11"/>
      <c r="U53" s="11"/>
    </row>
    <row r="54" spans="1:21" ht="16.5" customHeight="1">
      <c r="A54" s="13">
        <v>3</v>
      </c>
      <c r="B54" s="18">
        <v>100.6975913</v>
      </c>
      <c r="C54" s="25">
        <f t="shared" si="11"/>
        <v>-3.6290717279620139</v>
      </c>
      <c r="D54" s="25">
        <f>SUM(B$52:B54)/SUM(B$39:B41)*100-100</f>
        <v>-9.6439605382117861</v>
      </c>
      <c r="E54" s="25">
        <f t="shared" si="8"/>
        <v>-11.773567024547745</v>
      </c>
      <c r="F54" s="25">
        <f t="shared" si="9"/>
        <v>-3.1614848231304506</v>
      </c>
      <c r="G54" s="54">
        <v>100.67</v>
      </c>
      <c r="H54" s="25">
        <f t="shared" si="12"/>
        <v>-3.7111429937828859</v>
      </c>
      <c r="I54" s="25">
        <f>SUM(G$52:G54)/SUM(G$39:G41)*100-100</f>
        <v>-10.241623897122423</v>
      </c>
      <c r="J54" s="25">
        <f t="shared" si="13"/>
        <v>-12.354170294271285</v>
      </c>
      <c r="K54" s="25">
        <f t="shared" si="10"/>
        <v>-3.6562938936271649</v>
      </c>
      <c r="L54" s="14"/>
      <c r="M54" s="8"/>
      <c r="N54" s="18"/>
      <c r="O54" s="18"/>
      <c r="P54" s="11"/>
      <c r="Q54" s="11"/>
      <c r="R54" s="11"/>
      <c r="S54" s="11"/>
      <c r="T54" s="11"/>
      <c r="U54" s="11"/>
    </row>
    <row r="55" spans="1:21" ht="16.5" customHeight="1">
      <c r="A55" s="13">
        <v>4</v>
      </c>
      <c r="B55" s="18">
        <v>100.3114178</v>
      </c>
      <c r="C55" s="25">
        <f t="shared" si="11"/>
        <v>-0.38349824957531098</v>
      </c>
      <c r="D55" s="25">
        <f>SUM(B$52:B55)/SUM(B$39:B42)*100-100</f>
        <v>-10.278797885672688</v>
      </c>
      <c r="E55" s="25">
        <f t="shared" si="8"/>
        <v>-12.192416663329681</v>
      </c>
      <c r="F55" s="25">
        <f t="shared" si="9"/>
        <v>-4.1770593090905095</v>
      </c>
      <c r="G55" s="54">
        <v>100.22</v>
      </c>
      <c r="H55" s="25">
        <f t="shared" si="12"/>
        <v>-0.44700506605741452</v>
      </c>
      <c r="I55" s="25">
        <f>SUM(G$52:G55)/SUM(G$39:G42)*100-100</f>
        <v>-10.909051546838128</v>
      </c>
      <c r="J55" s="25">
        <f t="shared" si="13"/>
        <v>-12.920323225301942</v>
      </c>
      <c r="K55" s="25">
        <f t="shared" si="10"/>
        <v>-4.7198024605536375</v>
      </c>
      <c r="L55" s="14"/>
      <c r="M55" s="8"/>
      <c r="N55" s="18"/>
      <c r="O55" s="18"/>
      <c r="P55" s="11"/>
      <c r="Q55" s="11"/>
      <c r="R55" s="11"/>
      <c r="S55" s="11"/>
      <c r="T55" s="11"/>
      <c r="U55" s="11"/>
    </row>
    <row r="56" spans="1:21" ht="16.5" customHeight="1">
      <c r="A56" s="13">
        <v>5</v>
      </c>
      <c r="B56" s="18">
        <v>102.4993705</v>
      </c>
      <c r="C56" s="25">
        <f t="shared" si="11"/>
        <v>2.1811601789562189</v>
      </c>
      <c r="D56" s="25">
        <f>SUM(B$52:B56)/SUM(B$39:B43)*100-100</f>
        <v>-10.293478298520867</v>
      </c>
      <c r="E56" s="25">
        <f t="shared" si="8"/>
        <v>-10.352361167656525</v>
      </c>
      <c r="F56" s="25">
        <f t="shared" si="9"/>
        <v>-5.0594235181717409</v>
      </c>
      <c r="G56" s="54">
        <v>102.28</v>
      </c>
      <c r="H56" s="25">
        <f t="shared" si="12"/>
        <v>2.055477948513257</v>
      </c>
      <c r="I56" s="25">
        <f>SUM(G$52:G56)/SUM(G$39:G43)*100-100</f>
        <v>-10.991771329579919</v>
      </c>
      <c r="J56" s="25">
        <f t="shared" si="13"/>
        <v>-11.323044910698812</v>
      </c>
      <c r="K56" s="25">
        <f t="shared" si="10"/>
        <v>-5.6723312745729686</v>
      </c>
      <c r="L56" s="14"/>
      <c r="M56" s="8"/>
      <c r="N56" s="18"/>
      <c r="O56" s="18"/>
      <c r="P56" s="11"/>
      <c r="Q56" s="11"/>
      <c r="R56" s="11"/>
      <c r="S56" s="11"/>
      <c r="T56" s="11"/>
      <c r="U56" s="11"/>
    </row>
    <row r="57" spans="1:21" ht="16.5" customHeight="1">
      <c r="A57" s="13">
        <v>6</v>
      </c>
      <c r="B57" s="18">
        <v>102.1046568</v>
      </c>
      <c r="C57" s="25">
        <f t="shared" si="11"/>
        <v>-0.38508890159477005</v>
      </c>
      <c r="D57" s="25">
        <f>SUM(B$52:B57)/SUM(B$39:B44)*100-100</f>
        <v>-10.495986121454337</v>
      </c>
      <c r="E57" s="25">
        <f t="shared" si="8"/>
        <v>-11.50161278874458</v>
      </c>
      <c r="F57" s="25">
        <f t="shared" si="9"/>
        <v>-6.0654629143475205</v>
      </c>
      <c r="G57" s="54">
        <v>101.98</v>
      </c>
      <c r="H57" s="25">
        <f t="shared" si="12"/>
        <v>-0.29331247555730044</v>
      </c>
      <c r="I57" s="25">
        <f>SUM(G$52:G57)/SUM(G$39:G44)*100-100</f>
        <v>-11.229961942105888</v>
      </c>
      <c r="J57" s="25">
        <f t="shared" si="13"/>
        <v>-12.410890663918238</v>
      </c>
      <c r="K57" s="25">
        <f t="shared" si="10"/>
        <v>-6.7368390571610348</v>
      </c>
      <c r="L57" s="14"/>
      <c r="M57" s="8"/>
      <c r="N57" s="18"/>
      <c r="O57" s="18"/>
      <c r="P57" s="11"/>
      <c r="Q57" s="11"/>
      <c r="R57" s="11"/>
      <c r="S57" s="11"/>
      <c r="T57" s="11"/>
      <c r="U57" s="11"/>
    </row>
    <row r="58" spans="1:21" ht="16.5" customHeight="1">
      <c r="A58" s="13">
        <v>7</v>
      </c>
      <c r="B58" s="18">
        <v>101.2037687</v>
      </c>
      <c r="C58" s="25">
        <f t="shared" si="11"/>
        <v>-0.88231832732628845</v>
      </c>
      <c r="D58" s="25">
        <f>SUM(B$52:B58)/SUM(B$39:B45)*100-100</f>
        <v>-10.889756129092319</v>
      </c>
      <c r="E58" s="25">
        <f t="shared" si="8"/>
        <v>-13.213987480861832</v>
      </c>
      <c r="F58" s="25">
        <f t="shared" si="9"/>
        <v>-7.4244803699477586</v>
      </c>
      <c r="G58" s="54">
        <v>101.05</v>
      </c>
      <c r="H58" s="25">
        <f t="shared" si="12"/>
        <v>-0.91194351833692622</v>
      </c>
      <c r="I58" s="25">
        <f>SUM(G$52:G58)/SUM(G$39:G45)*100-100</f>
        <v>-11.61486011614862</v>
      </c>
      <c r="J58" s="25">
        <f t="shared" si="13"/>
        <v>-13.890072432893049</v>
      </c>
      <c r="K58" s="25">
        <f t="shared" si="10"/>
        <v>-8.1097481686966262</v>
      </c>
      <c r="L58" s="14"/>
      <c r="M58" s="8"/>
      <c r="N58" s="18"/>
      <c r="O58" s="18"/>
      <c r="P58" s="11"/>
      <c r="Q58" s="11"/>
      <c r="R58" s="11"/>
      <c r="S58" s="11"/>
      <c r="T58" s="11"/>
      <c r="U58" s="11"/>
    </row>
    <row r="59" spans="1:21" ht="16.5" customHeight="1">
      <c r="A59" s="13">
        <v>8</v>
      </c>
      <c r="B59" s="18">
        <v>98.994981100000004</v>
      </c>
      <c r="C59" s="25">
        <f t="shared" si="11"/>
        <v>-2.1825151655641832</v>
      </c>
      <c r="D59" s="25">
        <f>SUM(B$52:B59)/SUM(B$39:B46)*100-100</f>
        <v>-11.150989484505018</v>
      </c>
      <c r="E59" s="25">
        <f t="shared" si="8"/>
        <v>-12.99895518487925</v>
      </c>
      <c r="F59" s="25">
        <f t="shared" si="9"/>
        <v>-8.4982917795238961</v>
      </c>
      <c r="G59" s="54">
        <v>98.81</v>
      </c>
      <c r="H59" s="25">
        <f t="shared" si="12"/>
        <v>-2.2167243938644248</v>
      </c>
      <c r="I59" s="25">
        <f>SUM(G$52:G59)/SUM(G$39:G46)*100-100</f>
        <v>-11.8674835488995</v>
      </c>
      <c r="J59" s="25">
        <f t="shared" si="13"/>
        <v>-13.657811953862293</v>
      </c>
      <c r="K59" s="25">
        <f t="shared" si="10"/>
        <v>-9.1995143315554628</v>
      </c>
      <c r="L59" s="14"/>
      <c r="M59" s="8"/>
      <c r="N59" s="18"/>
      <c r="O59" s="18"/>
      <c r="P59" s="11"/>
      <c r="Q59" s="11"/>
      <c r="R59" s="11"/>
      <c r="S59" s="11"/>
      <c r="T59" s="11"/>
      <c r="U59" s="11"/>
    </row>
    <row r="60" spans="1:21" ht="16.5" customHeight="1">
      <c r="A60" s="13">
        <v>9</v>
      </c>
      <c r="B60" s="18">
        <v>97.849245999999994</v>
      </c>
      <c r="C60" s="25">
        <f t="shared" si="11"/>
        <v>-1.1573668556415413</v>
      </c>
      <c r="D60" s="25">
        <f>SUM(B$52:B60)/SUM(B$39:B47)*100-100</f>
        <v>-11.230167948348239</v>
      </c>
      <c r="E60" s="25">
        <f t="shared" si="8"/>
        <v>-11.885220279384981</v>
      </c>
      <c r="F60" s="25">
        <f t="shared" si="9"/>
        <v>-9.3191652541743366</v>
      </c>
      <c r="G60" s="54">
        <v>97.98</v>
      </c>
      <c r="H60" s="25">
        <f t="shared" si="12"/>
        <v>-0.83999595182673659</v>
      </c>
      <c r="I60" s="25">
        <f>SUM(G$52:G60)/SUM(G$39:G47)*100-100</f>
        <v>-11.883336709007267</v>
      </c>
      <c r="J60" s="25">
        <f t="shared" si="13"/>
        <v>-12.015086206896555</v>
      </c>
      <c r="K60" s="25">
        <f t="shared" si="10"/>
        <v>-9.9810980511438885</v>
      </c>
      <c r="L60" s="14"/>
      <c r="M60" s="8"/>
      <c r="N60" s="18"/>
      <c r="O60" s="18"/>
      <c r="P60" s="11"/>
      <c r="Q60" s="11"/>
      <c r="R60" s="11"/>
      <c r="S60" s="11"/>
      <c r="T60" s="11"/>
      <c r="U60" s="11"/>
    </row>
    <row r="61" spans="1:21" ht="16.5" customHeight="1">
      <c r="A61" s="13">
        <v>10</v>
      </c>
      <c r="B61" s="18">
        <v>96.639610500000003</v>
      </c>
      <c r="C61" s="25">
        <f t="shared" si="11"/>
        <v>-1.2362236291529456</v>
      </c>
      <c r="D61" s="25">
        <f>SUM(B$52:B61)/SUM(B$39:B48)*100-100</f>
        <v>-11.363736269908514</v>
      </c>
      <c r="E61" s="25">
        <f t="shared" si="8"/>
        <v>-12.607553144036785</v>
      </c>
      <c r="F61" s="25">
        <f t="shared" si="9"/>
        <v>-10.160914597435891</v>
      </c>
      <c r="G61" s="54">
        <v>96.9</v>
      </c>
      <c r="H61" s="25">
        <f t="shared" si="12"/>
        <v>-1.102265768524191</v>
      </c>
      <c r="I61" s="25">
        <f>SUM(G$52:G61)/SUM(G$39:G48)*100-100</f>
        <v>-11.932650073206446</v>
      </c>
      <c r="J61" s="25">
        <f t="shared" si="13"/>
        <v>-12.394901003525888</v>
      </c>
      <c r="K61" s="25">
        <f t="shared" si="10"/>
        <v>-10.745817843866163</v>
      </c>
      <c r="L61" s="14"/>
      <c r="M61" s="8"/>
      <c r="N61" s="18"/>
      <c r="O61" s="18"/>
      <c r="P61" s="11"/>
      <c r="Q61" s="11"/>
      <c r="R61" s="11"/>
      <c r="S61" s="11"/>
      <c r="T61" s="11"/>
      <c r="U61" s="11"/>
    </row>
    <row r="62" spans="1:21" ht="16.5" customHeight="1">
      <c r="A62" s="13">
        <v>11</v>
      </c>
      <c r="B62" s="18">
        <v>94.115029500000006</v>
      </c>
      <c r="C62" s="25">
        <f t="shared" si="11"/>
        <v>-2.6123666961592278</v>
      </c>
      <c r="D62" s="25">
        <f>SUM(B$52:B62)/SUM(B$39:B49)*100-100</f>
        <v>-11.608013129184698</v>
      </c>
      <c r="E62" s="25">
        <f t="shared" si="8"/>
        <v>-14.148997135904168</v>
      </c>
      <c r="F62" s="25">
        <f t="shared" si="9"/>
        <v>-11.071343104664635</v>
      </c>
      <c r="G62" s="54">
        <v>94.27</v>
      </c>
      <c r="H62" s="25">
        <f t="shared" si="12"/>
        <v>-2.7141382868937143</v>
      </c>
      <c r="I62" s="25">
        <f>SUM(G$52:G62)/SUM(G$39:G49)*100-100</f>
        <v>-12.121573680777615</v>
      </c>
      <c r="J62" s="25">
        <f t="shared" si="13"/>
        <v>-14.096956442500456</v>
      </c>
      <c r="K62" s="25">
        <f t="shared" si="10"/>
        <v>-11.59238730635046</v>
      </c>
      <c r="L62" s="14"/>
      <c r="M62" s="8"/>
      <c r="N62" s="18"/>
      <c r="O62" s="18"/>
      <c r="P62" s="11"/>
      <c r="Q62" s="11"/>
      <c r="R62" s="11"/>
      <c r="S62" s="11"/>
      <c r="T62" s="11"/>
      <c r="U62" s="11"/>
    </row>
    <row r="63" spans="1:21" ht="16.5" customHeight="1">
      <c r="A63" s="13">
        <v>12</v>
      </c>
      <c r="B63" s="18">
        <v>95.1328642</v>
      </c>
      <c r="C63" s="25">
        <f>B63/B62*100-100</f>
        <v>1.0814794463832129</v>
      </c>
      <c r="D63" s="25">
        <f>SUM(B$52:B63)/SUM(B$39:B50)*100-100</f>
        <v>-11.685918572066427</v>
      </c>
      <c r="E63" s="25">
        <f>B63/B50*100-100</f>
        <v>-12.580750480198461</v>
      </c>
      <c r="F63" s="25">
        <f>+SUM(B51:B63)/SUM(B39:B50)*100-100</f>
        <v>-11.685918572066427</v>
      </c>
      <c r="G63" s="54">
        <v>95.21</v>
      </c>
      <c r="H63" s="25">
        <f>G63/G62*100-100</f>
        <v>0.99713588628407024</v>
      </c>
      <c r="I63" s="25">
        <f>SUM(G$52:G63)/SUM(G$39:G50)*100-100</f>
        <v>-12.165129556433897</v>
      </c>
      <c r="J63" s="25">
        <f>+G63/G50*100-100</f>
        <v>-12.667400476976709</v>
      </c>
      <c r="K63" s="25">
        <f>+SUM(G51:G63)/SUM(G39:G50)*100-100</f>
        <v>-12.165129556433897</v>
      </c>
      <c r="L63" s="14"/>
      <c r="M63" s="8"/>
      <c r="N63" s="18"/>
      <c r="O63" s="18"/>
      <c r="P63" s="11"/>
      <c r="Q63" s="11"/>
      <c r="R63" s="11"/>
      <c r="S63" s="11"/>
      <c r="T63" s="11"/>
      <c r="U63" s="11"/>
    </row>
    <row r="64" spans="1:21" ht="16.5" customHeight="1">
      <c r="A64" s="2">
        <v>2016</v>
      </c>
      <c r="B64" s="18"/>
      <c r="C64" s="25"/>
      <c r="D64" s="25"/>
      <c r="E64" s="25"/>
      <c r="F64" s="25"/>
      <c r="G64" s="54"/>
      <c r="H64" s="25"/>
      <c r="I64" s="25"/>
      <c r="J64" s="25"/>
      <c r="K64" s="25"/>
      <c r="L64" s="14"/>
      <c r="M64" s="8"/>
      <c r="N64" s="18"/>
      <c r="O64" s="18"/>
      <c r="P64" s="11"/>
      <c r="Q64" s="11"/>
      <c r="R64" s="11"/>
      <c r="S64" s="11"/>
      <c r="T64" s="11"/>
      <c r="U64" s="11"/>
    </row>
    <row r="65" spans="1:21" ht="16.5" customHeight="1">
      <c r="A65" s="13">
        <v>1</v>
      </c>
      <c r="B65" s="18">
        <v>94.020879100000002</v>
      </c>
      <c r="C65" s="25">
        <f>B65/B63*100-100</f>
        <v>-1.1688758762295208</v>
      </c>
      <c r="D65" s="25">
        <f>+B65/B52*100-100</f>
        <v>-11.26913945554189</v>
      </c>
      <c r="E65" s="25">
        <f>B65/B52*100-100</f>
        <v>-11.26913945554189</v>
      </c>
      <c r="F65" s="25">
        <f>+SUM(B53:B65)/SUM(B40:B52)*100-100</f>
        <v>-11.955825253726445</v>
      </c>
      <c r="G65" s="54">
        <v>94.28</v>
      </c>
      <c r="H65" s="25">
        <f>G65/G63*100-100</f>
        <v>-0.97678815250498019</v>
      </c>
      <c r="I65" s="25">
        <f>+G65/G52*100-100</f>
        <v>-11.123680241327293</v>
      </c>
      <c r="J65" s="25">
        <f>G65/G52*100-100</f>
        <v>-11.123680241327293</v>
      </c>
      <c r="K65" s="25">
        <f>+SUM(G53:G65)/SUM(G40:G52)*100-100</f>
        <v>-12.381092839761081</v>
      </c>
      <c r="L65" s="14"/>
      <c r="M65" s="8"/>
      <c r="N65" s="18"/>
      <c r="O65" s="18"/>
      <c r="P65" s="11"/>
      <c r="Q65" s="11"/>
      <c r="R65" s="11"/>
      <c r="S65" s="11"/>
      <c r="T65" s="11"/>
      <c r="U65" s="11"/>
    </row>
    <row r="66" spans="1:21" ht="16.5" customHeight="1">
      <c r="A66" s="13">
        <v>2</v>
      </c>
      <c r="B66" s="18">
        <v>94.624086500000004</v>
      </c>
      <c r="C66" s="25">
        <f>B66/B65*100-100</f>
        <v>0.64156749625625764</v>
      </c>
      <c r="D66" s="25">
        <f>SUM(B$65:B66)/SUM(B$52:B53)*100-100</f>
        <v>-10.36177065579696</v>
      </c>
      <c r="E66" s="25">
        <f>B66/B53*100-100</f>
        <v>-9.4416168731275434</v>
      </c>
      <c r="F66" s="25">
        <f>+SUM(B54:B66)/SUM(B41:B53)*100-100</f>
        <v>-12.010411897795464</v>
      </c>
      <c r="G66" s="54">
        <v>94.94</v>
      </c>
      <c r="H66" s="25">
        <f>G66/G65*100-100</f>
        <v>0.70004242681373796</v>
      </c>
      <c r="I66" s="25">
        <f>SUM(G$65:G66)/SUM(G$52:G53)*100-100</f>
        <v>-10.164743863647146</v>
      </c>
      <c r="J66" s="25">
        <f>+G66/G53*100-100</f>
        <v>-9.1917742706838794</v>
      </c>
      <c r="K66" s="25">
        <f>+SUM(G54:G66)/SUM(G41:G53)*100-100</f>
        <v>-12.364020314231098</v>
      </c>
      <c r="L66" s="14"/>
      <c r="M66" s="8"/>
      <c r="N66" s="18"/>
      <c r="O66" s="18"/>
      <c r="P66" s="11"/>
      <c r="Q66" s="11"/>
      <c r="R66" s="11"/>
      <c r="S66" s="11"/>
      <c r="T66" s="11"/>
      <c r="U66" s="11"/>
    </row>
    <row r="67" spans="1:21" ht="16.5" customHeight="1">
      <c r="A67" s="13">
        <v>3</v>
      </c>
      <c r="B67" s="18">
        <v>94.520296000000002</v>
      </c>
      <c r="C67" s="25">
        <f t="shared" ref="C67:C75" si="14">B67/B66*100-100</f>
        <v>-0.1096871883672037</v>
      </c>
      <c r="D67" s="25">
        <f>SUM(B$65:B67)/SUM(B$52:B54)*100-100</f>
        <v>-8.9936938130805828</v>
      </c>
      <c r="E67" s="25">
        <f t="shared" ref="E67:E75" si="15">B67/B54*100-100</f>
        <v>-6.1345015508826748</v>
      </c>
      <c r="F67" s="25">
        <f t="shared" ref="F67:F75" si="16">+SUM(B55:B67)/SUM(B42:B54)*100-100</f>
        <v>-11.584440650027034</v>
      </c>
      <c r="G67" s="54">
        <v>94.85</v>
      </c>
      <c r="H67" s="25">
        <f t="shared" ref="H67:H75" si="17">G67/G66*100-100</f>
        <v>-9.4796713713932945E-2</v>
      </c>
      <c r="I67" s="25">
        <f>SUM(G$65:G67)/SUM(G$52:G54)*100-100</f>
        <v>-8.7471892065531733</v>
      </c>
      <c r="J67" s="25">
        <f t="shared" ref="J67:J75" si="18">+G67/G54*100-100</f>
        <v>-5.7812655210092458</v>
      </c>
      <c r="K67" s="25">
        <f t="shared" ref="K67:K75" si="19">+SUM(G55:G67)/SUM(G42:G54)*100-100</f>
        <v>-11.866865061472325</v>
      </c>
      <c r="L67" s="14"/>
      <c r="M67" s="8"/>
      <c r="N67" s="18"/>
      <c r="O67" s="18"/>
      <c r="P67" s="11"/>
      <c r="Q67" s="11"/>
      <c r="R67" s="11"/>
      <c r="S67" s="11"/>
      <c r="T67" s="11"/>
      <c r="U67" s="11"/>
    </row>
    <row r="68" spans="1:21" ht="16.5" customHeight="1">
      <c r="A68" s="13">
        <v>4</v>
      </c>
      <c r="B68" s="18">
        <v>95.602875999999995</v>
      </c>
      <c r="C68" s="25">
        <f t="shared" si="14"/>
        <v>1.1453413137851243</v>
      </c>
      <c r="D68" s="25">
        <f>SUM(B$65:B68)/SUM(B$52:B55)*100-100</f>
        <v>-7.94543759828818</v>
      </c>
      <c r="E68" s="25">
        <f t="shared" si="15"/>
        <v>-4.6939240848811892</v>
      </c>
      <c r="F68" s="25">
        <f t="shared" si="16"/>
        <v>-11.004519402815959</v>
      </c>
      <c r="G68" s="54">
        <v>95.97</v>
      </c>
      <c r="H68" s="25">
        <f t="shared" si="17"/>
        <v>1.1808118081180936</v>
      </c>
      <c r="I68" s="25">
        <f>SUM(G$65:G68)/SUM(G$52:G55)*100-100</f>
        <v>-7.6496889580093352</v>
      </c>
      <c r="J68" s="25">
        <f t="shared" si="18"/>
        <v>-4.240670524845342</v>
      </c>
      <c r="K68" s="25">
        <f t="shared" si="19"/>
        <v>-11.193865375700156</v>
      </c>
      <c r="L68" s="14"/>
      <c r="M68" s="8"/>
      <c r="N68" s="18"/>
      <c r="O68" s="18"/>
      <c r="P68" s="11"/>
      <c r="Q68" s="11"/>
      <c r="R68" s="11"/>
      <c r="S68" s="11"/>
      <c r="T68" s="11"/>
      <c r="U68" s="11"/>
    </row>
    <row r="69" spans="1:21" ht="16.5" customHeight="1">
      <c r="A69" s="13">
        <v>5</v>
      </c>
      <c r="B69" s="18">
        <v>96.042940099999996</v>
      </c>
      <c r="C69" s="25">
        <f t="shared" si="14"/>
        <v>0.4603042485876756</v>
      </c>
      <c r="D69" s="25">
        <f>SUM(B$65:B69)/SUM(B$52:B56)*100-100</f>
        <v>-7.6170864354407968</v>
      </c>
      <c r="E69" s="25">
        <f t="shared" si="15"/>
        <v>-6.2989951728532816</v>
      </c>
      <c r="F69" s="25">
        <f t="shared" si="16"/>
        <v>-10.690821510951437</v>
      </c>
      <c r="G69" s="54">
        <v>96.5</v>
      </c>
      <c r="H69" s="25">
        <f t="shared" si="17"/>
        <v>0.55225591330622592</v>
      </c>
      <c r="I69" s="25">
        <f>SUM(G$65:G69)/SUM(G$52:G56)*100-100</f>
        <v>-7.2518489684702274</v>
      </c>
      <c r="J69" s="25">
        <f t="shared" si="18"/>
        <v>-5.6511536957371931</v>
      </c>
      <c r="K69" s="25">
        <f t="shared" si="19"/>
        <v>-10.74726540011514</v>
      </c>
      <c r="L69" s="14"/>
      <c r="M69" s="8"/>
      <c r="N69" s="18"/>
      <c r="O69" s="18"/>
      <c r="P69" s="11"/>
      <c r="Q69" s="11"/>
      <c r="R69" s="11"/>
      <c r="S69" s="11"/>
      <c r="T69" s="11"/>
      <c r="U69" s="11"/>
    </row>
    <row r="70" spans="1:21" ht="16.5" customHeight="1">
      <c r="A70" s="13">
        <v>6</v>
      </c>
      <c r="B70" s="18">
        <v>96.832121000000001</v>
      </c>
      <c r="C70" s="25">
        <f t="shared" si="14"/>
        <v>0.82169589891596218</v>
      </c>
      <c r="D70" s="25">
        <f>SUM(B$65:B70)/SUM(B$52:B57)*100-100</f>
        <v>-7.2104952160041904</v>
      </c>
      <c r="E70" s="25">
        <f t="shared" si="15"/>
        <v>-5.1638543874915683</v>
      </c>
      <c r="F70" s="25">
        <f t="shared" si="16"/>
        <v>-10.179471028697677</v>
      </c>
      <c r="G70" s="54">
        <v>97.25</v>
      </c>
      <c r="H70" s="25">
        <f t="shared" si="17"/>
        <v>0.77720207253886997</v>
      </c>
      <c r="I70" s="25">
        <f>SUM(G$65:G70)/SUM(G$52:G57)*100-100</f>
        <v>-6.8189937964857563</v>
      </c>
      <c r="J70" s="25">
        <f t="shared" si="18"/>
        <v>-4.6381643459501873</v>
      </c>
      <c r="K70" s="25">
        <f t="shared" si="19"/>
        <v>-10.113327641077362</v>
      </c>
      <c r="L70" s="14"/>
      <c r="M70" s="8"/>
      <c r="N70" s="18"/>
      <c r="O70" s="18"/>
      <c r="P70" s="11"/>
      <c r="Q70" s="11"/>
      <c r="R70" s="11"/>
      <c r="S70" s="11"/>
      <c r="T70" s="11"/>
      <c r="U70" s="11"/>
    </row>
    <row r="71" spans="1:21" ht="16.5" customHeight="1">
      <c r="A71" s="13">
        <v>7</v>
      </c>
      <c r="B71" s="18">
        <v>96.924846599999995</v>
      </c>
      <c r="C71" s="25">
        <f t="shared" si="14"/>
        <v>9.57591334801009E-2</v>
      </c>
      <c r="D71" s="25">
        <f>SUM(B$65:B71)/SUM(B$52:B58)*100-100</f>
        <v>-6.7896804480512998</v>
      </c>
      <c r="E71" s="25">
        <f t="shared" si="15"/>
        <v>-4.2280264410746184</v>
      </c>
      <c r="F71" s="25">
        <f t="shared" si="16"/>
        <v>-9.4272500144307116</v>
      </c>
      <c r="G71" s="54">
        <v>97.28</v>
      </c>
      <c r="H71" s="25">
        <f t="shared" si="17"/>
        <v>3.0848329048851042E-2</v>
      </c>
      <c r="I71" s="25">
        <f>SUM(G$65:G71)/SUM(G$52:G58)*100-100</f>
        <v>-6.3836613980999743</v>
      </c>
      <c r="J71" s="25">
        <f t="shared" si="18"/>
        <v>-3.730826323602173</v>
      </c>
      <c r="K71" s="25">
        <f t="shared" si="19"/>
        <v>-9.2578616352201237</v>
      </c>
      <c r="L71" s="14"/>
      <c r="M71" s="8"/>
      <c r="N71" s="18"/>
      <c r="O71" s="18"/>
      <c r="P71" s="11"/>
      <c r="Q71" s="11"/>
      <c r="R71" s="11"/>
      <c r="S71" s="11"/>
      <c r="T71" s="11"/>
      <c r="U71" s="11"/>
    </row>
    <row r="72" spans="1:21" ht="16.5" customHeight="1">
      <c r="A72" s="13">
        <v>8</v>
      </c>
      <c r="B72" s="18">
        <v>95.958609600000003</v>
      </c>
      <c r="C72" s="25">
        <f t="shared" si="14"/>
        <v>-0.99689298863434317</v>
      </c>
      <c r="D72" s="25">
        <f>SUM(B$65:B72)/SUM(B$52:B59)*100-100</f>
        <v>-6.3382242080206908</v>
      </c>
      <c r="E72" s="25">
        <f t="shared" si="15"/>
        <v>-3.0671974137080724</v>
      </c>
      <c r="F72" s="25">
        <f t="shared" si="16"/>
        <v>-8.6026150709761851</v>
      </c>
      <c r="G72" s="54">
        <v>96.31</v>
      </c>
      <c r="H72" s="25">
        <f t="shared" si="17"/>
        <v>-0.99712171052631504</v>
      </c>
      <c r="I72" s="25">
        <f>SUM(G$65:G72)/SUM(G$52:G59)*100-100</f>
        <v>-5.9168260507086501</v>
      </c>
      <c r="J72" s="25">
        <f t="shared" si="18"/>
        <v>-2.5301082886347643</v>
      </c>
      <c r="K72" s="25">
        <f t="shared" si="19"/>
        <v>-8.3279607122105404</v>
      </c>
      <c r="L72" s="14"/>
      <c r="M72" s="8"/>
      <c r="N72" s="18"/>
      <c r="O72" s="18"/>
      <c r="P72" s="11"/>
      <c r="Q72" s="11"/>
      <c r="R72" s="11"/>
      <c r="S72" s="11"/>
      <c r="T72" s="11"/>
      <c r="U72" s="11"/>
    </row>
    <row r="73" spans="1:21" ht="16.5" customHeight="1">
      <c r="A73" s="13">
        <v>9</v>
      </c>
      <c r="B73" s="18">
        <v>95.869086600000003</v>
      </c>
      <c r="C73" s="25">
        <f t="shared" si="14"/>
        <v>-9.3293348427167189E-2</v>
      </c>
      <c r="D73" s="25">
        <f>SUM(B$65:B73)/SUM(B$52:B60)*100-100</f>
        <v>-5.876383327742289</v>
      </c>
      <c r="E73" s="25">
        <f t="shared" si="15"/>
        <v>-2.0236838616007162</v>
      </c>
      <c r="F73" s="25">
        <f t="shared" si="16"/>
        <v>-7.7915513544772352</v>
      </c>
      <c r="G73" s="54">
        <v>95.98</v>
      </c>
      <c r="H73" s="25">
        <f t="shared" si="17"/>
        <v>-0.34264354687985588</v>
      </c>
      <c r="I73" s="25">
        <f>SUM(G$65:G73)/SUM(G$52:G60)*100-100</f>
        <v>-5.5011930561940403</v>
      </c>
      <c r="J73" s="25">
        <f t="shared" si="18"/>
        <v>-2.0412329046744304</v>
      </c>
      <c r="K73" s="25">
        <f t="shared" si="19"/>
        <v>-7.5020716176316853</v>
      </c>
      <c r="L73" s="14"/>
      <c r="M73" s="8"/>
      <c r="N73" s="18"/>
      <c r="O73" s="18"/>
      <c r="P73" s="11"/>
      <c r="Q73" s="11"/>
      <c r="R73" s="11"/>
      <c r="S73" s="11"/>
      <c r="T73" s="11"/>
      <c r="U73" s="11"/>
    </row>
    <row r="74" spans="1:21" ht="16.5" customHeight="1">
      <c r="A74" s="13">
        <v>10</v>
      </c>
      <c r="B74" s="18">
        <v>94.761024300000003</v>
      </c>
      <c r="C74" s="25">
        <f t="shared" si="14"/>
        <v>-1.1558077158106528</v>
      </c>
      <c r="D74" s="25">
        <f>SUM(B$65:B74)/SUM(B$52:B61)*100-100</f>
        <v>-5.5003932372215871</v>
      </c>
      <c r="E74" s="25">
        <f t="shared" si="15"/>
        <v>-1.9439091178870171</v>
      </c>
      <c r="F74" s="25">
        <f t="shared" si="16"/>
        <v>-6.8985547163926242</v>
      </c>
      <c r="G74" s="54">
        <v>94.71</v>
      </c>
      <c r="H74" s="25">
        <f t="shared" si="17"/>
        <v>-1.3231923317357825</v>
      </c>
      <c r="I74" s="25">
        <f>SUM(G$65:G74)/SUM(G$52:G61)*100-100</f>
        <v>-5.1903970233147163</v>
      </c>
      <c r="J74" s="25">
        <f t="shared" si="18"/>
        <v>-2.2600619195046505</v>
      </c>
      <c r="K74" s="25">
        <f t="shared" si="19"/>
        <v>-6.6486073148509774</v>
      </c>
      <c r="L74" s="14"/>
      <c r="M74" s="8"/>
      <c r="N74" s="18"/>
      <c r="O74" s="18"/>
      <c r="P74" s="11"/>
      <c r="Q74" s="11"/>
      <c r="R74" s="11"/>
      <c r="S74" s="11"/>
      <c r="T74" s="11"/>
      <c r="U74" s="11"/>
    </row>
    <row r="75" spans="1:21" ht="16.5" customHeight="1">
      <c r="A75" s="13">
        <v>11</v>
      </c>
      <c r="B75" s="18">
        <v>93.776326800000007</v>
      </c>
      <c r="C75" s="25">
        <f t="shared" si="14"/>
        <v>-1.0391376700220007</v>
      </c>
      <c r="D75" s="25">
        <f>SUM(B$65:B75)/SUM(B$52:B62)*100-100</f>
        <v>-5.0625130739815205</v>
      </c>
      <c r="E75" s="25">
        <f t="shared" si="15"/>
        <v>-0.35988162762036779</v>
      </c>
      <c r="F75" s="25">
        <f t="shared" si="16"/>
        <v>-5.7366241460674843</v>
      </c>
      <c r="G75" s="54">
        <v>93.9</v>
      </c>
      <c r="H75" s="25">
        <f t="shared" si="17"/>
        <v>-0.85524231865694844</v>
      </c>
      <c r="I75" s="25">
        <f>SUM(G$65:G75)/SUM(G$52:G62)*100-100</f>
        <v>-4.78099910390209</v>
      </c>
      <c r="J75" s="25">
        <f t="shared" si="18"/>
        <v>-0.39248965736712194</v>
      </c>
      <c r="K75" s="25">
        <f t="shared" si="19"/>
        <v>-5.489326995163978</v>
      </c>
      <c r="L75" s="14"/>
      <c r="M75" s="8"/>
      <c r="N75" s="18"/>
      <c r="O75" s="18"/>
      <c r="P75" s="11"/>
      <c r="Q75" s="11"/>
      <c r="R75" s="11"/>
      <c r="S75" s="11"/>
      <c r="T75" s="11"/>
      <c r="U75" s="11"/>
    </row>
    <row r="76" spans="1:21" ht="16.5" customHeight="1">
      <c r="A76" s="13">
        <v>12</v>
      </c>
      <c r="B76" s="18">
        <v>94.032668400000006</v>
      </c>
      <c r="C76" s="25">
        <f>B76/B75*100-100</f>
        <v>0.2733542768706485</v>
      </c>
      <c r="D76" s="25">
        <f>SUM(B$65:B76)/SUM(B$52:B63)*100-100</f>
        <v>-4.7528532500000154</v>
      </c>
      <c r="E76" s="25">
        <f>B76/B63*100-100</f>
        <v>-1.1564834184819972</v>
      </c>
      <c r="F76" s="25">
        <f>+SUM(B64:B76)/SUM(B51:B63)*100-100</f>
        <v>-4.7528532500000154</v>
      </c>
      <c r="G76" s="54">
        <v>94.27</v>
      </c>
      <c r="H76" s="25">
        <f>G76/G75*100-100</f>
        <v>0.39403620873268608</v>
      </c>
      <c r="I76" s="25">
        <f>SUM(G$65:G76)/SUM(G$52:G63)*100-100</f>
        <v>-4.4799999999999898</v>
      </c>
      <c r="J76" s="25">
        <f>+G76/G63*100-100</f>
        <v>-0.98729125091901437</v>
      </c>
      <c r="K76" s="25">
        <f>+SUM(G64:G76)/SUM(G51:G63)*100-100</f>
        <v>-4.4799999999999898</v>
      </c>
      <c r="L76" s="14"/>
      <c r="M76" s="8"/>
      <c r="N76" s="18"/>
      <c r="O76" s="18"/>
      <c r="P76" s="11"/>
      <c r="Q76" s="11"/>
      <c r="R76" s="11"/>
      <c r="S76" s="11"/>
      <c r="T76" s="11"/>
      <c r="U76" s="11"/>
    </row>
    <row r="77" spans="1:21" ht="16.5" customHeight="1">
      <c r="A77" s="2">
        <v>2017</v>
      </c>
      <c r="B77" s="18"/>
      <c r="C77" s="25"/>
      <c r="D77" s="25"/>
      <c r="E77" s="25"/>
      <c r="F77" s="25"/>
      <c r="G77" s="54"/>
      <c r="H77" s="25"/>
      <c r="I77" s="25"/>
      <c r="J77" s="25"/>
      <c r="K77" s="25"/>
      <c r="L77" s="14"/>
      <c r="M77" s="8"/>
      <c r="N77" s="18"/>
      <c r="O77" s="18"/>
      <c r="P77" s="11"/>
      <c r="Q77" s="11"/>
      <c r="R77" s="11"/>
      <c r="S77" s="11"/>
      <c r="T77" s="11"/>
      <c r="U77" s="11"/>
    </row>
    <row r="78" spans="1:21" ht="16.5" customHeight="1">
      <c r="A78" s="13">
        <v>1</v>
      </c>
      <c r="B78" s="18">
        <v>94.241907400000002</v>
      </c>
      <c r="C78" s="25">
        <f>B78/B76*100-100</f>
        <v>0.2225173480241267</v>
      </c>
      <c r="D78" s="25">
        <f>+B78/B65*100-100</f>
        <v>0.23508427289316103</v>
      </c>
      <c r="E78" s="25">
        <f t="shared" ref="E78:E83" si="20">B78/B65*100-100</f>
        <v>0.23508427289316103</v>
      </c>
      <c r="F78" s="25">
        <f t="shared" ref="F78:F83" si="21">+SUM(B66:B78)/SUM(B53:B65)*100-100</f>
        <v>-3.7769352747884568</v>
      </c>
      <c r="G78" s="54">
        <v>94.53</v>
      </c>
      <c r="H78" s="25">
        <f>G78/G76*100-100</f>
        <v>0.27580354301474586</v>
      </c>
      <c r="I78" s="25">
        <f>+G78/G65*100-100</f>
        <v>0.26516758591429834</v>
      </c>
      <c r="J78" s="25">
        <f>G78/G65*100-100</f>
        <v>0.26516758591429834</v>
      </c>
      <c r="K78" s="25">
        <f t="shared" ref="K78:K83" si="22">+SUM(G66:G78)/SUM(G53:G65)*100-100</f>
        <v>-3.510351792627489</v>
      </c>
      <c r="L78" s="14"/>
      <c r="M78" s="8"/>
      <c r="N78" s="18"/>
      <c r="O78" s="18"/>
      <c r="P78" s="11"/>
      <c r="Q78" s="11"/>
      <c r="R78" s="11"/>
      <c r="S78" s="11"/>
      <c r="T78" s="11"/>
      <c r="U78" s="11"/>
    </row>
    <row r="79" spans="1:21" ht="16.5" customHeight="1">
      <c r="A79" s="13">
        <v>2</v>
      </c>
      <c r="B79" s="18">
        <v>93.9662249</v>
      </c>
      <c r="C79" s="25">
        <f t="shared" ref="C79:C89" si="23">B79/B78*100-100</f>
        <v>-0.29252644349598711</v>
      </c>
      <c r="D79" s="25">
        <f>SUM(B$78:B79)/SUM(B$65:B66)*100-100</f>
        <v>-0.23156372003388981</v>
      </c>
      <c r="E79" s="25">
        <f t="shared" si="20"/>
        <v>-0.69523693631641947</v>
      </c>
      <c r="F79" s="25">
        <f t="shared" si="21"/>
        <v>-3.0270557628656718</v>
      </c>
      <c r="G79" s="54">
        <v>94.2</v>
      </c>
      <c r="H79" s="25">
        <f t="shared" ref="H79:H89" si="24">G79/G78*100-100</f>
        <v>-0.34909552523008358</v>
      </c>
      <c r="I79" s="25">
        <f>SUM(G$78:G79)/SUM(G$65:G66)*100-100</f>
        <v>-0.25895782686818336</v>
      </c>
      <c r="J79" s="25">
        <f t="shared" ref="J79:J86" si="25">+G79/G66*100-100</f>
        <v>-0.77943964609225702</v>
      </c>
      <c r="K79" s="25">
        <f t="shared" si="22"/>
        <v>-2.786380335825001</v>
      </c>
      <c r="L79" s="14"/>
      <c r="M79" s="8"/>
      <c r="N79" s="18"/>
      <c r="O79" s="18"/>
      <c r="P79" s="11"/>
      <c r="Q79" s="11"/>
      <c r="R79" s="11"/>
      <c r="S79" s="11"/>
      <c r="T79" s="11"/>
      <c r="U79" s="11"/>
    </row>
    <row r="80" spans="1:21" ht="16.5" customHeight="1">
      <c r="A80" s="13">
        <v>3</v>
      </c>
      <c r="B80" s="18">
        <v>93.451916299999993</v>
      </c>
      <c r="C80" s="25">
        <f t="shared" si="23"/>
        <v>-0.54733347066708404</v>
      </c>
      <c r="D80" s="25">
        <f>SUM(B$78:B80)/SUM(B$65:B67)*100-100</f>
        <v>-0.53156696958339467</v>
      </c>
      <c r="E80" s="25">
        <f t="shared" si="20"/>
        <v>-1.1303177679426852</v>
      </c>
      <c r="F80" s="25">
        <f t="shared" si="21"/>
        <v>-2.6071020626953754</v>
      </c>
      <c r="G80" s="54">
        <v>93.62</v>
      </c>
      <c r="H80" s="25">
        <f t="shared" si="24"/>
        <v>-0.61571125265392368</v>
      </c>
      <c r="I80" s="25">
        <f>SUM(G$78:G80)/SUM(G$65:G67)*100-100</f>
        <v>-0.60548456366387882</v>
      </c>
      <c r="J80" s="25">
        <f t="shared" si="25"/>
        <v>-1.29678439641539</v>
      </c>
      <c r="K80" s="25">
        <f t="shared" si="22"/>
        <v>-2.4088269652191059</v>
      </c>
      <c r="L80" s="14"/>
      <c r="M80" s="8"/>
      <c r="N80" s="18"/>
      <c r="O80" s="18"/>
      <c r="P80" s="11"/>
      <c r="Q80" s="11"/>
      <c r="R80" s="11"/>
      <c r="S80" s="11"/>
      <c r="T80" s="11"/>
      <c r="U80" s="11"/>
    </row>
    <row r="81" spans="1:21" ht="16.5" customHeight="1">
      <c r="A81" s="13">
        <v>4</v>
      </c>
      <c r="B81" s="18">
        <v>93.978653399999999</v>
      </c>
      <c r="C81" s="25">
        <f t="shared" si="23"/>
        <v>0.56364504962003537</v>
      </c>
      <c r="D81" s="25">
        <f>SUM(B$78:B81)/SUM(B$65:B68)*100-100</f>
        <v>-0.8262140579799393</v>
      </c>
      <c r="E81" s="25">
        <f t="shared" si="20"/>
        <v>-1.6989265050980151</v>
      </c>
      <c r="F81" s="25">
        <f t="shared" si="21"/>
        <v>-2.353393224943261</v>
      </c>
      <c r="G81" s="54">
        <v>94.42</v>
      </c>
      <c r="H81" s="25">
        <f t="shared" si="24"/>
        <v>0.85451826532792552</v>
      </c>
      <c r="I81" s="25">
        <f>SUM(G$78:G81)/SUM(G$65:G68)*100-100</f>
        <v>-0.8604357436059189</v>
      </c>
      <c r="J81" s="25">
        <f t="shared" si="25"/>
        <v>-1.61508804834844</v>
      </c>
      <c r="K81" s="25">
        <f t="shared" si="22"/>
        <v>-2.1865265464005716</v>
      </c>
      <c r="L81" s="14"/>
      <c r="M81" s="8"/>
      <c r="N81" s="18"/>
      <c r="O81" s="18"/>
      <c r="P81" s="11"/>
      <c r="Q81" s="11"/>
      <c r="R81" s="11"/>
      <c r="S81" s="11"/>
      <c r="T81" s="11"/>
      <c r="U81" s="11"/>
    </row>
    <row r="82" spans="1:21" ht="16.5" customHeight="1">
      <c r="A82" s="13">
        <v>5</v>
      </c>
      <c r="B82" s="18">
        <v>95.397566699999999</v>
      </c>
      <c r="C82" s="25">
        <f t="shared" si="23"/>
        <v>1.509825102473755</v>
      </c>
      <c r="D82" s="25">
        <f>SUM(B$78:B82)/SUM(B$65:B69)*100-100</f>
        <v>-0.79501283295356018</v>
      </c>
      <c r="E82" s="25">
        <f t="shared" si="20"/>
        <v>-0.67196339400692295</v>
      </c>
      <c r="F82" s="25">
        <f t="shared" si="21"/>
        <v>-1.8658964952842894</v>
      </c>
      <c r="G82" s="54">
        <v>95.71</v>
      </c>
      <c r="H82" s="25">
        <f t="shared" si="24"/>
        <v>1.3662359669561539</v>
      </c>
      <c r="I82" s="25">
        <f>SUM(G$78:G82)/SUM(G$65:G69)*100-100</f>
        <v>-0.85197465060645072</v>
      </c>
      <c r="J82" s="25">
        <f t="shared" si="25"/>
        <v>-0.81865284974094266</v>
      </c>
      <c r="K82" s="25">
        <f t="shared" si="22"/>
        <v>-1.7682370951373514</v>
      </c>
      <c r="L82" s="14"/>
      <c r="M82" s="8"/>
      <c r="N82" s="18"/>
      <c r="O82" s="18"/>
      <c r="P82" s="11"/>
      <c r="Q82" s="11"/>
      <c r="R82" s="11"/>
      <c r="S82" s="11"/>
      <c r="T82" s="11"/>
      <c r="U82" s="11"/>
    </row>
    <row r="83" spans="1:21" ht="16.5" customHeight="1">
      <c r="A83" s="13">
        <v>6</v>
      </c>
      <c r="B83" s="18">
        <v>97.333708299999998</v>
      </c>
      <c r="C83" s="25">
        <f t="shared" si="23"/>
        <v>2.0295502987918326</v>
      </c>
      <c r="D83" s="25">
        <f>SUM(B$78:B83)/SUM(B$65:B70)*100-100</f>
        <v>-0.57259873071940603</v>
      </c>
      <c r="E83" s="25">
        <f t="shared" si="20"/>
        <v>0.51799681223548077</v>
      </c>
      <c r="F83" s="25">
        <f t="shared" si="21"/>
        <v>-1.374736261396265</v>
      </c>
      <c r="G83" s="54">
        <v>97.86</v>
      </c>
      <c r="H83" s="25">
        <f t="shared" si="24"/>
        <v>2.2463692404137419</v>
      </c>
      <c r="I83" s="25">
        <f>SUM(G$78:G83)/SUM(G$65:G70)*100-100</f>
        <v>-0.60126527126648455</v>
      </c>
      <c r="J83" s="25">
        <f t="shared" si="25"/>
        <v>0.6272493573264768</v>
      </c>
      <c r="K83" s="25">
        <f t="shared" si="22"/>
        <v>-1.3143237105034018</v>
      </c>
      <c r="L83" s="14"/>
      <c r="M83" s="8"/>
      <c r="N83" s="18"/>
      <c r="O83" s="18"/>
      <c r="P83" s="11"/>
      <c r="Q83" s="11"/>
      <c r="R83" s="11"/>
      <c r="S83" s="11"/>
      <c r="T83" s="11"/>
      <c r="U83" s="11"/>
    </row>
    <row r="84" spans="1:21" ht="16.5" customHeight="1">
      <c r="A84" s="13">
        <v>7</v>
      </c>
      <c r="B84" s="18">
        <v>97.6879591</v>
      </c>
      <c r="C84" s="25">
        <f t="shared" si="23"/>
        <v>0.36395489927100755</v>
      </c>
      <c r="D84" s="25">
        <f>SUM(B$78:B84)/SUM(B$65:B71)*100-100</f>
        <v>-0.37544558368381331</v>
      </c>
      <c r="E84" s="25">
        <f t="shared" ref="E84:E89" si="26">B84/B71*100-100</f>
        <v>0.78732391824078718</v>
      </c>
      <c r="F84" s="25">
        <f t="shared" ref="F84:F89" si="27">+SUM(B72:B84)/SUM(B59:B71)*100-100</f>
        <v>-0.94190279720409364</v>
      </c>
      <c r="G84" s="54">
        <v>98.02</v>
      </c>
      <c r="H84" s="25">
        <f t="shared" si="24"/>
        <v>0.16349887594522272</v>
      </c>
      <c r="I84" s="25">
        <f>SUM(G$78:G84)/SUM(G$65:G71)*100-100</f>
        <v>-0.40383268511480708</v>
      </c>
      <c r="J84" s="25">
        <f t="shared" si="25"/>
        <v>0.76069078947367075</v>
      </c>
      <c r="K84" s="25">
        <f t="shared" ref="K84:K89" si="28">+SUM(G72:G84)/SUM(G59:G71)*100-100</f>
        <v>-0.92788328250622953</v>
      </c>
      <c r="L84" s="14"/>
      <c r="M84" s="8"/>
      <c r="N84" s="18"/>
      <c r="O84" s="18"/>
      <c r="P84" s="11"/>
      <c r="Q84" s="11"/>
      <c r="R84" s="11"/>
      <c r="S84" s="11"/>
      <c r="T84" s="11"/>
      <c r="U84" s="11"/>
    </row>
    <row r="85" spans="1:21" ht="16.5" customHeight="1">
      <c r="A85" s="13">
        <v>8</v>
      </c>
      <c r="B85" s="18">
        <v>98.747206500000004</v>
      </c>
      <c r="C85" s="25">
        <f t="shared" si="23"/>
        <v>1.0843172585023382</v>
      </c>
      <c r="D85" s="25">
        <f>SUM(B$78:B85)/SUM(B$65:B72)*100-100</f>
        <v>3.6426159665595037E-2</v>
      </c>
      <c r="E85" s="25">
        <f t="shared" si="26"/>
        <v>2.9060413772398022</v>
      </c>
      <c r="F85" s="25">
        <f t="shared" si="27"/>
        <v>-0.43710845244284258</v>
      </c>
      <c r="G85" s="54">
        <v>98.92</v>
      </c>
      <c r="H85" s="25">
        <f t="shared" si="24"/>
        <v>0.91817996327282003</v>
      </c>
      <c r="I85" s="25">
        <f>SUM(G$78:G85)/SUM(G$65:G72)*100-100</f>
        <v>-1.303135343636086E-2</v>
      </c>
      <c r="J85" s="25">
        <f t="shared" si="25"/>
        <v>2.7099989616862246</v>
      </c>
      <c r="K85" s="25">
        <f t="shared" si="28"/>
        <v>-0.48622084845537472</v>
      </c>
      <c r="L85" s="14"/>
      <c r="M85" s="8"/>
      <c r="N85" s="18"/>
      <c r="O85" s="18"/>
      <c r="P85" s="11"/>
      <c r="Q85" s="11"/>
      <c r="R85" s="11"/>
      <c r="S85" s="11"/>
      <c r="T85" s="11"/>
      <c r="U85" s="11"/>
    </row>
    <row r="86" spans="1:21" ht="16.5" customHeight="1">
      <c r="A86" s="13">
        <v>9</v>
      </c>
      <c r="B86" s="18">
        <v>99.802346900000003</v>
      </c>
      <c r="C86" s="25">
        <f t="shared" si="23"/>
        <v>1.0685268347312586</v>
      </c>
      <c r="D86" s="25">
        <f>SUM(B$78:B86)/SUM(B$65:B73)*100-100</f>
        <v>0.48951288306670904</v>
      </c>
      <c r="E86" s="25">
        <f t="shared" si="26"/>
        <v>4.1027409767769711</v>
      </c>
      <c r="F86" s="25">
        <f t="shared" si="27"/>
        <v>7.8014164767267857E-2</v>
      </c>
      <c r="G86" s="54">
        <v>100.43</v>
      </c>
      <c r="H86" s="25">
        <f t="shared" si="24"/>
        <v>1.526486049332803</v>
      </c>
      <c r="I86" s="25">
        <f>SUM(G$78:G86)/SUM(G$65:G73)*100-100</f>
        <v>0.50384544106746887</v>
      </c>
      <c r="J86" s="25">
        <f t="shared" si="25"/>
        <v>4.6363825797041187</v>
      </c>
      <c r="K86" s="25">
        <f t="shared" si="28"/>
        <v>7.3929758032264203E-2</v>
      </c>
      <c r="L86" s="14"/>
      <c r="M86" s="8"/>
      <c r="N86" s="18"/>
      <c r="O86" s="18"/>
      <c r="P86" s="11"/>
      <c r="Q86" s="11"/>
      <c r="R86" s="11"/>
      <c r="S86" s="11"/>
      <c r="T86" s="11"/>
      <c r="U86" s="11"/>
    </row>
    <row r="87" spans="1:21" ht="16.5" customHeight="1">
      <c r="A87" s="13">
        <v>10</v>
      </c>
      <c r="B87" s="18">
        <v>98.587479299999998</v>
      </c>
      <c r="C87" s="25">
        <f t="shared" si="23"/>
        <v>-1.2172735789643099</v>
      </c>
      <c r="D87" s="25">
        <f>SUM(B$78:B87)/SUM(B$65:B74)*100-100</f>
        <v>0.84155850513893427</v>
      </c>
      <c r="E87" s="25">
        <f t="shared" si="26"/>
        <v>4.0380051062829097</v>
      </c>
      <c r="F87" s="25">
        <f t="shared" si="27"/>
        <v>0.57665830396767603</v>
      </c>
      <c r="G87" s="54">
        <v>99.29</v>
      </c>
      <c r="H87" s="25">
        <f t="shared" si="24"/>
        <v>-1.1351189883500865</v>
      </c>
      <c r="I87" s="25">
        <f>SUM(G$78:G87)/SUM(G$65:G74)*100-100</f>
        <v>0.93208220693688304</v>
      </c>
      <c r="J87" s="25">
        <f>+G87/G74*100-100</f>
        <v>4.835814591912154</v>
      </c>
      <c r="K87" s="25">
        <f t="shared" si="28"/>
        <v>0.6640233541022269</v>
      </c>
      <c r="L87" s="14"/>
      <c r="M87" s="8"/>
      <c r="N87" s="18"/>
      <c r="O87" s="18"/>
      <c r="P87" s="11"/>
      <c r="Q87" s="11"/>
      <c r="R87" s="11"/>
      <c r="S87" s="11"/>
      <c r="T87" s="11"/>
      <c r="U87" s="11"/>
    </row>
    <row r="88" spans="1:21" ht="16.5" customHeight="1">
      <c r="A88" s="13">
        <v>11</v>
      </c>
      <c r="B88" s="18">
        <v>99.136843600000006</v>
      </c>
      <c r="C88" s="25">
        <f t="shared" si="23"/>
        <v>0.55723536487661818</v>
      </c>
      <c r="D88" s="25">
        <f>SUM(B$78:B88)/SUM(B$65:B75)*100-100</f>
        <v>1.2773664873884769</v>
      </c>
      <c r="E88" s="25">
        <f t="shared" si="26"/>
        <v>5.7162793456738541</v>
      </c>
      <c r="F88" s="25">
        <f t="shared" si="27"/>
        <v>1.0749838264918878</v>
      </c>
      <c r="G88" s="54">
        <v>99.86</v>
      </c>
      <c r="H88" s="25">
        <f t="shared" si="24"/>
        <v>0.57407593916809674</v>
      </c>
      <c r="I88" s="25">
        <f>SUM(G$78:G88)/SUM(G$65:G75)*100-100</f>
        <v>1.4154396037909862</v>
      </c>
      <c r="J88" s="25">
        <f>+G88/G75*100-100</f>
        <v>6.3471778487752744</v>
      </c>
      <c r="K88" s="25">
        <f t="shared" si="28"/>
        <v>1.2160253839850697</v>
      </c>
      <c r="L88" s="14"/>
      <c r="M88" s="8"/>
      <c r="N88" s="18"/>
      <c r="O88" s="18"/>
      <c r="P88" s="11"/>
      <c r="Q88" s="11"/>
      <c r="R88" s="11"/>
      <c r="S88" s="11"/>
      <c r="T88" s="11"/>
      <c r="U88" s="11"/>
    </row>
    <row r="89" spans="1:21" ht="16.5" customHeight="1">
      <c r="A89" s="13">
        <v>12</v>
      </c>
      <c r="B89" s="18">
        <v>100.7775269</v>
      </c>
      <c r="C89" s="25">
        <f t="shared" si="23"/>
        <v>1.6549682644929362</v>
      </c>
      <c r="D89" s="25">
        <f>SUM(B$78:B89)/SUM(B$65:B76)*100-100</f>
        <v>1.7623956016299474</v>
      </c>
      <c r="E89" s="25">
        <f t="shared" si="26"/>
        <v>7.1728885447645041</v>
      </c>
      <c r="F89" s="25">
        <f t="shared" si="27"/>
        <v>1.7623956016299474</v>
      </c>
      <c r="G89" s="54">
        <v>101.65</v>
      </c>
      <c r="H89" s="25">
        <f t="shared" si="24"/>
        <v>1.792509513318663</v>
      </c>
      <c r="I89" s="25">
        <f>SUM(G$78:G89)/SUM(G$65:G76)*100-100</f>
        <v>1.9428740926856563</v>
      </c>
      <c r="J89" s="25">
        <f>+G89/G76*100-100</f>
        <v>7.8285774901877687</v>
      </c>
      <c r="K89" s="25">
        <f t="shared" si="28"/>
        <v>1.9428740926856563</v>
      </c>
      <c r="L89" s="14"/>
      <c r="M89" s="8"/>
      <c r="N89" s="18"/>
      <c r="O89" s="18"/>
      <c r="P89" s="11"/>
      <c r="Q89" s="11"/>
      <c r="R89" s="11"/>
      <c r="S89" s="11"/>
      <c r="T89" s="11"/>
      <c r="U89" s="11"/>
    </row>
    <row r="90" spans="1:21" ht="16.5" customHeight="1">
      <c r="A90" s="2">
        <v>2018</v>
      </c>
      <c r="B90" s="18"/>
      <c r="C90" s="25"/>
      <c r="D90" s="25"/>
      <c r="E90" s="25"/>
      <c r="F90" s="25"/>
      <c r="G90" s="54"/>
      <c r="H90" s="25"/>
      <c r="I90" s="25"/>
      <c r="J90" s="25"/>
      <c r="K90" s="25"/>
      <c r="L90" s="14"/>
      <c r="M90" s="8"/>
      <c r="N90" s="18"/>
      <c r="O90" s="18"/>
      <c r="P90" s="11"/>
      <c r="Q90" s="11"/>
      <c r="R90" s="11"/>
      <c r="S90" s="11"/>
      <c r="T90" s="11"/>
      <c r="U90" s="11"/>
    </row>
    <row r="91" spans="1:21" ht="16.5" customHeight="1">
      <c r="A91" s="13">
        <v>1</v>
      </c>
      <c r="B91" s="18">
        <v>102.4298314</v>
      </c>
      <c r="C91" s="25">
        <f>B91/B89*100-100</f>
        <v>1.6395565071164668</v>
      </c>
      <c r="D91" s="25">
        <f>+B91/B78*100-100</f>
        <v>8.6881985158122887</v>
      </c>
      <c r="E91" s="25">
        <f t="shared" ref="E91:E99" si="29">B91/B78*100-100</f>
        <v>8.6881985158122887</v>
      </c>
      <c r="F91" s="25">
        <f>+SUM(B79:B91)/SUM(B66:B78)*100-100</f>
        <v>2.4589572118142655</v>
      </c>
      <c r="G91" s="54">
        <v>103.6</v>
      </c>
      <c r="H91" s="25">
        <f>G91/G89*100-100</f>
        <v>1.9183472700442508</v>
      </c>
      <c r="I91" s="25">
        <f>+G91/G78*100-100</f>
        <v>9.5948376176874888</v>
      </c>
      <c r="J91" s="25">
        <f>G91/G78*100-100</f>
        <v>9.5948376176874888</v>
      </c>
      <c r="K91" s="25">
        <f t="shared" ref="K91:K99" si="30">+SUM(G79:G91)/SUM(G66:G78)*100-100</f>
        <v>2.7117550087658771</v>
      </c>
      <c r="L91" s="14"/>
      <c r="M91" s="8"/>
      <c r="N91" s="18"/>
      <c r="O91" s="18"/>
      <c r="P91" s="11"/>
      <c r="Q91" s="11"/>
      <c r="R91" s="11"/>
      <c r="S91" s="11"/>
      <c r="T91" s="11"/>
      <c r="U91" s="11"/>
    </row>
    <row r="92" spans="1:21" ht="16.5" customHeight="1">
      <c r="A92" s="13">
        <v>2</v>
      </c>
      <c r="B92" s="18">
        <v>103.67637790000001</v>
      </c>
      <c r="C92" s="25">
        <f t="shared" ref="C92:C100" si="31">B92/B91*100-100</f>
        <v>1.2169760341907789</v>
      </c>
      <c r="D92" s="25">
        <f>SUM(B$91:B92)/SUM(B$78:B79)*100-100</f>
        <v>9.5097256326154991</v>
      </c>
      <c r="E92" s="25">
        <f t="shared" si="29"/>
        <v>10.333662984049496</v>
      </c>
      <c r="F92" s="25">
        <f t="shared" ref="F92:F99" si="32">+SUM(B80:B92)/SUM(B67:B79)*100-100</f>
        <v>3.367834955169144</v>
      </c>
      <c r="G92" s="54">
        <v>104.74</v>
      </c>
      <c r="H92" s="25">
        <f t="shared" ref="H92:H100" si="33">G92/G91*100-100</f>
        <v>1.1003861003861033</v>
      </c>
      <c r="I92" s="25">
        <f>SUM(G$91:G92)/SUM(G$78:G79)*100-100</f>
        <v>10.390504954167312</v>
      </c>
      <c r="J92" s="25">
        <f>+G92/G79*100-100</f>
        <v>11.188959660297229</v>
      </c>
      <c r="K92" s="25">
        <f t="shared" si="30"/>
        <v>3.6980144010473168</v>
      </c>
      <c r="L92" s="14"/>
      <c r="M92" s="8"/>
      <c r="N92" s="18"/>
      <c r="O92" s="18"/>
      <c r="P92" s="11"/>
      <c r="Q92" s="11"/>
      <c r="R92" s="11"/>
      <c r="S92" s="11"/>
      <c r="T92" s="11"/>
      <c r="U92" s="11"/>
    </row>
    <row r="93" spans="1:21" ht="16.5" customHeight="1">
      <c r="A93" s="13">
        <v>3</v>
      </c>
      <c r="B93" s="18">
        <v>102.6047986</v>
      </c>
      <c r="C93" s="25">
        <f t="shared" si="31"/>
        <v>-1.033580958078602</v>
      </c>
      <c r="D93" s="25">
        <f>SUM(B$91:B93)/SUM(B$78:B80)*100-100</f>
        <v>9.6041165349710127</v>
      </c>
      <c r="E93" s="25">
        <f t="shared" si="29"/>
        <v>9.7942157447230613</v>
      </c>
      <c r="F93" s="25">
        <f t="shared" si="32"/>
        <v>4.2664418569112286</v>
      </c>
      <c r="G93" s="54">
        <v>103.61</v>
      </c>
      <c r="H93" s="25">
        <f t="shared" si="33"/>
        <v>-1.0788619438609857</v>
      </c>
      <c r="I93" s="25">
        <f>SUM(G$91:G93)/SUM(G$78:G80)*100-100</f>
        <v>10.483442535859737</v>
      </c>
      <c r="J93" s="25">
        <f t="shared" ref="J93:J99" si="34">+G93/G80*100-100</f>
        <v>10.670796838282399</v>
      </c>
      <c r="K93" s="25">
        <f t="shared" si="30"/>
        <v>4.6823122356970543</v>
      </c>
      <c r="L93" s="14"/>
      <c r="M93" s="8"/>
      <c r="N93" s="18"/>
      <c r="O93" s="18"/>
      <c r="P93" s="11"/>
      <c r="Q93" s="11"/>
      <c r="R93" s="11"/>
      <c r="S93" s="11"/>
      <c r="T93" s="11"/>
      <c r="U93" s="11"/>
    </row>
    <row r="94" spans="1:21" ht="16.5" customHeight="1">
      <c r="A94" s="13">
        <v>4</v>
      </c>
      <c r="B94" s="18">
        <v>102.88112340000001</v>
      </c>
      <c r="C94" s="25">
        <f t="shared" si="31"/>
        <v>0.26930982153889715</v>
      </c>
      <c r="D94" s="25">
        <f>SUM(B$91:B94)/SUM(B$78:B81)*100-100</f>
        <v>9.5712792927284767</v>
      </c>
      <c r="E94" s="25">
        <f t="shared" si="29"/>
        <v>9.472863972745543</v>
      </c>
      <c r="F94" s="25">
        <f t="shared" si="32"/>
        <v>5.1960480535848603</v>
      </c>
      <c r="G94" s="54">
        <v>103.77</v>
      </c>
      <c r="H94" s="25">
        <f t="shared" si="33"/>
        <v>0.15442524852812767</v>
      </c>
      <c r="I94" s="25">
        <f>SUM(G$91:G94)/SUM(G$78:G81)*100-100</f>
        <v>10.337871911245571</v>
      </c>
      <c r="J94" s="25">
        <f t="shared" si="34"/>
        <v>9.9025630163100971</v>
      </c>
      <c r="K94" s="25">
        <f t="shared" si="30"/>
        <v>5.6423178211151708</v>
      </c>
      <c r="L94" s="14"/>
      <c r="M94" s="8"/>
      <c r="N94" s="18"/>
      <c r="O94" s="18"/>
      <c r="P94" s="11"/>
      <c r="Q94" s="11"/>
      <c r="R94" s="11"/>
      <c r="S94" s="11"/>
      <c r="T94" s="11"/>
      <c r="U94" s="11"/>
    </row>
    <row r="95" spans="1:21" ht="16.5" customHeight="1">
      <c r="A95" s="13">
        <v>5</v>
      </c>
      <c r="B95" s="18">
        <v>100.5443478</v>
      </c>
      <c r="C95" s="25">
        <f t="shared" si="31"/>
        <v>-2.2713356180167921</v>
      </c>
      <c r="D95" s="25">
        <f>SUM(B$91:B95)/SUM(B$78:B82)*100-100</f>
        <v>8.7254874265693729</v>
      </c>
      <c r="E95" s="25">
        <f t="shared" si="29"/>
        <v>5.3950863507716633</v>
      </c>
      <c r="F95" s="25">
        <f t="shared" si="32"/>
        <v>5.7074362806210246</v>
      </c>
      <c r="G95" s="54">
        <v>101.45</v>
      </c>
      <c r="H95" s="25">
        <f t="shared" si="33"/>
        <v>-2.2357135973788047</v>
      </c>
      <c r="I95" s="25">
        <f>SUM(G$91:G95)/SUM(G$78:G82)*100-100</f>
        <v>9.4586014222824133</v>
      </c>
      <c r="J95" s="25">
        <f t="shared" si="34"/>
        <v>5.9972834604534739</v>
      </c>
      <c r="K95" s="25">
        <f t="shared" si="30"/>
        <v>6.2179341259696201</v>
      </c>
      <c r="L95" s="14"/>
      <c r="M95" s="8"/>
      <c r="N95" s="18"/>
      <c r="O95" s="18"/>
      <c r="P95" s="11"/>
      <c r="Q95" s="11"/>
      <c r="R95" s="11"/>
      <c r="S95" s="11"/>
      <c r="T95" s="11"/>
      <c r="U95" s="11"/>
    </row>
    <row r="96" spans="1:21" ht="16.5" customHeight="1">
      <c r="A96" s="13">
        <v>6</v>
      </c>
      <c r="B96" s="18">
        <v>101.102959</v>
      </c>
      <c r="C96" s="25">
        <f t="shared" si="31"/>
        <v>0.55558687506847093</v>
      </c>
      <c r="D96" s="25">
        <f>SUM(B$91:B96)/SUM(B$78:B83)*100-100</f>
        <v>7.8944108442941143</v>
      </c>
      <c r="E96" s="25">
        <f t="shared" si="29"/>
        <v>3.8725029240461026</v>
      </c>
      <c r="F96" s="25">
        <f t="shared" si="32"/>
        <v>5.9916388627007962</v>
      </c>
      <c r="G96" s="54">
        <v>101.98</v>
      </c>
      <c r="H96" s="25">
        <f t="shared" si="33"/>
        <v>0.5224248398225626</v>
      </c>
      <c r="I96" s="25">
        <f>SUM(G$91:G96)/SUM(G$78:G83)*100-100</f>
        <v>8.5580530911386177</v>
      </c>
      <c r="J96" s="25">
        <f t="shared" si="34"/>
        <v>4.2100960555896165</v>
      </c>
      <c r="K96" s="25">
        <f t="shared" si="30"/>
        <v>6.5217581532915432</v>
      </c>
      <c r="L96" s="14"/>
      <c r="M96" s="8"/>
      <c r="N96" s="18"/>
      <c r="O96" s="18"/>
      <c r="P96" s="11"/>
      <c r="Q96" s="11"/>
      <c r="R96" s="11"/>
      <c r="S96" s="11"/>
      <c r="T96" s="11"/>
      <c r="U96" s="11"/>
    </row>
    <row r="97" spans="1:21" ht="16.5" customHeight="1">
      <c r="A97" s="13">
        <v>7</v>
      </c>
      <c r="B97" s="18">
        <v>99.526089799999994</v>
      </c>
      <c r="C97" s="25">
        <f t="shared" si="31"/>
        <v>-1.5596667155903958</v>
      </c>
      <c r="D97" s="25">
        <f>SUM(B$91:B97)/SUM(B$78:B84)*100-100</f>
        <v>7.0125418929003445</v>
      </c>
      <c r="E97" s="25">
        <f t="shared" si="29"/>
        <v>1.8816348677305825</v>
      </c>
      <c r="F97" s="25">
        <f t="shared" si="32"/>
        <v>6.0818918465199232</v>
      </c>
      <c r="G97" s="54">
        <v>100.2</v>
      </c>
      <c r="H97" s="25">
        <f t="shared" si="33"/>
        <v>-1.7454402824083104</v>
      </c>
      <c r="I97" s="25">
        <f>SUM(G$91:G97)/SUM(G$78:G84)*100-100</f>
        <v>7.6291220300436891</v>
      </c>
      <c r="J97" s="25">
        <f t="shared" si="34"/>
        <v>2.2240359110385697</v>
      </c>
      <c r="K97" s="25">
        <f t="shared" si="30"/>
        <v>6.6434636607697541</v>
      </c>
      <c r="L97" s="14"/>
      <c r="M97" s="8"/>
      <c r="N97" s="18"/>
      <c r="O97" s="18"/>
      <c r="P97" s="11"/>
      <c r="Q97" s="11"/>
      <c r="R97" s="11"/>
      <c r="S97" s="11"/>
      <c r="T97" s="11"/>
      <c r="U97" s="11"/>
    </row>
    <row r="98" spans="1:21" ht="16.5" customHeight="1">
      <c r="A98" s="13">
        <v>8</v>
      </c>
      <c r="B98" s="18">
        <v>97.677716500000002</v>
      </c>
      <c r="C98" s="25">
        <f t="shared" si="31"/>
        <v>-1.8571746400510136</v>
      </c>
      <c r="D98" s="25">
        <f>SUM(B$91:B98)/SUM(B$78:B85)*100-100</f>
        <v>5.9672849014652911</v>
      </c>
      <c r="E98" s="25">
        <f t="shared" si="29"/>
        <v>-1.0830584863177961</v>
      </c>
      <c r="F98" s="25">
        <f t="shared" si="32"/>
        <v>5.7295886224212325</v>
      </c>
      <c r="G98" s="54">
        <v>98.3</v>
      </c>
      <c r="H98" s="25">
        <f t="shared" si="33"/>
        <v>-1.8962075848303499</v>
      </c>
      <c r="I98" s="25">
        <f>SUM(G$91:G98)/SUM(G$78:G85)*100-100</f>
        <v>6.5647482014388459</v>
      </c>
      <c r="J98" s="25">
        <f>+G98/G85*100-100</f>
        <v>-0.62676910634856142</v>
      </c>
      <c r="K98" s="25">
        <f t="shared" si="30"/>
        <v>6.3465196223847045</v>
      </c>
      <c r="L98" s="14"/>
      <c r="M98" s="8"/>
      <c r="N98" s="18"/>
      <c r="O98" s="18"/>
      <c r="P98" s="11"/>
      <c r="Q98" s="11"/>
      <c r="R98" s="11"/>
      <c r="S98" s="11"/>
      <c r="T98" s="11"/>
      <c r="U98" s="11"/>
    </row>
    <row r="99" spans="1:21" ht="16.5" customHeight="1">
      <c r="A99" s="13">
        <v>9</v>
      </c>
      <c r="B99" s="18">
        <v>97.115734799999998</v>
      </c>
      <c r="C99" s="25">
        <f t="shared" si="31"/>
        <v>-0.57534279069679428</v>
      </c>
      <c r="D99" s="25">
        <f>SUM(B$91:B99)/SUM(B$78:B86)*100-100</f>
        <v>4.9677443489228637</v>
      </c>
      <c r="E99" s="25">
        <f t="shared" si="29"/>
        <v>-2.6919327886065929</v>
      </c>
      <c r="F99" s="25">
        <f t="shared" si="32"/>
        <v>5.1328865444135658</v>
      </c>
      <c r="G99" s="54">
        <v>97.88</v>
      </c>
      <c r="H99" s="25">
        <f t="shared" si="33"/>
        <v>-0.42726347914548057</v>
      </c>
      <c r="I99" s="25">
        <f>SUM(G$91:G99)/SUM(G$78:G86)*100-100</f>
        <v>5.5110578419057106</v>
      </c>
      <c r="J99" s="25">
        <f t="shared" si="34"/>
        <v>-2.5390819476252204</v>
      </c>
      <c r="K99" s="25">
        <f t="shared" si="30"/>
        <v>5.7135904188285735</v>
      </c>
      <c r="L99" s="14"/>
      <c r="M99" s="8"/>
      <c r="N99" s="18"/>
      <c r="O99" s="18"/>
      <c r="P99" s="11"/>
      <c r="Q99" s="11"/>
      <c r="R99" s="11"/>
      <c r="S99" s="11"/>
      <c r="T99" s="11"/>
      <c r="U99" s="11"/>
    </row>
    <row r="100" spans="1:21" ht="16.5" customHeight="1">
      <c r="A100" s="13">
        <v>10</v>
      </c>
      <c r="B100" s="18">
        <v>96.050971799999999</v>
      </c>
      <c r="C100" s="25">
        <f t="shared" si="31"/>
        <v>-1.0963856703476154</v>
      </c>
      <c r="D100" s="25">
        <f>SUM(B$91:B100)/SUM(B$78:B87)*100-100</f>
        <v>4.1959295375422414</v>
      </c>
      <c r="E100" s="25">
        <f>B100/B87*100-100</f>
        <v>-2.5728495322225058</v>
      </c>
      <c r="F100" s="25">
        <f>+SUM(B88:B100)/SUM(B75:B87)*100-100</f>
        <v>4.5630040506098482</v>
      </c>
      <c r="G100" s="54">
        <v>97.01</v>
      </c>
      <c r="H100" s="25">
        <f t="shared" si="33"/>
        <v>-0.88884348181446171</v>
      </c>
      <c r="I100" s="25">
        <f>SUM(G$91:G100)/SUM(G$78:G87)*100-100</f>
        <v>4.7094105480868649</v>
      </c>
      <c r="J100" s="25">
        <f>+G100/G87*100-100</f>
        <v>-2.296303756672387</v>
      </c>
      <c r="K100" s="25">
        <f>+SUM(G88:G100)/SUM(G75:G87)*100-100</f>
        <v>5.0970852774916153</v>
      </c>
      <c r="L100" s="14"/>
      <c r="M100" s="8"/>
      <c r="N100" s="18"/>
      <c r="O100" s="18"/>
      <c r="P100" s="11"/>
      <c r="Q100" s="11"/>
      <c r="R100" s="11"/>
      <c r="S100" s="11"/>
      <c r="T100" s="11"/>
      <c r="U100" s="11"/>
    </row>
    <row r="101" spans="1:21" ht="16.5" customHeight="1">
      <c r="A101" s="13">
        <v>11</v>
      </c>
      <c r="B101" s="18">
        <v>95.866431700000007</v>
      </c>
      <c r="C101" s="25">
        <f>B101/B100*100-100</f>
        <v>-0.19212725966400512</v>
      </c>
      <c r="D101" s="25">
        <f>SUM(B$91:B101)/SUM(B$78:B88)*100-100</f>
        <v>3.4965130354219127</v>
      </c>
      <c r="E101" s="25">
        <f>B101/B88*100-100</f>
        <v>-3.2988864495177523</v>
      </c>
      <c r="F101" s="25">
        <f>+SUM(B89:B101)/SUM(B76:B88)*100-100</f>
        <v>3.7954667000526001</v>
      </c>
      <c r="G101" s="54">
        <v>96.74</v>
      </c>
      <c r="H101" s="25">
        <f>G101/G100*100-100</f>
        <v>-0.27832182249252924</v>
      </c>
      <c r="I101" s="25">
        <f>SUM(G$91:G101)/SUM(G$78:G88)*100-100</f>
        <v>3.9761543220291315</v>
      </c>
      <c r="J101" s="25">
        <f>+G101/G88*100-100</f>
        <v>-3.1243741237732934</v>
      </c>
      <c r="K101" s="25">
        <f>+SUM(G89:G101)/SUM(G76:G88)*100-100</f>
        <v>4.2889254433181634</v>
      </c>
      <c r="L101" s="14"/>
      <c r="M101" s="8"/>
      <c r="N101" s="18"/>
      <c r="O101" s="18"/>
      <c r="P101" s="11"/>
      <c r="Q101" s="11"/>
      <c r="R101" s="11"/>
      <c r="S101" s="11"/>
      <c r="T101" s="11"/>
      <c r="U101" s="11"/>
    </row>
    <row r="102" spans="1:21" ht="16.5" customHeight="1">
      <c r="A102" s="13">
        <v>12</v>
      </c>
      <c r="B102" s="18">
        <v>95.819437699999995</v>
      </c>
      <c r="C102" s="25">
        <f>B102/B101*100-100</f>
        <v>-4.9020287045905775E-2</v>
      </c>
      <c r="D102" s="25">
        <f>SUM(B91:B102)/SUM(B78:B89)*100-100</f>
        <v>2.7672790521457529</v>
      </c>
      <c r="E102" s="25">
        <f>B102/B89*100-100</f>
        <v>-4.9198361504939783</v>
      </c>
      <c r="F102" s="25">
        <f>+SUM(B91:B103)/SUM(B78:B90)*100-100</f>
        <v>2.7672790521457529</v>
      </c>
      <c r="G102" s="54">
        <v>96.9</v>
      </c>
      <c r="H102" s="25">
        <f>G102/G101*100-100</f>
        <v>0.16539177175936004</v>
      </c>
      <c r="I102" s="25">
        <f>SUM(G$91:G102)/SUM(G$78:G89)*100-100</f>
        <v>3.2237635963748801</v>
      </c>
      <c r="J102" s="25">
        <f>+G102/G89*100-100</f>
        <v>-4.6728971962616868</v>
      </c>
      <c r="K102" s="25">
        <f>+SUM(G90:G102)/SUM(G77:G89)*100-100</f>
        <v>3.2237635963748801</v>
      </c>
      <c r="L102" s="14"/>
      <c r="M102" s="8"/>
      <c r="N102" s="18"/>
      <c r="O102" s="18"/>
      <c r="P102" s="11"/>
      <c r="Q102" s="11"/>
      <c r="R102" s="11"/>
      <c r="S102" s="11"/>
      <c r="T102" s="11"/>
      <c r="U102" s="11"/>
    </row>
    <row r="103" spans="1:21" ht="16.5" customHeight="1">
      <c r="A103" s="2">
        <v>2019</v>
      </c>
      <c r="B103" s="18"/>
      <c r="C103" s="25"/>
      <c r="D103" s="25"/>
      <c r="E103" s="25"/>
      <c r="F103" s="25"/>
      <c r="H103" s="25"/>
      <c r="I103" s="25"/>
      <c r="J103" s="25"/>
      <c r="K103" s="25"/>
      <c r="L103" s="14"/>
      <c r="M103" s="8"/>
      <c r="N103" s="18"/>
      <c r="O103" s="18"/>
      <c r="P103" s="11"/>
      <c r="Q103" s="11"/>
      <c r="R103" s="11"/>
      <c r="S103" s="11"/>
      <c r="T103" s="11"/>
      <c r="U103" s="11"/>
    </row>
    <row r="104" spans="1:21" ht="16.5" customHeight="1">
      <c r="A104" s="13">
        <v>1</v>
      </c>
      <c r="B104" s="18">
        <v>96.638325300000005</v>
      </c>
      <c r="C104" s="25">
        <f>B104/B102*100-100</f>
        <v>0.85461532613439317</v>
      </c>
      <c r="D104" s="25">
        <f>+B104/B91*100-100</f>
        <v>-5.6541205045857197</v>
      </c>
      <c r="E104" s="25">
        <f t="shared" ref="E104:E109" si="35">B104/B91*100-100</f>
        <v>-5.6541205045857197</v>
      </c>
      <c r="F104" s="25">
        <f>+SUM(B92:B104)/SUM(B79:B91)*100-100</f>
        <v>1.554434691386831</v>
      </c>
      <c r="G104" s="54">
        <v>97.27</v>
      </c>
      <c r="H104" s="25">
        <f>G104/G102*100-100</f>
        <v>0.38183694530442835</v>
      </c>
      <c r="I104" s="25">
        <f>+G104/G91*100-100</f>
        <v>-6.1100386100386004</v>
      </c>
      <c r="J104" s="25">
        <f>G104/G91*100-100</f>
        <v>-6.1100386100386004</v>
      </c>
      <c r="K104" s="25">
        <f t="shared" ref="K104:K112" si="36">+SUM(G92:G104)/SUM(G79:G91)*100-100</f>
        <v>1.8911666298680387</v>
      </c>
      <c r="L104" s="14"/>
      <c r="M104" s="8"/>
      <c r="N104" s="18"/>
      <c r="O104" s="18"/>
      <c r="P104" s="11"/>
      <c r="Q104" s="11"/>
      <c r="R104" s="11"/>
      <c r="S104" s="11"/>
      <c r="T104" s="11"/>
      <c r="U104" s="11"/>
    </row>
    <row r="105" spans="1:21" ht="16.5" customHeight="1">
      <c r="A105" s="13">
        <v>2</v>
      </c>
      <c r="B105" s="18">
        <v>96.018884799999995</v>
      </c>
      <c r="C105" s="25">
        <f>B105/B104*100-100</f>
        <v>-0.64098844643369546</v>
      </c>
      <c r="D105" s="25">
        <f>SUM(B104:B105)/SUM(B91:B92)*100-100</f>
        <v>-6.5252760922035975</v>
      </c>
      <c r="E105" s="25">
        <f t="shared" si="35"/>
        <v>-7.3859573946400587</v>
      </c>
      <c r="F105" s="25">
        <f>+SUM(B93:B105)/SUM(B80:B92)*100-100</f>
        <v>7.1075328436947416E-2</v>
      </c>
      <c r="G105" s="54">
        <v>96.63</v>
      </c>
      <c r="H105" s="25">
        <f t="shared" ref="H105:H113" si="37">G105/G104*100-100</f>
        <v>-0.65796237277680802</v>
      </c>
      <c r="I105" s="25">
        <f>SUM(G$91:G105)/SUM(G$78:G92)*100-100</f>
        <v>1.6871845153793004</v>
      </c>
      <c r="J105" s="25">
        <f t="shared" ref="J105:J114" si="38">+G105/G92*100-100</f>
        <v>-7.7429826236394774</v>
      </c>
      <c r="K105" s="25">
        <f t="shared" si="36"/>
        <v>0.30468302865030239</v>
      </c>
      <c r="L105" s="14"/>
      <c r="M105" s="8"/>
      <c r="N105" s="18"/>
      <c r="O105" s="18"/>
      <c r="P105" s="11"/>
      <c r="Q105" s="11"/>
      <c r="R105" s="11"/>
      <c r="S105" s="11"/>
      <c r="T105" s="11"/>
      <c r="U105" s="11"/>
    </row>
    <row r="106" spans="1:21" ht="16.5" customHeight="1">
      <c r="A106" s="13">
        <v>3</v>
      </c>
      <c r="B106" s="18">
        <v>95.802486299999998</v>
      </c>
      <c r="C106" s="25">
        <f>B106/B105*100-100</f>
        <v>-0.22537076998003158</v>
      </c>
      <c r="D106" s="25">
        <f>SUM(B104:B106)/SUM(B91:B93)*100-100</f>
        <v>-6.5599576891537197</v>
      </c>
      <c r="E106" s="25">
        <f t="shared" si="35"/>
        <v>-6.6296239482117159</v>
      </c>
      <c r="F106" s="25">
        <f>+SUM(B94:B106)/SUM(B81:B93)*100-100</f>
        <v>-1.2700633450620984</v>
      </c>
      <c r="G106" s="54">
        <v>96.33</v>
      </c>
      <c r="H106" s="25">
        <f t="shared" si="37"/>
        <v>-0.31046258925798043</v>
      </c>
      <c r="I106" s="25">
        <f>SUM(G$91:G106)/SUM(G$78:G93)*100-100</f>
        <v>1.077367845129217</v>
      </c>
      <c r="J106" s="25">
        <f t="shared" si="38"/>
        <v>-7.0263488080301073</v>
      </c>
      <c r="K106" s="25">
        <f t="shared" si="36"/>
        <v>-1.1392943886621509</v>
      </c>
      <c r="L106" s="14"/>
      <c r="M106" s="8"/>
      <c r="N106" s="18"/>
      <c r="O106" s="18"/>
      <c r="P106" s="11"/>
      <c r="Q106" s="11"/>
      <c r="R106" s="11"/>
      <c r="S106" s="11"/>
      <c r="T106" s="11"/>
      <c r="U106" s="11"/>
    </row>
    <row r="107" spans="1:21" ht="16.5" customHeight="1">
      <c r="A107" s="13">
        <v>4</v>
      </c>
      <c r="B107" s="18">
        <v>95.278787300000005</v>
      </c>
      <c r="C107" s="25">
        <f>B107/B106*100-100</f>
        <v>-0.54664447680413275</v>
      </c>
      <c r="D107" s="25">
        <f>SUM(B104:B107)/SUM(B91:B94)*100-100</f>
        <v>-6.7672935126396112</v>
      </c>
      <c r="E107" s="25">
        <f t="shared" si="35"/>
        <v>-7.3894372930224108</v>
      </c>
      <c r="F107" s="25">
        <f>+SUM(B95:B107)/SUM(B82:B94)*100-100</f>
        <v>-2.6371093013687386</v>
      </c>
      <c r="G107" s="54">
        <v>95.82</v>
      </c>
      <c r="H107" s="25">
        <f t="shared" si="37"/>
        <v>-0.52943008408595915</v>
      </c>
      <c r="I107" s="25">
        <f>SUM(G$91:G107)/SUM(G$78:G94)*100-100</f>
        <v>0.50497718134361946</v>
      </c>
      <c r="J107" s="25">
        <f t="shared" si="38"/>
        <v>-7.6611737496386212</v>
      </c>
      <c r="K107" s="25">
        <f t="shared" si="36"/>
        <v>-2.5632319083033934</v>
      </c>
      <c r="L107" s="14"/>
      <c r="M107" s="8"/>
      <c r="N107" s="18"/>
      <c r="O107" s="18"/>
      <c r="P107" s="11"/>
      <c r="Q107" s="11"/>
      <c r="R107" s="11"/>
      <c r="S107" s="11"/>
      <c r="T107" s="11"/>
      <c r="U107" s="11"/>
    </row>
    <row r="108" spans="1:21" ht="16.5" customHeight="1">
      <c r="A108" s="13">
        <v>5</v>
      </c>
      <c r="B108" s="18">
        <v>95.412779</v>
      </c>
      <c r="C108" s="25">
        <f>B108/B107*100-100</f>
        <v>0.14063119797916102</v>
      </c>
      <c r="D108" s="25">
        <f>SUM(B104:B108)/SUM(B91:B95)*100-100</f>
        <v>-6.4407082381568159</v>
      </c>
      <c r="E108" s="25">
        <f t="shared" si="35"/>
        <v>-5.1037864507386956</v>
      </c>
      <c r="F108" s="25">
        <f>+SUM(B96:B108)/SUM(B83:B95)*100-100</f>
        <v>-3.4793733125964792</v>
      </c>
      <c r="G108" s="54">
        <v>96.11</v>
      </c>
      <c r="H108" s="25">
        <f t="shared" si="37"/>
        <v>0.30265080359006902</v>
      </c>
      <c r="I108" s="25">
        <f>SUM(G$91:G108)/SUM(G$78:G95)*100-100</f>
        <v>0.15779981965732759</v>
      </c>
      <c r="J108" s="25">
        <f t="shared" si="38"/>
        <v>-5.2636766880236507</v>
      </c>
      <c r="K108" s="25">
        <f t="shared" si="36"/>
        <v>-3.4643916913946811</v>
      </c>
      <c r="L108" s="14"/>
      <c r="M108" s="8"/>
      <c r="N108" s="18"/>
      <c r="O108" s="18"/>
      <c r="P108" s="11"/>
      <c r="Q108" s="11"/>
      <c r="R108" s="11"/>
      <c r="S108" s="11"/>
      <c r="T108" s="11"/>
      <c r="U108" s="11"/>
    </row>
    <row r="109" spans="1:21" ht="16.5" customHeight="1">
      <c r="A109" s="13">
        <v>6</v>
      </c>
      <c r="B109" s="18">
        <v>96.760550699999996</v>
      </c>
      <c r="C109" s="25">
        <f>B109/B107*100-100</f>
        <v>1.5551870904217537</v>
      </c>
      <c r="D109" s="25">
        <f>SUM(B104:B109)/SUM(B91:B96)*100-100</f>
        <v>-6.0869576189770527</v>
      </c>
      <c r="E109" s="25">
        <f t="shared" si="35"/>
        <v>-4.2950358159151421</v>
      </c>
      <c r="F109" s="25">
        <f t="shared" ref="F109:F115" si="39">+SUM(B97:B109)/SUM(B84:B96)*100-100</f>
        <v>-4.1400233748671695</v>
      </c>
      <c r="G109" s="54">
        <v>97.37</v>
      </c>
      <c r="H109" s="25">
        <f t="shared" si="37"/>
        <v>1.3109978150036596</v>
      </c>
      <c r="I109" s="25">
        <f>SUM(G$91:G109)/SUM(G$78:G96)*100-100</f>
        <v>-0.10908114518421996</v>
      </c>
      <c r="J109" s="25">
        <f t="shared" si="38"/>
        <v>-4.5204942145518743</v>
      </c>
      <c r="K109" s="25">
        <f t="shared" si="36"/>
        <v>-4.1698156606315706</v>
      </c>
      <c r="L109" s="14"/>
      <c r="M109" s="8"/>
      <c r="N109" s="18"/>
      <c r="O109" s="18"/>
      <c r="P109" s="11"/>
      <c r="Q109" s="11"/>
      <c r="R109" s="11"/>
      <c r="S109" s="11"/>
      <c r="T109" s="11"/>
      <c r="U109" s="11"/>
    </row>
    <row r="110" spans="1:21" ht="16.5" customHeight="1">
      <c r="A110" s="13">
        <v>7</v>
      </c>
      <c r="B110" s="18">
        <v>95.6612583</v>
      </c>
      <c r="C110" s="25">
        <f>B110/B109*100-100</f>
        <v>-1.1360956423328759</v>
      </c>
      <c r="D110" s="25">
        <f>SUM(B104:B110)/SUM(B91:B97)*100-100</f>
        <v>-5.7792436064303132</v>
      </c>
      <c r="E110" s="25">
        <f t="shared" ref="E110:E115" si="40">B110/B97*100-100</f>
        <v>-3.8832345445967604</v>
      </c>
      <c r="F110" s="25">
        <f t="shared" si="39"/>
        <v>-4.6051237561490694</v>
      </c>
      <c r="G110" s="54">
        <v>96.26</v>
      </c>
      <c r="H110" s="25">
        <f t="shared" si="37"/>
        <v>-1.1399815138132965</v>
      </c>
      <c r="I110" s="25">
        <f>SUM(G$91:G110)/SUM(G$78:G97)*100-100</f>
        <v>-0.31199347409237532</v>
      </c>
      <c r="J110" s="25">
        <f t="shared" si="38"/>
        <v>-3.9321357285429031</v>
      </c>
      <c r="K110" s="25">
        <f t="shared" si="36"/>
        <v>-4.6642066420664321</v>
      </c>
      <c r="L110" s="14"/>
      <c r="M110" s="8"/>
      <c r="N110" s="18"/>
      <c r="O110" s="18"/>
      <c r="P110" s="11"/>
      <c r="Q110" s="11"/>
      <c r="R110" s="11"/>
      <c r="S110" s="11"/>
      <c r="T110" s="11"/>
      <c r="U110" s="11"/>
    </row>
    <row r="111" spans="1:21" ht="16.5" customHeight="1">
      <c r="A111" s="13">
        <v>8</v>
      </c>
      <c r="B111" s="18">
        <v>94.522030799999996</v>
      </c>
      <c r="C111" s="25">
        <f>B111/B110*100-100</f>
        <v>-1.1908974649144852</v>
      </c>
      <c r="D111" s="25">
        <f>SUM(B104:B111)/SUM(B91:B98)*100-100</f>
        <v>-5.4720848383198586</v>
      </c>
      <c r="E111" s="25">
        <f t="shared" si="40"/>
        <v>-3.2307119915113987</v>
      </c>
      <c r="F111" s="25">
        <f t="shared" si="39"/>
        <v>-4.7817898623553958</v>
      </c>
      <c r="G111" s="54">
        <v>95.23</v>
      </c>
      <c r="H111" s="25">
        <f t="shared" si="37"/>
        <v>-1.0700186993559129</v>
      </c>
      <c r="I111" s="25">
        <f>SUM(G$91:G111)/SUM(G$78:G98)*100-100</f>
        <v>-0.4511217625971824</v>
      </c>
      <c r="J111" s="25">
        <f t="shared" si="38"/>
        <v>-3.1230925737538087</v>
      </c>
      <c r="K111" s="25">
        <f t="shared" si="36"/>
        <v>-4.8675833552113517</v>
      </c>
      <c r="L111" s="14"/>
      <c r="M111" s="8"/>
      <c r="N111" s="18"/>
      <c r="O111" s="18"/>
      <c r="P111" s="11"/>
      <c r="Q111" s="11"/>
      <c r="R111" s="11"/>
      <c r="S111" s="11"/>
      <c r="T111" s="11"/>
      <c r="U111" s="11"/>
    </row>
    <row r="112" spans="1:21" ht="16.5" customHeight="1">
      <c r="A112" s="13">
        <v>9</v>
      </c>
      <c r="B112" s="18">
        <v>94.087811599999995</v>
      </c>
      <c r="C112" s="25">
        <f>B112/B111*100-100</f>
        <v>-0.45938412063824785</v>
      </c>
      <c r="D112" s="25">
        <f>SUM(B104:B112)/SUM(B91:B99)*100-100</f>
        <v>-5.2201637784203569</v>
      </c>
      <c r="E112" s="25">
        <f t="shared" si="40"/>
        <v>-3.1178502703353956</v>
      </c>
      <c r="F112" s="25">
        <f t="shared" si="39"/>
        <v>-4.8207414005981093</v>
      </c>
      <c r="G112" s="54">
        <v>94.59</v>
      </c>
      <c r="H112" s="25">
        <f t="shared" si="37"/>
        <v>-0.67205712485561264</v>
      </c>
      <c r="I112" s="25">
        <f>SUM(G$91:G112)/SUM(G$78:G99)*100-100</f>
        <v>-0.58780061803038564</v>
      </c>
      <c r="J112" s="25">
        <f t="shared" si="38"/>
        <v>-3.3612586841029781</v>
      </c>
      <c r="K112" s="25">
        <f t="shared" si="36"/>
        <v>-4.9386268529099766</v>
      </c>
      <c r="L112" s="14"/>
      <c r="M112" s="8"/>
      <c r="N112" s="18"/>
      <c r="O112" s="18"/>
      <c r="P112" s="11"/>
      <c r="Q112" s="11"/>
      <c r="R112" s="11"/>
      <c r="S112" s="11"/>
      <c r="T112" s="11"/>
      <c r="U112" s="11"/>
    </row>
    <row r="113" spans="1:21" ht="16.5" customHeight="1">
      <c r="A113" s="13">
        <v>10</v>
      </c>
      <c r="B113" s="18">
        <v>94.025655799999996</v>
      </c>
      <c r="C113" s="25">
        <f>B113/B112*100-100</f>
        <v>-6.6061479104490672E-2</v>
      </c>
      <c r="D113" s="25">
        <f>SUM(B104:B113)/SUM(B91:B100)*100-100</f>
        <v>-4.9223686005480829</v>
      </c>
      <c r="E113" s="25">
        <f t="shared" si="40"/>
        <v>-2.108584600494396</v>
      </c>
      <c r="F113" s="25">
        <f t="shared" si="39"/>
        <v>-4.7884268868096882</v>
      </c>
      <c r="G113" s="54">
        <v>94.25</v>
      </c>
      <c r="H113" s="25">
        <f t="shared" si="37"/>
        <v>-0.35944603023575894</v>
      </c>
      <c r="I113" s="25">
        <f>SUM(G$91:G113)/SUM(G$78:G100)*100-100</f>
        <v>-0.6882006373077445</v>
      </c>
      <c r="J113" s="25">
        <f t="shared" si="38"/>
        <v>-2.845067518812499</v>
      </c>
      <c r="K113" s="25">
        <f>+SUM(G101:G113)/SUM(G88:G100)*100-100</f>
        <v>-4.9874387381079828</v>
      </c>
      <c r="L113" s="14"/>
      <c r="M113" s="8"/>
      <c r="N113" s="18"/>
      <c r="O113" s="18"/>
      <c r="P113" s="11"/>
      <c r="Q113" s="11"/>
      <c r="R113" s="11"/>
      <c r="S113" s="11"/>
      <c r="T113" s="11"/>
      <c r="U113" s="11"/>
    </row>
    <row r="114" spans="1:21" ht="16.5" customHeight="1">
      <c r="A114" s="13">
        <v>11</v>
      </c>
      <c r="B114" s="18">
        <v>94.405089399999994</v>
      </c>
      <c r="C114" s="25">
        <f>B114/B112*100-100</f>
        <v>0.33721456010566442</v>
      </c>
      <c r="D114" s="25">
        <f>SUM(B104:B114)/SUM(B91:B101)*100-100</f>
        <v>-4.6260860351629987</v>
      </c>
      <c r="E114" s="25">
        <f t="shared" si="40"/>
        <v>-1.5243524496385419</v>
      </c>
      <c r="F114" s="25">
        <f t="shared" si="39"/>
        <v>-4.6507503248710833</v>
      </c>
      <c r="G114" s="54">
        <v>94.69</v>
      </c>
      <c r="H114" s="25">
        <f>G114/G113*100-100</f>
        <v>0.46684350132626662</v>
      </c>
      <c r="I114" s="25">
        <f>SUM(G$91:G114)/SUM(G$78:G101)*100-100</f>
        <v>-0.74897159088416743</v>
      </c>
      <c r="J114" s="25">
        <f t="shared" si="38"/>
        <v>-2.1190820756667392</v>
      </c>
      <c r="K114" s="25">
        <f>+SUM(G102:G114)/SUM(G89:G101)*100-100</f>
        <v>-4.9119271964523108</v>
      </c>
      <c r="L114" s="14"/>
      <c r="M114" s="8"/>
      <c r="N114" s="18"/>
      <c r="O114" s="18"/>
      <c r="P114" s="11"/>
      <c r="Q114" s="11"/>
      <c r="R114" s="11"/>
      <c r="S114" s="11"/>
      <c r="T114" s="11"/>
      <c r="U114" s="11"/>
    </row>
    <row r="115" spans="1:21" ht="16.5" customHeight="1">
      <c r="A115" s="13">
        <v>12</v>
      </c>
      <c r="B115" s="18">
        <v>95.211207700000003</v>
      </c>
      <c r="C115" s="25">
        <f>B115/B114*100-100</f>
        <v>0.85389284107813523</v>
      </c>
      <c r="D115" s="25">
        <f>SUM(B104:B115)/SUM(B91:B102)*100-100</f>
        <v>-4.306126778120543</v>
      </c>
      <c r="E115" s="25">
        <f t="shared" si="40"/>
        <v>-0.63476682247321037</v>
      </c>
      <c r="F115" s="25">
        <f t="shared" si="39"/>
        <v>-4.306126778120543</v>
      </c>
      <c r="G115" s="54">
        <v>95.71</v>
      </c>
      <c r="H115" s="25">
        <f>G115/G114*100-100</f>
        <v>1.0771992818671379</v>
      </c>
      <c r="I115" s="25">
        <f>SUM(G$91:G115)/SUM(G$78:G102)*100-100</f>
        <v>-0.76852136489395662</v>
      </c>
      <c r="J115" s="25">
        <f>+G115/G102*100-100</f>
        <v>-1.2280701754386172</v>
      </c>
      <c r="K115" s="25">
        <f>+SUM(G103:G115)/SUM(G90:G102)*100-100</f>
        <v>-4.6361239615977752</v>
      </c>
      <c r="L115" s="14"/>
      <c r="M115" s="8"/>
      <c r="N115" s="18"/>
      <c r="O115" s="18"/>
      <c r="P115" s="11"/>
      <c r="Q115" s="11"/>
      <c r="R115" s="11"/>
      <c r="S115" s="11"/>
      <c r="T115" s="11"/>
      <c r="U115" s="11"/>
    </row>
    <row r="116" spans="1:21" ht="16.5" customHeight="1">
      <c r="A116" s="2">
        <v>2020</v>
      </c>
      <c r="B116" s="18"/>
      <c r="C116" s="25"/>
      <c r="D116" s="25"/>
      <c r="E116" s="25"/>
      <c r="F116" s="25"/>
      <c r="G116" s="54"/>
      <c r="H116" s="25"/>
      <c r="I116" s="25"/>
      <c r="J116" s="25"/>
      <c r="K116" s="25"/>
      <c r="L116" s="14"/>
      <c r="M116" s="8"/>
      <c r="N116" s="18"/>
      <c r="O116" s="18"/>
      <c r="P116" s="11"/>
      <c r="Q116" s="11"/>
      <c r="R116" s="11"/>
      <c r="S116" s="11"/>
      <c r="T116" s="11"/>
      <c r="U116" s="11"/>
    </row>
    <row r="117" spans="1:21" ht="16.5" customHeight="1">
      <c r="A117" s="13">
        <v>1</v>
      </c>
      <c r="B117" s="18">
        <v>95.777422999999999</v>
      </c>
      <c r="C117" s="25">
        <f>B117/B115*100-100</f>
        <v>0.59469395849288276</v>
      </c>
      <c r="D117" s="25">
        <f>+B117/B104*100-100</f>
        <v>-0.89084977137947874</v>
      </c>
      <c r="E117" s="25">
        <f t="shared" ref="E117:E128" si="41">B117/B104*100-100</f>
        <v>-0.89084977137947874</v>
      </c>
      <c r="F117" s="25">
        <f t="shared" ref="F117:F128" si="42">+SUM(B105:B117)/SUM(B92:B104)*100-100</f>
        <v>-3.9125835056250367</v>
      </c>
      <c r="G117" s="54">
        <v>96.15</v>
      </c>
      <c r="H117" s="25">
        <f>G117/G115*100-100</f>
        <v>0.45972207710794066</v>
      </c>
      <c r="I117" s="25">
        <f>+G117/G104*100-100</f>
        <v>-1.1514341523593998</v>
      </c>
      <c r="J117" s="25">
        <f>G117/G104*100-100</f>
        <v>-1.1514341523593998</v>
      </c>
      <c r="K117" s="25">
        <f t="shared" ref="K117:K125" si="43">+SUM(G105:G117)/SUM(G92:G104)*100-100</f>
        <v>-4.2263616285368926</v>
      </c>
      <c r="L117" s="14"/>
      <c r="M117" s="8"/>
      <c r="N117" s="18"/>
      <c r="O117" s="18"/>
      <c r="P117" s="11"/>
      <c r="Q117" s="11"/>
      <c r="R117" s="11"/>
      <c r="S117" s="11"/>
      <c r="T117" s="11"/>
      <c r="U117" s="11"/>
    </row>
    <row r="118" spans="1:21" ht="16.5" customHeight="1">
      <c r="A118" s="13">
        <v>2</v>
      </c>
      <c r="B118" s="18">
        <v>93.902676</v>
      </c>
      <c r="C118" s="25">
        <f t="shared" ref="C118:C128" si="44">B118/B117*100-100</f>
        <v>-1.9573997099504368</v>
      </c>
      <c r="D118" s="25">
        <f>SUM(B117:B118)/SUM(B104:B105)*100-100</f>
        <v>-1.5452892204006758</v>
      </c>
      <c r="E118" s="25">
        <f t="shared" si="41"/>
        <v>-2.2039506128486011</v>
      </c>
      <c r="F118" s="25">
        <f t="shared" si="42"/>
        <v>-3.4690676121945501</v>
      </c>
      <c r="G118" s="54">
        <v>99.55</v>
      </c>
      <c r="H118" s="25">
        <f t="shared" ref="H118:H126" si="45">G118/G117*100-100</f>
        <v>3.5361414456578188</v>
      </c>
      <c r="I118" s="25">
        <f>SUM(G$91:G118)/SUM(G$78:G105)*100-100</f>
        <v>-0.64042918488354417</v>
      </c>
      <c r="J118" s="25">
        <f t="shared" ref="J118:J127" si="46">+G118/G105*100-100</f>
        <v>3.0218358687778277</v>
      </c>
      <c r="K118" s="25">
        <f t="shared" si="43"/>
        <v>-3.3295853122324957</v>
      </c>
      <c r="L118" s="14"/>
      <c r="M118" s="8"/>
      <c r="N118" s="18"/>
      <c r="O118" s="18"/>
      <c r="P118" s="11"/>
      <c r="Q118" s="11"/>
      <c r="R118" s="11"/>
      <c r="S118" s="11"/>
      <c r="T118" s="11"/>
      <c r="U118" s="11"/>
    </row>
    <row r="119" spans="1:21" ht="16.5" customHeight="1">
      <c r="A119" s="13">
        <v>3</v>
      </c>
      <c r="B119" s="18">
        <v>92.883520099999998</v>
      </c>
      <c r="C119" s="25">
        <f t="shared" si="44"/>
        <v>-1.0853321155618687</v>
      </c>
      <c r="D119" s="25">
        <f>SUM(B117:B119)/SUM(B104:B106)*100-100</f>
        <v>-2.0439865165163553</v>
      </c>
      <c r="E119" s="25">
        <f t="shared" si="41"/>
        <v>-3.0468585030866819</v>
      </c>
      <c r="F119" s="25">
        <f t="shared" si="42"/>
        <v>-3.158664962805986</v>
      </c>
      <c r="G119" s="54">
        <v>94.06</v>
      </c>
      <c r="H119" s="25">
        <f t="shared" si="45"/>
        <v>-5.5148166750376646</v>
      </c>
      <c r="I119" s="25">
        <f>SUM(G$91:G119)/SUM(G$78:G106)*100-100</f>
        <v>-0.70246011137295739</v>
      </c>
      <c r="J119" s="25">
        <f t="shared" si="46"/>
        <v>-2.3564829232845454</v>
      </c>
      <c r="K119" s="25">
        <f t="shared" si="43"/>
        <v>-2.9270722523343835</v>
      </c>
      <c r="L119" s="14"/>
      <c r="M119" s="8"/>
      <c r="N119" s="18"/>
      <c r="O119" s="18"/>
      <c r="P119" s="11"/>
      <c r="Q119" s="11"/>
      <c r="R119" s="11"/>
      <c r="S119" s="11"/>
      <c r="T119" s="11"/>
      <c r="U119" s="11"/>
    </row>
    <row r="120" spans="1:21" ht="16.5" customHeight="1">
      <c r="A120" s="13">
        <v>4</v>
      </c>
      <c r="B120" s="18">
        <v>92.290371800000003</v>
      </c>
      <c r="C120" s="25">
        <f t="shared" si="44"/>
        <v>-0.63859369171345293</v>
      </c>
      <c r="D120" s="25">
        <f>SUM(B117:B120)/SUM(B104:B107)*100-100</f>
        <v>-2.3152467572018907</v>
      </c>
      <c r="E120" s="25">
        <f t="shared" si="41"/>
        <v>-3.1364961547952106</v>
      </c>
      <c r="F120" s="25">
        <f t="shared" si="42"/>
        <v>-2.7840178603491381</v>
      </c>
      <c r="G120" s="54">
        <v>100.11</v>
      </c>
      <c r="H120" s="25">
        <f t="shared" si="45"/>
        <v>6.4320646395917436</v>
      </c>
      <c r="I120" s="25">
        <f>SUM(G$91:G120)/SUM(G$78:G107)*100-100</f>
        <v>-0.52268594652159095</v>
      </c>
      <c r="J120" s="25">
        <f t="shared" si="46"/>
        <v>4.4771446462116558</v>
      </c>
      <c r="K120" s="25">
        <f t="shared" si="43"/>
        <v>-1.9064861327145621</v>
      </c>
      <c r="L120" s="14"/>
      <c r="M120" s="8"/>
      <c r="N120" s="18"/>
      <c r="O120" s="18"/>
      <c r="P120" s="11"/>
      <c r="Q120" s="11"/>
      <c r="R120" s="11"/>
      <c r="S120" s="11"/>
      <c r="T120" s="11"/>
      <c r="U120" s="11"/>
    </row>
    <row r="121" spans="1:21" ht="16.5" customHeight="1">
      <c r="A121" s="13">
        <v>5</v>
      </c>
      <c r="B121" s="18">
        <v>90.523176899999996</v>
      </c>
      <c r="C121" s="25">
        <f t="shared" si="44"/>
        <v>-1.9148204363393972</v>
      </c>
      <c r="D121" s="25">
        <f>SUM(B117:B121)/SUM(B104:B108)*100-100</f>
        <v>-2.8746861319708188</v>
      </c>
      <c r="E121" s="25">
        <f t="shared" si="41"/>
        <v>-5.1246826171995252</v>
      </c>
      <c r="F121" s="25">
        <f t="shared" si="42"/>
        <v>-2.775491489880622</v>
      </c>
      <c r="G121" s="54">
        <v>92.9</v>
      </c>
      <c r="H121" s="25">
        <f t="shared" si="45"/>
        <v>-7.2020777145140329</v>
      </c>
      <c r="I121" s="25">
        <f>SUM(G$91:G121)/SUM(G$78:G108)*100-100</f>
        <v>-0.61746328998722788</v>
      </c>
      <c r="J121" s="25">
        <f t="shared" si="46"/>
        <v>-3.339923004890224</v>
      </c>
      <c r="K121" s="25">
        <f t="shared" si="43"/>
        <v>-1.7333094256170938</v>
      </c>
      <c r="L121" s="14"/>
      <c r="M121" s="8"/>
      <c r="N121" s="18"/>
      <c r="O121" s="18"/>
      <c r="P121" s="11"/>
      <c r="Q121" s="11"/>
      <c r="R121" s="11"/>
      <c r="S121" s="11"/>
      <c r="T121" s="11"/>
      <c r="U121" s="11"/>
    </row>
    <row r="122" spans="1:21" ht="16.5" customHeight="1">
      <c r="A122" s="13">
        <v>6</v>
      </c>
      <c r="B122" s="18">
        <v>92.950254400000006</v>
      </c>
      <c r="C122" s="25">
        <f t="shared" si="44"/>
        <v>2.681166948748583</v>
      </c>
      <c r="D122" s="25">
        <f>SUM(B117:B122)/SUM(B104:B109)*100-100</f>
        <v>-3.0533131619904168</v>
      </c>
      <c r="E122" s="25">
        <f t="shared" si="41"/>
        <v>-3.9378613209980387</v>
      </c>
      <c r="F122" s="25">
        <f t="shared" si="42"/>
        <v>-2.7399474370555055</v>
      </c>
      <c r="G122" s="54">
        <v>99.95</v>
      </c>
      <c r="H122" s="25">
        <f t="shared" si="45"/>
        <v>7.5888051668460577</v>
      </c>
      <c r="I122" s="25">
        <f>SUM(G$91:G122)/SUM(G$78:G109)*100-100</f>
        <v>-0.50977923106607648</v>
      </c>
      <c r="J122" s="25">
        <f t="shared" si="46"/>
        <v>2.6496867618363069</v>
      </c>
      <c r="K122" s="25">
        <f t="shared" si="43"/>
        <v>-1.1238170347003091</v>
      </c>
      <c r="L122" s="14"/>
      <c r="M122" s="8"/>
      <c r="N122" s="18"/>
      <c r="O122" s="18"/>
      <c r="P122" s="11"/>
      <c r="Q122" s="11"/>
      <c r="R122" s="11"/>
      <c r="S122" s="11"/>
      <c r="T122" s="11"/>
      <c r="U122" s="11"/>
    </row>
    <row r="123" spans="1:21" ht="16.5" customHeight="1">
      <c r="A123" s="13">
        <v>7</v>
      </c>
      <c r="B123" s="18">
        <v>93.952332999999996</v>
      </c>
      <c r="C123" s="25">
        <f t="shared" si="44"/>
        <v>1.0780805350867126</v>
      </c>
      <c r="D123" s="25">
        <f>SUM(B117:B123)/SUM(B104:B110)*100-100</f>
        <v>-2.8728543941110445</v>
      </c>
      <c r="E123" s="25">
        <f t="shared" si="41"/>
        <v>-1.7864340594817492</v>
      </c>
      <c r="F123" s="25">
        <f t="shared" si="42"/>
        <v>-2.5623193396112214</v>
      </c>
      <c r="G123" s="54">
        <v>92.22</v>
      </c>
      <c r="H123" s="25">
        <f t="shared" si="45"/>
        <v>-7.7338669334667429</v>
      </c>
      <c r="I123" s="25">
        <f>SUM(G$91:G123)/SUM(G$78:G110)*100-100</f>
        <v>-0.62613096955236358</v>
      </c>
      <c r="J123" s="25">
        <f t="shared" si="46"/>
        <v>-4.1969665489299928</v>
      </c>
      <c r="K123" s="25">
        <f t="shared" si="43"/>
        <v>-1.1362267980939578</v>
      </c>
      <c r="L123" s="14"/>
      <c r="M123" s="8"/>
      <c r="N123" s="18"/>
      <c r="O123" s="18"/>
      <c r="P123" s="11"/>
      <c r="Q123" s="11"/>
      <c r="R123" s="11"/>
      <c r="S123" s="11"/>
      <c r="T123" s="11"/>
      <c r="U123" s="11"/>
    </row>
    <row r="124" spans="1:21" ht="16.5" customHeight="1">
      <c r="A124" s="13">
        <v>8</v>
      </c>
      <c r="B124" s="18">
        <v>95.117567100000002</v>
      </c>
      <c r="C124" s="25">
        <f t="shared" si="44"/>
        <v>1.2402396649373344</v>
      </c>
      <c r="D124" s="25">
        <f>SUM(B117:B124)/SUM(B104:B111)*100-100</f>
        <v>-2.4406604531191363</v>
      </c>
      <c r="E124" s="25">
        <f t="shared" si="41"/>
        <v>0.63005025914021928</v>
      </c>
      <c r="F124" s="25">
        <f t="shared" si="42"/>
        <v>-2.2434201121680246</v>
      </c>
      <c r="G124" s="54">
        <v>101.03</v>
      </c>
      <c r="H124" s="25">
        <f t="shared" si="45"/>
        <v>9.5532422468011475</v>
      </c>
      <c r="I124" s="25">
        <f>SUM(G$91:G124)/SUM(G$78:G111)*100-100</f>
        <v>-0.42279803287654261</v>
      </c>
      <c r="J124" s="25">
        <f t="shared" si="46"/>
        <v>6.0905176940039922</v>
      </c>
      <c r="K124" s="25">
        <f t="shared" si="43"/>
        <v>-0.37428312707514522</v>
      </c>
      <c r="L124" s="14"/>
      <c r="M124" s="8"/>
      <c r="N124" s="18"/>
      <c r="O124" s="18"/>
      <c r="P124" s="11"/>
      <c r="Q124" s="11"/>
      <c r="R124" s="11"/>
      <c r="S124" s="11"/>
      <c r="T124" s="11"/>
      <c r="U124" s="11"/>
    </row>
    <row r="125" spans="1:21" ht="16.5" customHeight="1">
      <c r="A125" s="13">
        <v>9</v>
      </c>
      <c r="B125" s="18">
        <v>94.105681500000003</v>
      </c>
      <c r="C125" s="25">
        <f t="shared" si="44"/>
        <v>-1.0638262004075187</v>
      </c>
      <c r="D125" s="25">
        <f>SUM(B117:B125)/SUM(B104:B112)*100-100</f>
        <v>-2.1716207092470086</v>
      </c>
      <c r="E125" s="25">
        <f t="shared" si="41"/>
        <v>1.8992789497502827E-2</v>
      </c>
      <c r="F125" s="25">
        <f t="shared" si="42"/>
        <v>-1.9840061550337111</v>
      </c>
      <c r="G125" s="54">
        <v>90.53</v>
      </c>
      <c r="H125" s="25">
        <f t="shared" si="45"/>
        <v>-10.392952588340094</v>
      </c>
      <c r="I125" s="25">
        <f>SUM(G$91:G125)/SUM(G$78:G112)*100-100</f>
        <v>-0.53575286238930175</v>
      </c>
      <c r="J125" s="25">
        <f t="shared" si="46"/>
        <v>-4.2922084786975319</v>
      </c>
      <c r="K125" s="25">
        <f t="shared" si="43"/>
        <v>-0.44194212374378594</v>
      </c>
      <c r="L125" s="14"/>
      <c r="M125" s="8"/>
      <c r="N125" s="18"/>
      <c r="O125" s="18"/>
      <c r="P125" s="11"/>
      <c r="Q125" s="11"/>
      <c r="R125" s="11"/>
      <c r="S125" s="11"/>
      <c r="T125" s="11"/>
      <c r="U125" s="11"/>
    </row>
    <row r="126" spans="1:21" ht="16.5" customHeight="1">
      <c r="A126" s="13">
        <v>10</v>
      </c>
      <c r="B126" s="18">
        <v>93.954263100000006</v>
      </c>
      <c r="C126" s="25">
        <f t="shared" si="44"/>
        <v>-0.16090250618927371</v>
      </c>
      <c r="D126" s="25">
        <f>SUM(B117:B126)/SUM(B104:B113)*100-100</f>
        <v>-1.9651157610086329</v>
      </c>
      <c r="E126" s="25">
        <f t="shared" si="41"/>
        <v>-7.5928957253807994E-2</v>
      </c>
      <c r="F126" s="25">
        <f t="shared" si="42"/>
        <v>-1.816997673251592</v>
      </c>
      <c r="G126" s="54">
        <v>102.7</v>
      </c>
      <c r="H126" s="25">
        <f t="shared" si="45"/>
        <v>13.443057549983422</v>
      </c>
      <c r="I126" s="25">
        <f>SUM(G$91:G126)/SUM(G$78:G113)*100-100</f>
        <v>-0.2672024710980736</v>
      </c>
      <c r="J126" s="25">
        <f t="shared" si="46"/>
        <v>8.9655172413793025</v>
      </c>
      <c r="K126" s="25">
        <f>+SUM(G114:G126)/SUM(G101:G113)*100-100</f>
        <v>0.52882531426095625</v>
      </c>
      <c r="L126" s="14"/>
      <c r="M126" s="8"/>
      <c r="N126" s="18"/>
      <c r="O126" s="18"/>
      <c r="P126" s="11"/>
      <c r="Q126" s="11"/>
      <c r="R126" s="11"/>
      <c r="S126" s="11"/>
      <c r="T126" s="11"/>
      <c r="U126" s="11"/>
    </row>
    <row r="127" spans="1:21" ht="16.5" customHeight="1">
      <c r="A127" s="13">
        <v>11</v>
      </c>
      <c r="B127" s="18">
        <v>94.522119399999994</v>
      </c>
      <c r="C127" s="25">
        <f t="shared" si="44"/>
        <v>0.60439652365278107</v>
      </c>
      <c r="D127" s="25">
        <f>SUM(B117:B127)/SUM(B104:B114)*100-100</f>
        <v>-1.7770389346672459</v>
      </c>
      <c r="E127" s="25">
        <f t="shared" si="41"/>
        <v>0.12396577424351563</v>
      </c>
      <c r="F127" s="25">
        <f t="shared" si="42"/>
        <v>-1.6814004287749214</v>
      </c>
      <c r="G127" s="54">
        <v>93.18</v>
      </c>
      <c r="H127" s="25">
        <f>G127/G126*100-100</f>
        <v>-9.2697176241480008</v>
      </c>
      <c r="I127" s="25">
        <f>SUM(G$91:G127)/SUM(G$78:G114)*100-100</f>
        <v>-0.30385741447088321</v>
      </c>
      <c r="J127" s="25">
        <f t="shared" si="46"/>
        <v>-1.5946773682542954</v>
      </c>
      <c r="K127" s="25">
        <f>+SUM(G115:G127)/SUM(G102:G114)*100-100</f>
        <v>0.57666420600112644</v>
      </c>
      <c r="L127" s="14"/>
      <c r="M127" s="8"/>
      <c r="N127" s="18"/>
      <c r="O127" s="18"/>
      <c r="P127" s="11"/>
      <c r="Q127" s="11"/>
      <c r="R127" s="11"/>
      <c r="S127" s="11"/>
      <c r="T127" s="11"/>
      <c r="U127" s="11"/>
    </row>
    <row r="128" spans="1:21" ht="16.5" customHeight="1">
      <c r="A128" s="13">
        <v>12</v>
      </c>
      <c r="B128" s="18">
        <v>97.792029700000001</v>
      </c>
      <c r="C128" s="25">
        <f t="shared" si="44"/>
        <v>3.4594128027984254</v>
      </c>
      <c r="D128" s="25">
        <f>SUM(B117:B128)/SUM(B104:B115)*100-100</f>
        <v>-1.4034885464681679</v>
      </c>
      <c r="E128" s="25">
        <f t="shared" si="41"/>
        <v>2.7106283622952105</v>
      </c>
      <c r="F128" s="25">
        <f t="shared" si="42"/>
        <v>-1.4034885464681679</v>
      </c>
      <c r="G128" s="54">
        <v>101.73</v>
      </c>
      <c r="H128" s="25">
        <f>G128/G127*100-100</f>
        <v>9.1757887958789439</v>
      </c>
      <c r="I128" s="25">
        <f>SUM(G$91:G128)/SUM(G$78:G115)*100-100</f>
        <v>-0.12482446559528171</v>
      </c>
      <c r="J128" s="25">
        <f>+G128/G115*100-100</f>
        <v>6.2898338731585142</v>
      </c>
      <c r="K128" s="25">
        <f>+SUM(G116:G128)/SUM(G103:G115)*100-100</f>
        <v>1.2040756002990634</v>
      </c>
      <c r="L128" s="14"/>
      <c r="M128" s="8"/>
      <c r="N128" s="18"/>
      <c r="O128" s="18"/>
      <c r="P128" s="11"/>
      <c r="Q128" s="11"/>
      <c r="R128" s="11"/>
      <c r="S128" s="11"/>
      <c r="T128" s="11"/>
      <c r="U128" s="11"/>
    </row>
    <row r="129" spans="1:23" ht="16.5" customHeight="1">
      <c r="A129" s="2">
        <v>2021</v>
      </c>
      <c r="B129" s="18"/>
      <c r="C129" s="25"/>
      <c r="D129" s="25"/>
      <c r="E129" s="25"/>
      <c r="F129" s="25"/>
      <c r="G129" s="54"/>
      <c r="H129" s="25"/>
      <c r="I129" s="25"/>
      <c r="J129" s="25"/>
      <c r="K129" s="25"/>
      <c r="L129" s="14"/>
      <c r="M129" s="8"/>
      <c r="N129" s="18"/>
      <c r="O129" s="18"/>
      <c r="P129" s="11"/>
      <c r="Q129" s="11"/>
      <c r="R129" s="11"/>
      <c r="S129" s="11"/>
      <c r="T129" s="11"/>
      <c r="U129" s="11"/>
    </row>
    <row r="130" spans="1:23" ht="16.5" customHeight="1">
      <c r="A130" s="13">
        <v>1</v>
      </c>
      <c r="B130" s="18">
        <v>99.427708499999994</v>
      </c>
      <c r="C130" s="25">
        <f>B130/B128*100-100</f>
        <v>1.6726095214689991</v>
      </c>
      <c r="D130" s="25">
        <f>+B130/B117*100-100</f>
        <v>3.8112170756567423</v>
      </c>
      <c r="E130" s="25">
        <f>B130/B117*100-100</f>
        <v>3.8112170756567423</v>
      </c>
      <c r="F130" s="25">
        <f>+SUM(B118:B130)/SUM(B105:B117)*100-100</f>
        <v>-1.0098536398765248</v>
      </c>
      <c r="G130" s="54">
        <v>94.26</v>
      </c>
      <c r="H130" s="25">
        <f>G130/G128*100-100</f>
        <v>-7.3429666764966157</v>
      </c>
      <c r="I130" s="25">
        <f>+G130/G117*100-100</f>
        <v>-1.9656786271450812</v>
      </c>
      <c r="J130" s="25">
        <f>G130/G117*100-100</f>
        <v>-1.9656786271450812</v>
      </c>
      <c r="K130" s="25">
        <f t="shared" ref="K130:K138" si="47">+SUM(G118:G130)/SUM(G105:G117)*100-100</f>
        <v>1.1382425117914181</v>
      </c>
      <c r="L130" s="14"/>
      <c r="M130" s="8"/>
      <c r="N130" s="18"/>
      <c r="O130" s="18"/>
      <c r="P130" s="11"/>
      <c r="Q130" s="11"/>
      <c r="R130" s="11"/>
      <c r="S130" s="11"/>
      <c r="T130" s="11"/>
      <c r="U130" s="11"/>
    </row>
    <row r="131" spans="1:23" ht="16.5" customHeight="1">
      <c r="A131" s="13">
        <v>2</v>
      </c>
      <c r="B131" s="18">
        <v>100.3634184</v>
      </c>
      <c r="C131" s="25">
        <f t="shared" ref="C131:C141" si="48">B131/B130*100-100</f>
        <v>0.941095710759555</v>
      </c>
      <c r="D131" s="25">
        <f>SUM(B130:B131)/SUM(B117:B118)*100-100</f>
        <v>5.3305686539102908</v>
      </c>
      <c r="E131" s="25">
        <f t="shared" ref="E131:E141" si="49">B131/B118*100-100</f>
        <v>6.8802537640141281</v>
      </c>
      <c r="F131" s="25">
        <f t="shared" ref="F130:F136" si="50">+SUM(B119:B131)/SUM(B106:B118)*100-100</f>
        <v>-0.25992179803697013</v>
      </c>
      <c r="G131" s="54">
        <v>105.92</v>
      </c>
      <c r="H131" s="25">
        <f t="shared" ref="H131:H139" si="51">G131/G130*100-100</f>
        <v>12.370040314025047</v>
      </c>
      <c r="I131" s="25">
        <f>SUM(G130:G131)/SUM(G117:G118)*100-100</f>
        <v>2.2892181911088585</v>
      </c>
      <c r="J131" s="25">
        <f t="shared" ref="J131:J140" si="52">+G131/G118*100-100</f>
        <v>6.3987945755901592</v>
      </c>
      <c r="K131" s="25">
        <f t="shared" si="47"/>
        <v>1.4348211030675344</v>
      </c>
      <c r="L131" s="14"/>
      <c r="M131" s="8"/>
      <c r="N131" s="18"/>
      <c r="O131" s="18"/>
      <c r="P131" s="11"/>
      <c r="Q131" s="11"/>
      <c r="R131" s="11"/>
      <c r="S131" s="11"/>
      <c r="T131" s="11"/>
      <c r="U131" s="11"/>
    </row>
    <row r="132" spans="1:23" ht="16.5" customHeight="1">
      <c r="A132" s="13">
        <v>3</v>
      </c>
      <c r="B132" s="18">
        <v>99.950893899999997</v>
      </c>
      <c r="C132" s="25">
        <f t="shared" si="48"/>
        <v>-0.41103073866604234</v>
      </c>
      <c r="D132" s="25">
        <f>SUM(B130:B132)/SUM(B117:B119)*100-100</f>
        <v>6.0794810580057543</v>
      </c>
      <c r="E132" s="25">
        <f t="shared" si="49"/>
        <v>7.6088565467707667</v>
      </c>
      <c r="F132" s="25">
        <f t="shared" si="50"/>
        <v>0.6170006474527554</v>
      </c>
      <c r="G132" s="54">
        <v>95.53</v>
      </c>
      <c r="H132" s="25">
        <f t="shared" si="51"/>
        <v>-9.8092900302114856</v>
      </c>
      <c r="I132" s="25">
        <f>SUM(G130:G132)/SUM(G117:G119)*100-100</f>
        <v>2.0534235229155371</v>
      </c>
      <c r="J132" s="25">
        <f t="shared" si="52"/>
        <v>1.5628322347437802</v>
      </c>
      <c r="K132" s="25">
        <f t="shared" si="47"/>
        <v>1.7629306221136147</v>
      </c>
      <c r="L132" s="14"/>
      <c r="M132" s="8"/>
      <c r="N132" s="18"/>
      <c r="O132" s="18"/>
      <c r="P132" s="11"/>
      <c r="Q132" s="11"/>
      <c r="R132" s="11"/>
      <c r="S132" s="11"/>
      <c r="T132" s="11"/>
      <c r="U132" s="11"/>
    </row>
    <row r="133" spans="1:23" ht="16.5" customHeight="1">
      <c r="A133" s="13">
        <v>4</v>
      </c>
      <c r="B133" s="18">
        <v>100.7686934</v>
      </c>
      <c r="C133" s="25">
        <f t="shared" si="48"/>
        <v>0.81820128674208092</v>
      </c>
      <c r="D133" s="25">
        <f>SUM(B130:B133)/SUM(B117:B120)*100-100</f>
        <v>6.8444578216707583</v>
      </c>
      <c r="E133" s="25">
        <f t="shared" si="49"/>
        <v>9.1865721576819936</v>
      </c>
      <c r="F133" s="25">
        <f t="shared" si="50"/>
        <v>1.628963557934199</v>
      </c>
      <c r="G133" s="54">
        <v>104.89</v>
      </c>
      <c r="H133" s="25">
        <f t="shared" si="51"/>
        <v>9.7979692243274314</v>
      </c>
      <c r="I133" s="25">
        <f>SUM(G130:G133)/SUM(G117:G120)*100-100</f>
        <v>2.7521994510990737</v>
      </c>
      <c r="J133" s="25">
        <f t="shared" si="52"/>
        <v>4.7747477774448157</v>
      </c>
      <c r="K133" s="25">
        <f t="shared" si="47"/>
        <v>1.7988354360183081</v>
      </c>
      <c r="L133" s="14"/>
      <c r="M133" s="8"/>
      <c r="N133" s="18"/>
      <c r="O133" s="18"/>
      <c r="P133" s="11"/>
      <c r="Q133" s="11"/>
      <c r="R133" s="11"/>
      <c r="S133" s="11"/>
      <c r="T133" s="11"/>
      <c r="U133" s="11"/>
    </row>
    <row r="134" spans="1:23" ht="16.5" customHeight="1">
      <c r="A134" s="13">
        <v>5</v>
      </c>
      <c r="B134" s="18">
        <v>102.4112217</v>
      </c>
      <c r="C134" s="25">
        <f t="shared" si="48"/>
        <v>1.6299986082780578</v>
      </c>
      <c r="D134" s="25">
        <f>SUM(B130:B134)/SUM(B117:B121)*100-100</f>
        <v>8.0675999378068326</v>
      </c>
      <c r="E134" s="25">
        <f t="shared" si="49"/>
        <v>13.132597868425023</v>
      </c>
      <c r="F134" s="25">
        <f t="shared" si="50"/>
        <v>3.1206927043167667</v>
      </c>
      <c r="G134" s="54">
        <v>94.23</v>
      </c>
      <c r="H134" s="25">
        <f t="shared" si="51"/>
        <v>-10.163027934026118</v>
      </c>
      <c r="I134" s="25">
        <f>SUM(G130:G134)/SUM(G117:G121)*100-100</f>
        <v>2.4980839737349214</v>
      </c>
      <c r="J134" s="25">
        <f t="shared" si="52"/>
        <v>1.4316469321851315</v>
      </c>
      <c r="K134" s="25">
        <f t="shared" si="47"/>
        <v>2.1983369103373889</v>
      </c>
      <c r="L134" s="14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</row>
    <row r="135" spans="1:23" ht="16.5" customHeight="1">
      <c r="A135" s="13">
        <v>6</v>
      </c>
      <c r="B135" s="18">
        <v>103.3699926</v>
      </c>
      <c r="C135" s="25">
        <f t="shared" si="48"/>
        <v>0.9361971120788013</v>
      </c>
      <c r="D135" s="25">
        <f>SUM(B130:B135)/SUM(B117:B122)*100-100</f>
        <v>8.5907487959311766</v>
      </c>
      <c r="E135" s="25">
        <f t="shared" si="49"/>
        <v>11.210015795287603</v>
      </c>
      <c r="F135" s="25">
        <f t="shared" si="50"/>
        <v>4.3947493953138093</v>
      </c>
      <c r="G135" s="54">
        <v>105.82</v>
      </c>
      <c r="H135" s="25">
        <f t="shared" si="51"/>
        <v>12.299692242385632</v>
      </c>
      <c r="I135" s="25">
        <f>SUM(G130:G135)/SUM(G117:G122)*100-100</f>
        <v>3.0769494783086344</v>
      </c>
      <c r="J135" s="25">
        <f t="shared" si="52"/>
        <v>5.8729364682341014</v>
      </c>
      <c r="K135" s="25">
        <f t="shared" si="47"/>
        <v>2.4786510035111746</v>
      </c>
      <c r="L135" s="14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</row>
    <row r="136" spans="1:23" ht="16.5" customHeight="1">
      <c r="A136" s="13">
        <v>7</v>
      </c>
      <c r="B136" s="18">
        <v>107.6903736</v>
      </c>
      <c r="C136" s="25">
        <f t="shared" si="48"/>
        <v>4.1795311108496804</v>
      </c>
      <c r="D136" s="25">
        <f>SUM(B130:B136)/SUM(B117:B123)*100-100</f>
        <v>9.459521993148627</v>
      </c>
      <c r="E136" s="25">
        <f t="shared" si="49"/>
        <v>14.622351740855663</v>
      </c>
      <c r="F136" s="25">
        <f t="shared" si="50"/>
        <v>5.7750636139221427</v>
      </c>
      <c r="G136" s="54">
        <v>94.13</v>
      </c>
      <c r="H136" s="25">
        <f t="shared" si="51"/>
        <v>-11.04706104706105</v>
      </c>
      <c r="I136" s="25">
        <f>SUM(G130:G136)/SUM(G117:G123)*100-100</f>
        <v>2.9395205499748158</v>
      </c>
      <c r="J136" s="25">
        <f t="shared" si="52"/>
        <v>2.071134244198646</v>
      </c>
      <c r="K136" s="25">
        <f t="shared" si="47"/>
        <v>3.0050199667655448</v>
      </c>
      <c r="L136" s="14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</row>
    <row r="137" spans="1:23" ht="16.5" customHeight="1">
      <c r="A137" s="13">
        <v>8</v>
      </c>
      <c r="B137" s="18">
        <v>104.5655795</v>
      </c>
      <c r="C137" s="25">
        <f t="shared" si="48"/>
        <v>-2.9016466333440292</v>
      </c>
      <c r="D137" s="25">
        <f>SUM(B130:B137)/SUM(B117:B124)*100-100</f>
        <v>9.5197771221664738</v>
      </c>
      <c r="E137" s="25">
        <f t="shared" si="49"/>
        <v>9.9329836622787298</v>
      </c>
      <c r="F137" s="25">
        <f>+SUM(B125:B137)/SUM(B112:B124)*100-100</f>
        <v>6.5588047222186958</v>
      </c>
      <c r="G137" s="54">
        <v>106.03</v>
      </c>
      <c r="H137" s="25">
        <f t="shared" si="51"/>
        <v>12.642090725592283</v>
      </c>
      <c r="I137" s="25">
        <f>SUM(G130:G137)/SUM(G117:G124)*100-100</f>
        <v>3.2011546838151048</v>
      </c>
      <c r="J137" s="25">
        <f t="shared" si="52"/>
        <v>4.9490250420667081</v>
      </c>
      <c r="K137" s="25">
        <f t="shared" si="47"/>
        <v>2.9206810882869831</v>
      </c>
      <c r="L137" s="14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</row>
    <row r="138" spans="1:23" ht="16.5" customHeight="1">
      <c r="A138" s="13">
        <v>9</v>
      </c>
      <c r="B138" s="18">
        <v>105.2543752</v>
      </c>
      <c r="C138" s="25">
        <f t="shared" si="48"/>
        <v>0.65872125731394249</v>
      </c>
      <c r="D138" s="25">
        <f>SUM(B130:B138)/SUM(B117:B125)*100-100</f>
        <v>9.7800308053992637</v>
      </c>
      <c r="E138" s="25">
        <f t="shared" si="49"/>
        <v>11.84699321262552</v>
      </c>
      <c r="F138" s="25">
        <f>+SUM(B126:B138)/SUM(B113:B125)*100-100</f>
        <v>7.5479796442480875</v>
      </c>
      <c r="G138" s="54">
        <v>94.69</v>
      </c>
      <c r="H138" s="25">
        <f t="shared" si="51"/>
        <v>-10.69508629633124</v>
      </c>
      <c r="I138" s="25">
        <f>SUM(G130:G138)/SUM(G117:G125)*100-100</f>
        <v>3.3467974610502012</v>
      </c>
      <c r="J138" s="25">
        <f t="shared" si="52"/>
        <v>4.5951618248094519</v>
      </c>
      <c r="K138" s="25">
        <f t="shared" si="47"/>
        <v>3.6450506015723363</v>
      </c>
      <c r="L138" s="14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</row>
    <row r="139" spans="1:23" ht="16.5" customHeight="1">
      <c r="A139" s="13">
        <v>10</v>
      </c>
      <c r="B139" s="18">
        <v>105.2307741</v>
      </c>
      <c r="C139" s="25">
        <f t="shared" si="48"/>
        <v>-2.242291586944134E-2</v>
      </c>
      <c r="D139" s="25">
        <f>SUM(B130:B139)/SUM(B117:B126)*100-100</f>
        <v>10.003210976178494</v>
      </c>
      <c r="E139" s="25">
        <f t="shared" si="49"/>
        <v>12.00212808651149</v>
      </c>
      <c r="F139" s="25">
        <f>+SUM(B127:B139)/SUM(B114:B126)*100-100</f>
        <v>8.5570952051985216</v>
      </c>
      <c r="G139" s="54">
        <v>104.44</v>
      </c>
      <c r="H139" s="25">
        <f t="shared" si="51"/>
        <v>10.296757841377129</v>
      </c>
      <c r="I139" s="25">
        <f>SUM(G130:G139)/SUM(G117:G126)*100-100</f>
        <v>3.1716879900949237</v>
      </c>
      <c r="J139" s="25">
        <f t="shared" si="52"/>
        <v>1.6942551119766307</v>
      </c>
      <c r="K139" s="25">
        <f>+SUM(G127:G139)/SUM(G114:G126)*100-100</f>
        <v>3.0398413245946756</v>
      </c>
      <c r="L139" s="14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</row>
    <row r="140" spans="1:23" ht="16.5" customHeight="1">
      <c r="A140" s="13">
        <v>11</v>
      </c>
      <c r="B140" s="18">
        <v>103.7327631</v>
      </c>
      <c r="C140" s="25">
        <f t="shared" si="48"/>
        <v>-1.4235483990419482</v>
      </c>
      <c r="D140" s="25">
        <f>SUM(B130:B140)/SUM(B117:B127)*100-100</f>
        <v>9.9794626054838176</v>
      </c>
      <c r="E140" s="25">
        <f t="shared" si="49"/>
        <v>9.7444320530121473</v>
      </c>
      <c r="F140" s="25">
        <f>+SUM(B128:B140)/SUM(B115:B127)*100-100</f>
        <v>9.364389487600036</v>
      </c>
      <c r="G140" s="54">
        <v>97.95</v>
      </c>
      <c r="H140" s="25">
        <f>G140/G139*100-100</f>
        <v>-6.2140942167751803</v>
      </c>
      <c r="I140" s="25">
        <f>SUM(G130:G140)/SUM(G117:G127)*100-100</f>
        <v>3.3424951523936812</v>
      </c>
      <c r="J140" s="25">
        <f t="shared" si="52"/>
        <v>5.1191242755956239</v>
      </c>
      <c r="K140" s="25">
        <f>+SUM(G128:G140)/SUM(G115:G127)*100-100</f>
        <v>3.58607707518415</v>
      </c>
      <c r="L140" s="14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</row>
    <row r="141" spans="1:23" ht="16.5" customHeight="1">
      <c r="A141" s="13">
        <v>12</v>
      </c>
      <c r="B141" s="18">
        <v>104.22166729999999</v>
      </c>
      <c r="C141" s="25">
        <f t="shared" si="48"/>
        <v>0.47131126694146985</v>
      </c>
      <c r="D141" s="25">
        <f>SUM(B130:B141)/SUM(B117:B128)*100-100</f>
        <v>9.6842359852823421</v>
      </c>
      <c r="E141" s="25">
        <f t="shared" si="49"/>
        <v>6.5748073945539431</v>
      </c>
      <c r="F141" s="25">
        <f>+SUM(B129:B141)/SUM(B116:B128)*100-100</f>
        <v>9.6842359852823421</v>
      </c>
      <c r="G141" s="54">
        <v>105.33</v>
      </c>
      <c r="H141" s="25">
        <f>G141/G140*100-100</f>
        <v>7.5344563552832966</v>
      </c>
      <c r="I141" s="25">
        <f>SUM(G130:G141)/SUM(G117:G128)*100-100</f>
        <v>3.3596481432167025</v>
      </c>
      <c r="J141" s="25">
        <f>+G141/G128*100-100</f>
        <v>3.5387791212031772</v>
      </c>
      <c r="K141" s="25">
        <f>+SUM(G129:G141)/SUM(G116:G128)*100-100</f>
        <v>3.3596481432167025</v>
      </c>
      <c r="L141" s="14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</row>
    <row r="142" spans="1:23" ht="16.5" customHeight="1">
      <c r="A142" s="13">
        <v>2022</v>
      </c>
      <c r="B142" s="18"/>
      <c r="C142" s="25"/>
      <c r="D142" s="25"/>
      <c r="E142" s="25"/>
      <c r="F142" s="25"/>
      <c r="G142" s="54"/>
      <c r="H142" s="25"/>
      <c r="I142" s="25"/>
      <c r="J142" s="25"/>
      <c r="K142" s="25"/>
      <c r="L142" s="14"/>
      <c r="M142" s="8"/>
      <c r="N142" s="18"/>
      <c r="O142" s="18"/>
      <c r="P142" s="11"/>
      <c r="Q142" s="11"/>
      <c r="R142" s="11"/>
      <c r="S142" s="11"/>
      <c r="T142" s="11"/>
      <c r="U142" s="11"/>
    </row>
    <row r="143" spans="1:23" ht="16.5" customHeight="1">
      <c r="A143" s="13">
        <v>1</v>
      </c>
      <c r="B143" s="18">
        <v>105.88069156704</v>
      </c>
      <c r="C143" s="25">
        <f>B143/B141*100-100</f>
        <v>1.5918228042394844</v>
      </c>
      <c r="D143" s="25">
        <f>+B143/B130*100-100</f>
        <v>6.4901255036366621</v>
      </c>
      <c r="E143" s="25">
        <f>B143/B130*100-100</f>
        <v>6.4901255036366621</v>
      </c>
      <c r="F143" s="25">
        <f t="shared" ref="F143:F148" si="53">+SUM(B131:B143)/SUM(B118:B130)*100-100</f>
        <v>9.9007065816865065</v>
      </c>
      <c r="G143" s="25">
        <v>106.5</v>
      </c>
      <c r="H143" s="25">
        <f>G143/G141*100-100</f>
        <v>1.1107946454001763</v>
      </c>
      <c r="I143" s="25">
        <f>+G143/G130*100-100</f>
        <v>12.985359643539155</v>
      </c>
      <c r="J143" s="25">
        <f>G143/G130*100-100</f>
        <v>12.985359643539155</v>
      </c>
      <c r="K143" s="25">
        <f t="shared" ref="K143:K147" si="54">+SUM(G131:G143)/SUM(G118:G130)*100-100</f>
        <v>4.5808882999776301</v>
      </c>
      <c r="L143" s="14"/>
      <c r="M143" s="8"/>
      <c r="N143" s="18"/>
      <c r="O143" s="18"/>
      <c r="P143" s="11"/>
      <c r="Q143" s="11"/>
      <c r="R143" s="11"/>
      <c r="S143" s="11"/>
      <c r="T143" s="11"/>
      <c r="U143" s="11"/>
    </row>
    <row r="144" spans="1:23" ht="16.5" customHeight="1">
      <c r="A144" s="13">
        <v>2</v>
      </c>
      <c r="B144" s="18">
        <v>109.860579513975</v>
      </c>
      <c r="C144" s="25">
        <f t="shared" ref="C144" si="55">B144/B143*100-100</f>
        <v>3.7588420400664404</v>
      </c>
      <c r="D144" s="25">
        <f>SUM(B143:B144)/SUM(B130:B131)*100-100</f>
        <v>7.98340968815819</v>
      </c>
      <c r="E144" s="25">
        <f t="shared" ref="E144" si="56">+B144/B131*100-100</f>
        <v>9.4627716606103576</v>
      </c>
      <c r="F144" s="25">
        <f t="shared" si="53"/>
        <v>10.11133990139372</v>
      </c>
      <c r="G144" s="25">
        <v>110.71</v>
      </c>
      <c r="H144" s="25">
        <f t="shared" ref="H144:H147" si="57">G144/G143*100-100</f>
        <v>3.9530516431924809</v>
      </c>
      <c r="I144" s="25">
        <f>SUM(G143:G144)/SUM(G130:G131)*100-100</f>
        <v>8.5073433909481366</v>
      </c>
      <c r="J144" s="25">
        <f>+G144/G131*100-100</f>
        <v>4.5222809667673687</v>
      </c>
      <c r="K144" s="25">
        <f t="shared" si="54"/>
        <v>4.4207121402716041</v>
      </c>
      <c r="L144" s="14"/>
      <c r="M144" s="8"/>
      <c r="N144" s="18"/>
      <c r="O144" s="18"/>
      <c r="P144" s="11"/>
      <c r="Q144" s="11"/>
      <c r="R144" s="11"/>
      <c r="S144" s="11"/>
      <c r="T144" s="11"/>
      <c r="U144" s="11"/>
    </row>
    <row r="145" spans="1:21" ht="16.5" customHeight="1">
      <c r="A145" s="13">
        <v>3</v>
      </c>
      <c r="B145" s="18">
        <v>110.64422365780702</v>
      </c>
      <c r="C145" s="25">
        <f>B145/B144*100-100</f>
        <v>0.71330785555554144</v>
      </c>
      <c r="D145" s="25">
        <f>SUM(B143:B145)/SUM(B130:B132)*100-100</f>
        <v>8.888801732807309</v>
      </c>
      <c r="E145" s="25">
        <f>+B145/B132*100-100</f>
        <v>10.698583414877305</v>
      </c>
      <c r="F145" s="25">
        <f>+SUM(B133:B145)/SUM(B120:B132)*100-100</f>
        <v>10.365617401226459</v>
      </c>
      <c r="G145" s="25">
        <v>111.31</v>
      </c>
      <c r="H145" s="25">
        <f t="shared" si="57"/>
        <v>0.54195646283081089</v>
      </c>
      <c r="I145" s="25">
        <f>SUM(G143:G145)/SUM(G130:G132)*100-100</f>
        <v>11.095329884007967</v>
      </c>
      <c r="J145" s="25">
        <f t="shared" ref="J145:J147" si="58">+G145/G132*100-100</f>
        <v>16.518371192295618</v>
      </c>
      <c r="K145" s="25">
        <f t="shared" si="54"/>
        <v>5.6381724014153036</v>
      </c>
      <c r="L145" s="14"/>
      <c r="M145" s="8"/>
      <c r="N145" s="18"/>
      <c r="O145" s="18"/>
      <c r="P145" s="11"/>
      <c r="Q145" s="11"/>
      <c r="R145" s="11"/>
      <c r="S145" s="11"/>
      <c r="T145" s="11"/>
      <c r="U145" s="11"/>
    </row>
    <row r="146" spans="1:21" ht="16.5" customHeight="1">
      <c r="A146" s="13">
        <v>4</v>
      </c>
      <c r="B146" s="18">
        <v>114.15220782359201</v>
      </c>
      <c r="C146" s="25">
        <f t="shared" ref="C146:C148" si="59">B146/B145*100-100</f>
        <v>3.1705081836303179</v>
      </c>
      <c r="D146" s="25">
        <f>SUM(B143:B146)/SUM(B130:B133)*100-100</f>
        <v>9.9939869130257506</v>
      </c>
      <c r="E146" s="25">
        <f t="shared" ref="E146:E147" si="60">+B146/B133*100-100</f>
        <v>13.281421016809574</v>
      </c>
      <c r="F146" s="25">
        <f t="shared" si="53"/>
        <v>10.71469527676139</v>
      </c>
      <c r="G146" s="25">
        <v>114.97</v>
      </c>
      <c r="H146" s="25">
        <f t="shared" si="57"/>
        <v>3.2881142754469579</v>
      </c>
      <c r="I146" s="25">
        <f>SUM(G143:G146)/SUM(G130:G133)*100-100</f>
        <v>10.706440339490754</v>
      </c>
      <c r="J146" s="25">
        <f t="shared" si="58"/>
        <v>9.6100676899609141</v>
      </c>
      <c r="K146" s="25">
        <f t="shared" si="54"/>
        <v>6.0663579721494045</v>
      </c>
      <c r="L146" s="14"/>
      <c r="M146" s="8"/>
      <c r="N146" s="18"/>
      <c r="O146" s="18"/>
      <c r="P146" s="11"/>
      <c r="Q146" s="11"/>
      <c r="R146" s="11"/>
      <c r="S146" s="11"/>
      <c r="T146" s="11"/>
      <c r="U146" s="11"/>
    </row>
    <row r="147" spans="1:21" ht="16.5" customHeight="1">
      <c r="A147" s="13">
        <v>5</v>
      </c>
      <c r="B147" s="18">
        <v>114.31637863782701</v>
      </c>
      <c r="C147" s="25">
        <f t="shared" si="59"/>
        <v>0.14381746736664525</v>
      </c>
      <c r="D147" s="25">
        <f>SUM(B143:B147)/SUM(B130:B134)*100-100</f>
        <v>10.326084744604785</v>
      </c>
      <c r="E147" s="25">
        <f>+B147/B134*100-100</f>
        <v>11.624855890013293</v>
      </c>
      <c r="F147" s="25">
        <f t="shared" si="53"/>
        <v>10.60685710768729</v>
      </c>
      <c r="G147" s="25">
        <v>115.27</v>
      </c>
      <c r="H147" s="25">
        <f t="shared" si="57"/>
        <v>0.26093763590502306</v>
      </c>
      <c r="I147" s="25">
        <f>SUM(G143:G147)/SUM(G130:G134)*100-100</f>
        <v>12.919588545561098</v>
      </c>
      <c r="J147" s="25">
        <f t="shared" si="58"/>
        <v>22.328345537514593</v>
      </c>
      <c r="K147" s="25">
        <f t="shared" si="54"/>
        <v>7.7352763631107706</v>
      </c>
      <c r="L147" s="14"/>
      <c r="M147" s="8"/>
      <c r="N147" s="18"/>
      <c r="O147" s="18"/>
      <c r="P147" s="11"/>
      <c r="Q147" s="11"/>
      <c r="R147" s="11"/>
      <c r="S147" s="11"/>
      <c r="T147" s="11"/>
      <c r="U147" s="11"/>
    </row>
    <row r="148" spans="1:21" ht="16.5" customHeight="1">
      <c r="A148" s="13">
        <v>6</v>
      </c>
      <c r="B148" s="18">
        <v>115.717773112551</v>
      </c>
      <c r="C148" s="25">
        <f t="shared" si="59"/>
        <v>1.2258912427272008</v>
      </c>
      <c r="D148" s="25">
        <f>SUM(B143:B148)/SUM(B130:B135)*100-100</f>
        <v>10.602141112421549</v>
      </c>
      <c r="E148" s="25">
        <f>+B148/B135*100-100</f>
        <v>11.945227238558402</v>
      </c>
      <c r="F148" s="25">
        <f>+SUM(B136:B148)/SUM(B123:B135)*100-100</f>
        <v>10.676841834280708</v>
      </c>
      <c r="G148" s="25">
        <v>116.79</v>
      </c>
      <c r="H148" s="25">
        <f>G148/G147*100-100</f>
        <v>1.3186431855643406</v>
      </c>
      <c r="I148" s="25">
        <f>SUM(G143:G148)/SUM(G130:G135)*100-100</f>
        <v>12.469824356946617</v>
      </c>
      <c r="J148" s="25">
        <f>+G148/G135*100-100</f>
        <v>10.366660366660383</v>
      </c>
      <c r="K148" s="25">
        <f>+SUM(G136:G148)/SUM(G123:G135)*100-100</f>
        <v>8.1283205306081499</v>
      </c>
      <c r="L148" s="14"/>
      <c r="M148" s="8"/>
      <c r="N148" s="18"/>
      <c r="O148" s="18"/>
      <c r="P148" s="11"/>
      <c r="Q148" s="11"/>
      <c r="R148" s="11"/>
      <c r="S148" s="11"/>
      <c r="T148" s="11"/>
      <c r="U148" s="11"/>
    </row>
    <row r="149" spans="1:21" ht="18" customHeight="1">
      <c r="A149" s="28" t="s">
        <v>23</v>
      </c>
      <c r="B149" s="3"/>
      <c r="C149" s="7"/>
      <c r="D149" s="25"/>
      <c r="E149" s="3"/>
      <c r="F149" s="3"/>
      <c r="G149" s="46"/>
      <c r="H149" s="25"/>
      <c r="I149" s="59" t="s">
        <v>24</v>
      </c>
      <c r="J149" s="59"/>
      <c r="K149" s="59"/>
      <c r="L149" s="1"/>
      <c r="M149" s="8"/>
      <c r="N149" s="11"/>
      <c r="O149" s="11"/>
      <c r="P149" s="11"/>
      <c r="Q149" s="11"/>
      <c r="R149" s="11"/>
      <c r="S149" s="11"/>
      <c r="T149" s="11"/>
      <c r="U149" s="11"/>
    </row>
    <row r="150" spans="1:21">
      <c r="C150" s="8"/>
      <c r="D150" s="8"/>
      <c r="E150" s="9"/>
      <c r="M150" s="11"/>
      <c r="N150" s="11"/>
      <c r="O150" s="11"/>
      <c r="P150" s="11"/>
      <c r="Q150" s="11"/>
      <c r="R150" s="11"/>
      <c r="S150" s="11"/>
      <c r="T150" s="11"/>
      <c r="U150" s="11"/>
    </row>
    <row r="151" spans="1:21">
      <c r="C151" s="8"/>
      <c r="D151" s="8"/>
      <c r="E151" s="9"/>
      <c r="M151" s="11"/>
      <c r="N151" s="11"/>
      <c r="O151" s="11"/>
      <c r="P151" s="11"/>
      <c r="Q151" s="11"/>
      <c r="R151" s="11"/>
      <c r="S151" s="11"/>
      <c r="T151" s="11"/>
      <c r="U151" s="11"/>
    </row>
    <row r="152" spans="1:21">
      <c r="C152" s="8"/>
      <c r="D152" s="8"/>
      <c r="E152" s="9"/>
      <c r="M152" s="11"/>
      <c r="N152" s="11"/>
      <c r="O152" s="11"/>
      <c r="P152" s="11"/>
      <c r="Q152" s="11"/>
      <c r="R152" s="11"/>
      <c r="S152" s="11"/>
      <c r="T152" s="11"/>
      <c r="U152" s="11"/>
    </row>
    <row r="153" spans="1:21">
      <c r="B153" s="34"/>
      <c r="C153" s="8"/>
      <c r="D153" s="8"/>
      <c r="E153" s="9"/>
      <c r="M153" s="11"/>
      <c r="N153" s="11"/>
      <c r="O153" s="11"/>
      <c r="P153" s="11"/>
      <c r="Q153" s="11"/>
      <c r="R153" s="11"/>
      <c r="S153" s="11"/>
      <c r="T153" s="11"/>
      <c r="U153" s="11"/>
    </row>
    <row r="154" spans="1:21">
      <c r="C154" s="8"/>
      <c r="D154" s="8"/>
      <c r="E154" s="9"/>
      <c r="M154" s="11"/>
      <c r="N154" s="11"/>
      <c r="O154" s="11"/>
      <c r="P154" s="11"/>
      <c r="Q154" s="11"/>
      <c r="R154" s="11"/>
      <c r="S154" s="11"/>
      <c r="T154" s="11"/>
      <c r="U154" s="11"/>
    </row>
    <row r="155" spans="1:21">
      <c r="C155" s="8"/>
      <c r="D155" s="8"/>
      <c r="E155" s="9"/>
      <c r="M155" s="11"/>
      <c r="N155" s="11"/>
      <c r="O155" s="11"/>
      <c r="P155" s="11"/>
      <c r="Q155" s="11"/>
      <c r="R155" s="11"/>
      <c r="S155" s="11"/>
      <c r="T155" s="11"/>
      <c r="U155" s="11"/>
    </row>
    <row r="156" spans="1:21">
      <c r="C156" s="8"/>
      <c r="D156" s="8"/>
      <c r="E156" s="9"/>
      <c r="M156" s="11"/>
      <c r="N156" s="11"/>
      <c r="O156" s="11"/>
      <c r="P156" s="11"/>
      <c r="Q156" s="11"/>
      <c r="R156" s="11"/>
      <c r="S156" s="11"/>
      <c r="T156" s="11"/>
      <c r="U156" s="11"/>
    </row>
    <row r="157" spans="1:21">
      <c r="C157" s="8"/>
      <c r="D157" s="8"/>
      <c r="E157" s="9"/>
      <c r="M157" s="11"/>
      <c r="N157" s="11"/>
      <c r="O157" s="11"/>
      <c r="P157" s="11"/>
      <c r="Q157" s="11"/>
      <c r="R157" s="11"/>
      <c r="S157" s="11"/>
      <c r="T157" s="11"/>
      <c r="U157" s="11"/>
    </row>
    <row r="158" spans="1:21">
      <c r="C158" s="8"/>
      <c r="D158" s="8"/>
      <c r="E158" s="9"/>
      <c r="M158" s="11"/>
      <c r="N158" s="11"/>
      <c r="O158" s="11"/>
      <c r="P158" s="11"/>
      <c r="Q158" s="11"/>
      <c r="R158" s="11"/>
      <c r="S158" s="11"/>
      <c r="T158" s="11"/>
      <c r="U158" s="11"/>
    </row>
    <row r="159" spans="1:21">
      <c r="C159" s="8"/>
      <c r="D159" s="8"/>
      <c r="M159" s="11"/>
      <c r="N159" s="11"/>
      <c r="O159" s="11"/>
      <c r="P159" s="11"/>
      <c r="Q159" s="11"/>
      <c r="R159" s="11"/>
      <c r="S159" s="11"/>
      <c r="T159" s="11"/>
      <c r="U159" s="11"/>
    </row>
    <row r="160" spans="1:21">
      <c r="M160" s="11"/>
      <c r="N160" s="11"/>
      <c r="O160" s="11"/>
      <c r="P160" s="11"/>
      <c r="Q160" s="11"/>
      <c r="R160" s="11"/>
      <c r="S160" s="11"/>
      <c r="T160" s="11"/>
      <c r="U160" s="11"/>
    </row>
    <row r="161" spans="13:21">
      <c r="M161" s="11"/>
      <c r="N161" s="11"/>
      <c r="O161" s="11"/>
      <c r="P161" s="11"/>
      <c r="Q161" s="11"/>
      <c r="R161" s="11"/>
      <c r="S161" s="11"/>
      <c r="T161" s="11"/>
      <c r="U161" s="11"/>
    </row>
    <row r="162" spans="13:21">
      <c r="M162" s="11"/>
      <c r="N162" s="11"/>
      <c r="O162" s="11"/>
      <c r="P162" s="11"/>
      <c r="Q162" s="11"/>
      <c r="R162" s="11"/>
      <c r="S162" s="11"/>
      <c r="T162" s="11"/>
      <c r="U162" s="11"/>
    </row>
    <row r="163" spans="13:21">
      <c r="M163" s="11"/>
      <c r="N163" s="11"/>
      <c r="O163" s="11"/>
      <c r="P163" s="11"/>
      <c r="Q163" s="11"/>
      <c r="R163" s="11"/>
      <c r="S163" s="11"/>
      <c r="T163" s="11"/>
      <c r="U163" s="11"/>
    </row>
    <row r="164" spans="13:21">
      <c r="M164" s="11"/>
      <c r="N164" s="11"/>
      <c r="O164" s="11"/>
      <c r="P164" s="11"/>
      <c r="Q164" s="11"/>
      <c r="R164" s="11"/>
      <c r="S164" s="11"/>
      <c r="T164" s="11"/>
      <c r="U164" s="11"/>
    </row>
    <row r="165" spans="13:21">
      <c r="M165" s="11"/>
      <c r="N165" s="11"/>
      <c r="O165" s="11"/>
      <c r="P165" s="11"/>
      <c r="Q165" s="11"/>
      <c r="R165" s="11"/>
      <c r="S165" s="11"/>
      <c r="T165" s="11"/>
      <c r="U165" s="11"/>
    </row>
    <row r="166" spans="13:21">
      <c r="M166" s="11"/>
      <c r="N166" s="11"/>
      <c r="O166" s="11"/>
      <c r="P166" s="11"/>
      <c r="Q166" s="11"/>
      <c r="R166" s="11"/>
      <c r="S166" s="11"/>
      <c r="T166" s="11"/>
      <c r="U166" s="11"/>
    </row>
    <row r="167" spans="13:21">
      <c r="M167" s="11"/>
      <c r="N167" s="11"/>
      <c r="O167" s="11"/>
      <c r="P167" s="11"/>
      <c r="Q167" s="11"/>
      <c r="R167" s="11"/>
      <c r="S167" s="11"/>
      <c r="T167" s="11"/>
      <c r="U167" s="11"/>
    </row>
    <row r="168" spans="13:21">
      <c r="M168" s="11"/>
      <c r="N168" s="11"/>
      <c r="O168" s="11"/>
      <c r="P168" s="11"/>
      <c r="Q168" s="11"/>
      <c r="R168" s="11"/>
      <c r="S168" s="11"/>
      <c r="T168" s="11"/>
      <c r="U168" s="11"/>
    </row>
    <row r="169" spans="13:21">
      <c r="M169" s="11"/>
      <c r="N169" s="11"/>
      <c r="O169" s="11"/>
      <c r="P169" s="11"/>
      <c r="Q169" s="11"/>
      <c r="R169" s="11"/>
      <c r="S169" s="11"/>
      <c r="T169" s="11"/>
      <c r="U169" s="11"/>
    </row>
    <row r="170" spans="13:21">
      <c r="M170" s="11"/>
      <c r="N170" s="11"/>
      <c r="O170" s="11"/>
      <c r="P170" s="11"/>
      <c r="Q170" s="11"/>
      <c r="R170" s="11"/>
      <c r="S170" s="11"/>
      <c r="T170" s="11"/>
      <c r="U170" s="11"/>
    </row>
    <row r="171" spans="13:21">
      <c r="M171" s="11"/>
      <c r="N171" s="11"/>
      <c r="O171" s="11"/>
      <c r="P171" s="11"/>
      <c r="Q171" s="11"/>
      <c r="R171" s="11"/>
      <c r="S171" s="11"/>
      <c r="T171" s="11"/>
      <c r="U171" s="11"/>
    </row>
    <row r="172" spans="13:21">
      <c r="M172" s="11"/>
      <c r="N172" s="11"/>
      <c r="O172" s="11"/>
      <c r="P172" s="11"/>
      <c r="Q172" s="11"/>
      <c r="R172" s="11"/>
      <c r="S172" s="11"/>
      <c r="T172" s="11"/>
      <c r="U172" s="11"/>
    </row>
  </sheetData>
  <mergeCells count="1">
    <mergeCell ref="I149:K149"/>
  </mergeCells>
  <phoneticPr fontId="0" type="noConversion"/>
  <printOptions horizontalCentered="1" verticalCentered="1"/>
  <pageMargins left="0.59055118110236227" right="0.59055118110236227" top="0.59055118110236227" bottom="0.56999999999999995" header="0" footer="0"/>
  <pageSetup paperSize="9" scale="31" orientation="portrait" horizontalDpi="4294967292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5.12</vt:lpstr>
      <vt:lpstr>'T 5.12'!Yazdırma_Alanı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Hasan Çağdaş Karakaş</cp:lastModifiedBy>
  <cp:lastPrinted>2020-02-20T13:33:46Z</cp:lastPrinted>
  <dcterms:created xsi:type="dcterms:W3CDTF">1996-10-06T12:23:54Z</dcterms:created>
  <dcterms:modified xsi:type="dcterms:W3CDTF">2022-10-14T11:01:55Z</dcterms:modified>
</cp:coreProperties>
</file>