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730" windowHeight="11760"/>
  </bookViews>
  <sheets>
    <sheet name="2023" sheetId="1" r:id="rId1"/>
    <sheet name="2024" sheetId="2" r:id="rId2"/>
    <sheet name="2025" sheetId="3" r:id="rId3"/>
  </sheets>
  <definedNames>
    <definedName name="BaslaSatir" localSheetId="1">'2024'!$B$8</definedName>
    <definedName name="BaslaSatir" localSheetId="2">'2025'!$B$8</definedName>
    <definedName name="BaslaSatir">'2023'!$B$8</definedName>
    <definedName name="ButceYil" localSheetId="1">'2024'!#REF!</definedName>
    <definedName name="ButceYil" localSheetId="2">'2025'!#REF!</definedName>
    <definedName name="ButceYil">'2023'!#REF!</definedName>
    <definedName name="cetvelNo" localSheetId="1">'2024'!#REF!</definedName>
    <definedName name="cetvelNo" localSheetId="2">'2025'!#REF!</definedName>
    <definedName name="cetvelNo">'2023'!#REF!</definedName>
    <definedName name="cetvelYil" localSheetId="1">'2024'!#REF!</definedName>
    <definedName name="cetvelYil" localSheetId="2">'2025'!#REF!</definedName>
    <definedName name="cetvelYil">'2023'!#REF!</definedName>
    <definedName name="FormatSatir" localSheetId="1">'2024'!#REF!</definedName>
    <definedName name="FormatSatir" localSheetId="2">'2025'!#REF!</definedName>
    <definedName name="FormatSatir">'2023'!#REF!</definedName>
    <definedName name="Siniflandirma" localSheetId="1">'2024'!#REF!</definedName>
    <definedName name="Siniflandirma" localSheetId="2">'2025'!#REF!</definedName>
    <definedName name="Siniflandirma">'2023'!#REF!</definedName>
    <definedName name="ToplamSatir" localSheetId="1">'2024'!#REF!</definedName>
    <definedName name="ToplamSatir" localSheetId="2">'2025'!#REF!</definedName>
    <definedName name="ToplamSatir">'2023'!#REF!</definedName>
    <definedName name="_xlnm.Print_Area" localSheetId="0">'2023'!$B$2:$L$28</definedName>
    <definedName name="_xlnm.Print_Area" localSheetId="1">'2024'!$B$2:$L$27</definedName>
    <definedName name="_xlnm.Print_Area" localSheetId="2">'2025'!$B$2:$L$28</definedName>
  </definedNames>
  <calcPr calcId="145621" calcMode="manual"/>
</workbook>
</file>

<file path=xl/calcChain.xml><?xml version="1.0" encoding="utf-8"?>
<calcChain xmlns="http://schemas.openxmlformats.org/spreadsheetml/2006/main">
  <c r="L26" i="3" l="1"/>
  <c r="L25" i="3"/>
  <c r="F24" i="3"/>
  <c r="F27" i="3" s="1"/>
  <c r="E24" i="3"/>
  <c r="E27" i="3" s="1"/>
  <c r="D24" i="3"/>
  <c r="D27" i="3" s="1"/>
  <c r="L23" i="3"/>
  <c r="K22" i="3"/>
  <c r="K24" i="3" s="1"/>
  <c r="K27" i="3" s="1"/>
  <c r="J22" i="3"/>
  <c r="J24" i="3" s="1"/>
  <c r="J27" i="3" s="1"/>
  <c r="I22" i="3"/>
  <c r="I24" i="3" s="1"/>
  <c r="I27" i="3" s="1"/>
  <c r="H22" i="3"/>
  <c r="H24" i="3" s="1"/>
  <c r="H27" i="3" s="1"/>
  <c r="G22" i="3"/>
  <c r="G24" i="3" s="1"/>
  <c r="G27" i="3" s="1"/>
  <c r="F22" i="3"/>
  <c r="E22" i="3"/>
  <c r="D22" i="3"/>
  <c r="C22" i="3"/>
  <c r="C24" i="3" s="1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26" i="2"/>
  <c r="L25" i="2"/>
  <c r="K24" i="2"/>
  <c r="K27" i="2" s="1"/>
  <c r="E24" i="2"/>
  <c r="E27" i="2" s="1"/>
  <c r="D24" i="2"/>
  <c r="D27" i="2" s="1"/>
  <c r="C24" i="2"/>
  <c r="C27" i="2" s="1"/>
  <c r="L27" i="2" s="1"/>
  <c r="L23" i="2"/>
  <c r="K22" i="2"/>
  <c r="J22" i="2"/>
  <c r="J24" i="2" s="1"/>
  <c r="J27" i="2" s="1"/>
  <c r="I22" i="2"/>
  <c r="I24" i="2" s="1"/>
  <c r="I27" i="2" s="1"/>
  <c r="H22" i="2"/>
  <c r="H24" i="2" s="1"/>
  <c r="H27" i="2" s="1"/>
  <c r="G22" i="2"/>
  <c r="G24" i="2" s="1"/>
  <c r="G27" i="2" s="1"/>
  <c r="F22" i="2"/>
  <c r="F24" i="2" s="1"/>
  <c r="F27" i="2" s="1"/>
  <c r="E22" i="2"/>
  <c r="D22" i="2"/>
  <c r="C22" i="2"/>
  <c r="L22" i="2" s="1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C27" i="3" l="1"/>
  <c r="L27" i="3" s="1"/>
  <c r="L24" i="3"/>
  <c r="L24" i="2"/>
  <c r="L22" i="3"/>
  <c r="L26" i="1" l="1"/>
  <c r="L25" i="1"/>
  <c r="L23" i="1"/>
  <c r="K22" i="1"/>
  <c r="K24" i="1" s="1"/>
  <c r="K27" i="1" s="1"/>
  <c r="J22" i="1"/>
  <c r="J24" i="1" s="1"/>
  <c r="J27" i="1" s="1"/>
  <c r="I22" i="1"/>
  <c r="I24" i="1" s="1"/>
  <c r="I27" i="1" s="1"/>
  <c r="H22" i="1"/>
  <c r="H24" i="1" s="1"/>
  <c r="H27" i="1" s="1"/>
  <c r="G22" i="1"/>
  <c r="G24" i="1" s="1"/>
  <c r="G27" i="1" s="1"/>
  <c r="F22" i="1"/>
  <c r="F24" i="1" s="1"/>
  <c r="F27" i="1" s="1"/>
  <c r="E22" i="1"/>
  <c r="E24" i="1" s="1"/>
  <c r="E27" i="1" s="1"/>
  <c r="D22" i="1"/>
  <c r="D24" i="1" s="1"/>
  <c r="D27" i="1" s="1"/>
  <c r="C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22" i="1" l="1"/>
  <c r="C24" i="1"/>
  <c r="C27" i="1" l="1"/>
  <c r="L27" i="1" s="1"/>
  <c r="L24" i="1"/>
</calcChain>
</file>

<file path=xl/sharedStrings.xml><?xml version="1.0" encoding="utf-8"?>
<sst xmlns="http://schemas.openxmlformats.org/spreadsheetml/2006/main" count="225" uniqueCount="38">
  <si>
    <t/>
  </si>
  <si>
    <t>(EKONOMİK SINIFLANDIRMA)</t>
  </si>
  <si>
    <t>KURUMLAR</t>
  </si>
  <si>
    <t>FAİZ GİDERLERİ</t>
  </si>
  <si>
    <t>BORÇ VERME</t>
  </si>
  <si>
    <t>YEDEK ÖDENEK</t>
  </si>
  <si>
    <t>PERSONEL
GİDERLERİ</t>
  </si>
  <si>
    <t>SOS. GÜV. DEV.
PRİMİ GİD.</t>
  </si>
  <si>
    <t>MAL VE HİZMET
ALIM GİDERLERİ</t>
  </si>
  <si>
    <t>TOPLAM</t>
  </si>
  <si>
    <t>GENEL BÜTÇELİ KURUMLAR (I SAYILI CETVEL)</t>
  </si>
  <si>
    <t>ÖZEL BÜTÇELİ KURUMLAR  (II SAYILI CETVEL)</t>
  </si>
  <si>
    <t>DÜZENLEYİCİ VE DENETLEYİCİ KURUMLAR  (III SAYILI CETVEL)</t>
  </si>
  <si>
    <t>I+II+III SAYILI CETVELE TABİ KURUMLAR TOPLAMI</t>
  </si>
  <si>
    <t xml:space="preserve">ÖZEL BÜTÇELERE VE DDK'LARA HAZİNE YARDIMI </t>
  </si>
  <si>
    <t>GELİRDEN AYRILAN PAYLAR</t>
  </si>
  <si>
    <t>MERKEZİ YÖNETİM BÜTÇESİ TOPLAMI ( HAZİNE YARDIMLARI VE GELİRDEN AYRILAN PAY HARİÇ)</t>
  </si>
  <si>
    <t>ÖZEL BÜTÇELİ KURUMLAR  (II SAYILI CETVEL, ÜNİVERSİTELER)</t>
  </si>
  <si>
    <t>ÖZEL BÜTÇELİ KURUMLAR  (II SAYILI CETVEL, DİĞERLERİ)</t>
  </si>
  <si>
    <t>SERMAYE GİDERLERİ</t>
  </si>
  <si>
    <t>SERMAYE
TRANSFERLERİ</t>
  </si>
  <si>
    <t>CARİ TRANSFERLER</t>
  </si>
  <si>
    <t xml:space="preserve">RADYO VE TELEVİZYON ÜST KURULU </t>
  </si>
  <si>
    <t>BİLGİ TEKNOLOJİLERİ VE İLETİŞİM KURUMU</t>
  </si>
  <si>
    <t>SERMAYE PİYASASI KURULU</t>
  </si>
  <si>
    <t>BANKACILIK DÜZENLEME VE DENETLEME KURUMU</t>
  </si>
  <si>
    <t>ENERJİ PİYASASI DÜZENLEME KURUMU</t>
  </si>
  <si>
    <t>KAMU İHALE KURUMU</t>
  </si>
  <si>
    <t>REKABET KURUMU</t>
  </si>
  <si>
    <t>KAMU GÖZETİMİ, MUHASEBE VE DENETİM STANDARTLARI KURUMU</t>
  </si>
  <si>
    <t>KİŞİSEL VERİLERİ KORUMA KURUMU</t>
  </si>
  <si>
    <t>NÜKLEER DÜZENLEME KURUMU</t>
  </si>
  <si>
    <t>SİGORTACILIK VE ÖZEL EMEKLİLİK DÜZENLEME VE DENETLEME KURUMU</t>
  </si>
  <si>
    <t>2023 YILI MERKEZİ YÖNETİM BÜTÇE KANUNU İCMALİ</t>
  </si>
  <si>
    <t>(III) SAYILI CETVEL - DÜZENLEYİCİ VE DENETLEYİCİ KURUMLAR</t>
  </si>
  <si>
    <t>TL</t>
  </si>
  <si>
    <t>(III) SAYILI CETVEL - DÜZENLEYİCİ VE DENETLEYİCİ KURUMLAR 2024 YILI BÜTÇE GİDER TAHMİNLERİ</t>
  </si>
  <si>
    <t>(III) SAYILI CETVEL - DÜZENLEYİCİ VE DENETLEYİCİ KURUMLAR 2025 YILI BÜTÇE GİDER TAHMİNLERİ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</si>
</sst>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/>
    <xf numFmtId="3" fontId="3" fillId="0" borderId="1" xfId="6" applyNumberFormat="1" applyFont="1" applyFill="1" applyBorder="1" applyAlignment="1">
      <alignment vertical="center"/>
    </xf>
    <xf numFmtId="3" fontId="3" fillId="0" borderId="2" xfId="6" applyNumberFormat="1" applyFont="1" applyFill="1" applyBorder="1" applyAlignment="1">
      <alignment vertical="center"/>
    </xf>
    <xf numFmtId="3" fontId="4" fillId="0" borderId="3" xfId="6" applyNumberFormat="1" applyFont="1" applyFill="1" applyBorder="1" applyAlignment="1">
      <alignment vertical="center"/>
    </xf>
    <xf numFmtId="0" fontId="4" fillId="0" borderId="0" xfId="6" applyFont="1" applyFill="1" applyBorder="1" applyAlignment="1">
      <alignment horizontal="center" vertical="center"/>
    </xf>
    <xf numFmtId="0" fontId="4" fillId="0" borderId="0" xfId="6" applyFont="1" applyFill="1" applyBorder="1" applyAlignment="1">
      <alignment horizontal="right" vertical="center"/>
    </xf>
    <xf numFmtId="3" fontId="3" fillId="0" borderId="4" xfId="6" applyNumberFormat="1" applyFont="1" applyFill="1" applyBorder="1" applyAlignment="1">
      <alignment vertical="center"/>
    </xf>
    <xf numFmtId="3" fontId="3" fillId="0" borderId="5" xfId="6" applyNumberFormat="1" applyFont="1" applyFill="1" applyBorder="1" applyAlignment="1">
      <alignment vertical="center"/>
    </xf>
    <xf numFmtId="3" fontId="4" fillId="0" borderId="6" xfId="6" applyNumberFormat="1" applyFont="1" applyFill="1" applyBorder="1" applyAlignment="1">
      <alignment vertical="center"/>
    </xf>
    <xf numFmtId="3" fontId="3" fillId="0" borderId="7" xfId="6" applyNumberFormat="1" applyFont="1" applyFill="1" applyBorder="1" applyAlignment="1">
      <alignment vertical="center"/>
    </xf>
    <xf numFmtId="3" fontId="3" fillId="0" borderId="8" xfId="6" applyNumberFormat="1" applyFont="1" applyFill="1" applyBorder="1" applyAlignment="1">
      <alignment vertical="center"/>
    </xf>
    <xf numFmtId="3" fontId="4" fillId="0" borderId="9" xfId="6" applyNumberFormat="1" applyFont="1" applyFill="1" applyBorder="1" applyAlignment="1">
      <alignment vertical="center"/>
    </xf>
    <xf numFmtId="0" fontId="4" fillId="0" borderId="10" xfId="6" applyFont="1" applyFill="1" applyBorder="1" applyAlignment="1">
      <alignment horizontal="center" vertical="center" wrapText="1"/>
    </xf>
    <xf numFmtId="0" fontId="4" fillId="0" borderId="11" xfId="6" applyFont="1" applyFill="1" applyBorder="1" applyAlignment="1">
      <alignment horizontal="center" vertical="center" wrapText="1"/>
    </xf>
    <xf numFmtId="0" fontId="4" fillId="0" borderId="12" xfId="6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3" xfId="6" applyFont="1" applyFill="1" applyBorder="1" applyAlignment="1">
      <alignment vertical="center" wrapText="1"/>
    </xf>
    <xf numFmtId="0" fontId="3" fillId="0" borderId="14" xfId="6" applyFont="1" applyFill="1" applyBorder="1" applyAlignment="1">
      <alignment vertical="center" wrapText="1"/>
    </xf>
    <xf numFmtId="0" fontId="3" fillId="0" borderId="15" xfId="6" applyFont="1" applyFill="1" applyBorder="1" applyAlignment="1">
      <alignment vertical="center" wrapText="1"/>
    </xf>
    <xf numFmtId="0" fontId="4" fillId="0" borderId="0" xfId="6" applyFont="1" applyFill="1" applyBorder="1" applyAlignment="1">
      <alignment horizontal="center" vertical="center" wrapText="1"/>
    </xf>
    <xf numFmtId="0" fontId="4" fillId="0" borderId="16" xfId="6" applyFont="1" applyFill="1" applyBorder="1" applyAlignment="1">
      <alignment horizontal="center" vertical="center" wrapText="1"/>
    </xf>
    <xf numFmtId="0" fontId="4" fillId="0" borderId="13" xfId="6" applyFont="1" applyFill="1" applyBorder="1" applyAlignment="1">
      <alignment vertical="center" wrapText="1"/>
    </xf>
    <xf numFmtId="3" fontId="4" fillId="0" borderId="4" xfId="6" applyNumberFormat="1" applyFont="1" applyFill="1" applyBorder="1" applyAlignment="1">
      <alignment vertical="center"/>
    </xf>
    <xf numFmtId="3" fontId="4" fillId="0" borderId="5" xfId="6" applyNumberFormat="1" applyFont="1" applyFill="1" applyBorder="1" applyAlignment="1">
      <alignment vertical="center"/>
    </xf>
    <xf numFmtId="0" fontId="4" fillId="0" borderId="14" xfId="6" applyFont="1" applyFill="1" applyBorder="1" applyAlignment="1">
      <alignment vertical="center" wrapText="1"/>
    </xf>
    <xf numFmtId="3" fontId="4" fillId="0" borderId="1" xfId="6" applyNumberFormat="1" applyFont="1" applyFill="1" applyBorder="1" applyAlignment="1">
      <alignment vertical="center"/>
    </xf>
    <xf numFmtId="3" fontId="4" fillId="0" borderId="2" xfId="6" applyNumberFormat="1" applyFont="1" applyFill="1" applyBorder="1" applyAlignment="1">
      <alignment vertical="center"/>
    </xf>
    <xf numFmtId="0" fontId="4" fillId="0" borderId="15" xfId="6" applyFont="1" applyFill="1" applyBorder="1" applyAlignment="1">
      <alignment vertical="center" wrapText="1"/>
    </xf>
    <xf numFmtId="3" fontId="4" fillId="0" borderId="7" xfId="6" applyNumberFormat="1" applyFont="1" applyFill="1" applyBorder="1" applyAlignment="1">
      <alignment vertical="center"/>
    </xf>
    <xf numFmtId="3" fontId="4" fillId="0" borderId="8" xfId="6" applyNumberFormat="1" applyFont="1" applyFill="1" applyBorder="1" applyAlignment="1">
      <alignment vertical="center"/>
    </xf>
    <xf numFmtId="3" fontId="4" fillId="0" borderId="17" xfId="6" applyNumberFormat="1" applyFont="1" applyFill="1" applyBorder="1" applyAlignment="1">
      <alignment vertical="center"/>
    </xf>
    <xf numFmtId="3" fontId="4" fillId="0" borderId="18" xfId="6" applyNumberFormat="1" applyFont="1" applyFill="1" applyBorder="1" applyAlignment="1">
      <alignment vertical="center"/>
    </xf>
    <xf numFmtId="3" fontId="4" fillId="0" borderId="19" xfId="6" applyNumberFormat="1" applyFont="1" applyFill="1" applyBorder="1" applyAlignment="1">
      <alignment vertical="center"/>
    </xf>
    <xf numFmtId="0" fontId="4" fillId="0" borderId="20" xfId="6" applyFont="1" applyFill="1" applyBorder="1" applyAlignment="1">
      <alignment vertical="center" wrapText="1"/>
    </xf>
    <xf numFmtId="0" fontId="5" fillId="0" borderId="0" xfId="6" applyFont="1" applyFill="1" applyAlignment="1">
      <alignment horizontal="center" vertical="center"/>
    </xf>
    <xf numFmtId="0" fontId="5" fillId="0" borderId="0" xfId="6" applyFont="1" applyFill="1" applyBorder="1" applyAlignment="1">
      <alignment horizontal="center" vertical="center"/>
    </xf>
  </cellXfs>
  <cellStyles count="7">
    <cellStyle name="%60 - Vurgu3" xfId="6"/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8"/>
  <sheetViews>
    <sheetView tabSelected="1" zoomScale="70" zoomScaleNormal="70" workbookViewId="0">
      <selection activeCell="B46" sqref="B46"/>
    </sheetView>
  </sheetViews>
  <sheetFormatPr defaultColWidth="9.140625" defaultRowHeight="14.25" x14ac:dyDescent="0.2"/>
  <cols>
    <col min="1" max="1" width="9.140625" style="1"/>
    <col min="2" max="2" width="90.7109375" style="16" customWidth="1"/>
    <col min="3" max="12" width="25.7109375" style="1" customWidth="1"/>
    <col min="13" max="15" width="19.28515625" style="1" customWidth="1"/>
    <col min="16" max="16" width="9.140625" style="1" customWidth="1"/>
    <col min="17" max="16384" width="9.140625" style="1"/>
  </cols>
  <sheetData>
    <row r="2" spans="2:12" ht="24.75" customHeight="1" x14ac:dyDescent="0.2">
      <c r="B2" s="35" t="s">
        <v>33</v>
      </c>
      <c r="C2" s="35" t="s">
        <v>0</v>
      </c>
      <c r="D2" s="35" t="s">
        <v>0</v>
      </c>
      <c r="E2" s="35" t="s">
        <v>0</v>
      </c>
      <c r="F2" s="35" t="s">
        <v>0</v>
      </c>
      <c r="G2" s="35" t="s">
        <v>0</v>
      </c>
      <c r="H2" s="35" t="s">
        <v>0</v>
      </c>
      <c r="I2" s="35" t="s">
        <v>0</v>
      </c>
      <c r="J2" s="35" t="s">
        <v>0</v>
      </c>
      <c r="K2" s="35" t="s">
        <v>0</v>
      </c>
      <c r="L2" s="35" t="s">
        <v>0</v>
      </c>
    </row>
    <row r="3" spans="2:12" ht="24.75" customHeight="1" x14ac:dyDescent="0.2">
      <c r="B3" s="35" t="s">
        <v>34</v>
      </c>
      <c r="C3" s="35" t="s">
        <v>0</v>
      </c>
      <c r="D3" s="35" t="s">
        <v>0</v>
      </c>
      <c r="E3" s="35" t="s">
        <v>0</v>
      </c>
      <c r="F3" s="35" t="s">
        <v>0</v>
      </c>
      <c r="G3" s="35" t="s">
        <v>0</v>
      </c>
      <c r="H3" s="35" t="s">
        <v>0</v>
      </c>
      <c r="I3" s="35" t="s">
        <v>0</v>
      </c>
      <c r="J3" s="35" t="s">
        <v>0</v>
      </c>
      <c r="K3" s="35" t="s">
        <v>0</v>
      </c>
      <c r="L3" s="35" t="s">
        <v>0</v>
      </c>
    </row>
    <row r="4" spans="2:12" ht="24.75" customHeight="1" x14ac:dyDescent="0.2">
      <c r="B4" s="36" t="s">
        <v>1</v>
      </c>
      <c r="C4" s="36" t="s">
        <v>0</v>
      </c>
      <c r="D4" s="36" t="s">
        <v>0</v>
      </c>
      <c r="E4" s="36" t="s">
        <v>0</v>
      </c>
      <c r="F4" s="36" t="s">
        <v>0</v>
      </c>
      <c r="G4" s="36" t="s">
        <v>0</v>
      </c>
      <c r="H4" s="36" t="s">
        <v>0</v>
      </c>
      <c r="I4" s="36" t="s">
        <v>0</v>
      </c>
      <c r="J4" s="36" t="s">
        <v>0</v>
      </c>
      <c r="K4" s="36" t="s">
        <v>0</v>
      </c>
      <c r="L4" s="36" t="s">
        <v>0</v>
      </c>
    </row>
    <row r="6" spans="2:12" x14ac:dyDescent="0.2">
      <c r="B6" s="20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6" t="s">
        <v>35</v>
      </c>
    </row>
    <row r="7" spans="2:12" ht="45" customHeight="1" x14ac:dyDescent="0.2">
      <c r="B7" s="21" t="s">
        <v>2</v>
      </c>
      <c r="C7" s="13" t="s">
        <v>6</v>
      </c>
      <c r="D7" s="14" t="s">
        <v>7</v>
      </c>
      <c r="E7" s="14" t="s">
        <v>8</v>
      </c>
      <c r="F7" s="14" t="s">
        <v>3</v>
      </c>
      <c r="G7" s="14" t="s">
        <v>21</v>
      </c>
      <c r="H7" s="14" t="s">
        <v>19</v>
      </c>
      <c r="I7" s="14" t="s">
        <v>20</v>
      </c>
      <c r="J7" s="14" t="s">
        <v>4</v>
      </c>
      <c r="K7" s="14" t="s">
        <v>5</v>
      </c>
      <c r="L7" s="15" t="s">
        <v>9</v>
      </c>
    </row>
    <row r="8" spans="2:12" ht="23.1" customHeight="1" x14ac:dyDescent="0.2">
      <c r="B8" s="17" t="s">
        <v>22</v>
      </c>
      <c r="C8" s="7">
        <v>285152000</v>
      </c>
      <c r="D8" s="8">
        <v>33059000</v>
      </c>
      <c r="E8" s="8">
        <v>125891000</v>
      </c>
      <c r="F8" s="8">
        <v>0</v>
      </c>
      <c r="G8" s="8">
        <v>54399000</v>
      </c>
      <c r="H8" s="8">
        <v>65800000</v>
      </c>
      <c r="I8" s="8">
        <v>0</v>
      </c>
      <c r="J8" s="8">
        <v>0</v>
      </c>
      <c r="K8" s="8">
        <v>0</v>
      </c>
      <c r="L8" s="9">
        <f t="shared" ref="L8:L27" si="0">SUM(C8:K8)</f>
        <v>564301000</v>
      </c>
    </row>
    <row r="9" spans="2:12" ht="23.1" customHeight="1" x14ac:dyDescent="0.2">
      <c r="B9" s="18" t="s">
        <v>23</v>
      </c>
      <c r="C9" s="2">
        <v>620503000</v>
      </c>
      <c r="D9" s="3">
        <v>80314000</v>
      </c>
      <c r="E9" s="3">
        <v>221847000</v>
      </c>
      <c r="F9" s="3">
        <v>0</v>
      </c>
      <c r="G9" s="3">
        <v>9339755000</v>
      </c>
      <c r="H9" s="3">
        <v>3112581000</v>
      </c>
      <c r="I9" s="3">
        <v>0</v>
      </c>
      <c r="J9" s="3">
        <v>0</v>
      </c>
      <c r="K9" s="3">
        <v>0</v>
      </c>
      <c r="L9" s="4">
        <f t="shared" si="0"/>
        <v>13375000000</v>
      </c>
    </row>
    <row r="10" spans="2:12" ht="23.1" customHeight="1" x14ac:dyDescent="0.2">
      <c r="B10" s="18" t="s">
        <v>24</v>
      </c>
      <c r="C10" s="2">
        <v>277490000</v>
      </c>
      <c r="D10" s="3">
        <v>28200000</v>
      </c>
      <c r="E10" s="3">
        <v>115060000</v>
      </c>
      <c r="F10" s="3">
        <v>0</v>
      </c>
      <c r="G10" s="3">
        <v>371200000</v>
      </c>
      <c r="H10" s="3">
        <v>108050000</v>
      </c>
      <c r="I10" s="3">
        <v>0</v>
      </c>
      <c r="J10" s="3">
        <v>0</v>
      </c>
      <c r="K10" s="3">
        <v>0</v>
      </c>
      <c r="L10" s="4">
        <f t="shared" si="0"/>
        <v>900000000</v>
      </c>
    </row>
    <row r="11" spans="2:12" ht="23.1" customHeight="1" x14ac:dyDescent="0.2">
      <c r="B11" s="18" t="s">
        <v>25</v>
      </c>
      <c r="C11" s="2">
        <v>649950000</v>
      </c>
      <c r="D11" s="3">
        <v>164100000</v>
      </c>
      <c r="E11" s="3">
        <v>206350000</v>
      </c>
      <c r="F11" s="3">
        <v>0</v>
      </c>
      <c r="G11" s="3">
        <v>255850000</v>
      </c>
      <c r="H11" s="3">
        <v>611750000</v>
      </c>
      <c r="I11" s="3">
        <v>0</v>
      </c>
      <c r="J11" s="3">
        <v>0</v>
      </c>
      <c r="K11" s="3">
        <v>0</v>
      </c>
      <c r="L11" s="4">
        <f t="shared" si="0"/>
        <v>1888000000</v>
      </c>
    </row>
    <row r="12" spans="2:12" ht="23.1" customHeight="1" x14ac:dyDescent="0.2">
      <c r="B12" s="18" t="s">
        <v>26</v>
      </c>
      <c r="C12" s="2">
        <v>382425000</v>
      </c>
      <c r="D12" s="3">
        <v>52840000</v>
      </c>
      <c r="E12" s="3">
        <v>350984000</v>
      </c>
      <c r="F12" s="3">
        <v>0</v>
      </c>
      <c r="G12" s="3">
        <v>29951000</v>
      </c>
      <c r="H12" s="3">
        <v>31050000</v>
      </c>
      <c r="I12" s="3">
        <v>0</v>
      </c>
      <c r="J12" s="3">
        <v>0</v>
      </c>
      <c r="K12" s="3">
        <v>0</v>
      </c>
      <c r="L12" s="4">
        <f t="shared" si="0"/>
        <v>847250000</v>
      </c>
    </row>
    <row r="13" spans="2:12" ht="23.1" customHeight="1" x14ac:dyDescent="0.2">
      <c r="B13" s="18" t="s">
        <v>27</v>
      </c>
      <c r="C13" s="2">
        <v>171247000</v>
      </c>
      <c r="D13" s="3">
        <v>22733000</v>
      </c>
      <c r="E13" s="3">
        <v>112768000</v>
      </c>
      <c r="F13" s="3">
        <v>0</v>
      </c>
      <c r="G13" s="3">
        <v>93402000</v>
      </c>
      <c r="H13" s="3">
        <v>9850000</v>
      </c>
      <c r="I13" s="3">
        <v>0</v>
      </c>
      <c r="J13" s="3">
        <v>0</v>
      </c>
      <c r="K13" s="3">
        <v>0</v>
      </c>
      <c r="L13" s="4">
        <f t="shared" si="0"/>
        <v>410000000</v>
      </c>
    </row>
    <row r="14" spans="2:12" ht="23.1" customHeight="1" x14ac:dyDescent="0.2">
      <c r="B14" s="18" t="s">
        <v>28</v>
      </c>
      <c r="C14" s="2">
        <v>390186000</v>
      </c>
      <c r="D14" s="3">
        <v>41986000</v>
      </c>
      <c r="E14" s="3">
        <v>72886000</v>
      </c>
      <c r="F14" s="3">
        <v>0</v>
      </c>
      <c r="G14" s="3">
        <v>17130000</v>
      </c>
      <c r="H14" s="3">
        <v>37765000</v>
      </c>
      <c r="I14" s="3">
        <v>0</v>
      </c>
      <c r="J14" s="3">
        <v>0</v>
      </c>
      <c r="K14" s="3">
        <v>0</v>
      </c>
      <c r="L14" s="4">
        <f t="shared" si="0"/>
        <v>559953000</v>
      </c>
    </row>
    <row r="15" spans="2:12" ht="23.1" customHeight="1" x14ac:dyDescent="0.2">
      <c r="B15" s="18" t="s">
        <v>29</v>
      </c>
      <c r="C15" s="2">
        <v>102842000</v>
      </c>
      <c r="D15" s="3">
        <v>13215000</v>
      </c>
      <c r="E15" s="3">
        <v>42780000</v>
      </c>
      <c r="F15" s="3">
        <v>0</v>
      </c>
      <c r="G15" s="3">
        <v>6272000</v>
      </c>
      <c r="H15" s="3">
        <v>15715000</v>
      </c>
      <c r="I15" s="3">
        <v>0</v>
      </c>
      <c r="J15" s="3">
        <v>0</v>
      </c>
      <c r="K15" s="3">
        <v>0</v>
      </c>
      <c r="L15" s="4">
        <f t="shared" si="0"/>
        <v>180824000</v>
      </c>
    </row>
    <row r="16" spans="2:12" ht="23.1" customHeight="1" x14ac:dyDescent="0.2">
      <c r="B16" s="18" t="s">
        <v>30</v>
      </c>
      <c r="C16" s="2">
        <v>71870000</v>
      </c>
      <c r="D16" s="3">
        <v>8870000</v>
      </c>
      <c r="E16" s="3">
        <v>50385000</v>
      </c>
      <c r="F16" s="3">
        <v>0</v>
      </c>
      <c r="G16" s="3">
        <v>2820000</v>
      </c>
      <c r="H16" s="3">
        <v>14720000</v>
      </c>
      <c r="I16" s="3">
        <v>0</v>
      </c>
      <c r="J16" s="3">
        <v>0</v>
      </c>
      <c r="K16" s="3">
        <v>0</v>
      </c>
      <c r="L16" s="4">
        <f t="shared" si="0"/>
        <v>148665000</v>
      </c>
    </row>
    <row r="17" spans="2:12" ht="23.1" customHeight="1" x14ac:dyDescent="0.2">
      <c r="B17" s="18" t="s">
        <v>31</v>
      </c>
      <c r="C17" s="2">
        <v>87851000</v>
      </c>
      <c r="D17" s="3">
        <v>10172000</v>
      </c>
      <c r="E17" s="3">
        <v>345151000</v>
      </c>
      <c r="F17" s="3">
        <v>0</v>
      </c>
      <c r="G17" s="3">
        <v>5780000</v>
      </c>
      <c r="H17" s="3">
        <v>71000000</v>
      </c>
      <c r="I17" s="3">
        <v>0</v>
      </c>
      <c r="J17" s="3">
        <v>0</v>
      </c>
      <c r="K17" s="3">
        <v>0</v>
      </c>
      <c r="L17" s="4">
        <f t="shared" si="0"/>
        <v>519954000</v>
      </c>
    </row>
    <row r="18" spans="2:12" ht="23.1" customHeight="1" thickBot="1" x14ac:dyDescent="0.25">
      <c r="B18" s="19" t="s">
        <v>32</v>
      </c>
      <c r="C18" s="10">
        <v>55300000</v>
      </c>
      <c r="D18" s="11">
        <v>8300000</v>
      </c>
      <c r="E18" s="11">
        <v>29300000</v>
      </c>
      <c r="F18" s="11">
        <v>0</v>
      </c>
      <c r="G18" s="11">
        <v>10500000</v>
      </c>
      <c r="H18" s="11">
        <v>38000000</v>
      </c>
      <c r="I18" s="11">
        <v>0</v>
      </c>
      <c r="J18" s="11">
        <v>0</v>
      </c>
      <c r="K18" s="11">
        <v>0</v>
      </c>
      <c r="L18" s="12">
        <f t="shared" si="0"/>
        <v>141400000</v>
      </c>
    </row>
    <row r="19" spans="2:12" hidden="1" x14ac:dyDescent="0.2">
      <c r="B19" s="22" t="s">
        <v>10</v>
      </c>
      <c r="C19" s="23">
        <v>832803044000</v>
      </c>
      <c r="D19" s="24">
        <v>130993739000</v>
      </c>
      <c r="E19" s="24">
        <v>279275028000</v>
      </c>
      <c r="F19" s="24">
        <v>565596000000</v>
      </c>
      <c r="G19" s="24">
        <v>1821460801000</v>
      </c>
      <c r="H19" s="24">
        <v>198697636000</v>
      </c>
      <c r="I19" s="24">
        <v>148389233000</v>
      </c>
      <c r="J19" s="24">
        <v>357700093000</v>
      </c>
      <c r="K19" s="24">
        <v>88426000000</v>
      </c>
      <c r="L19" s="9">
        <f t="shared" si="0"/>
        <v>4423341574000</v>
      </c>
    </row>
    <row r="20" spans="2:12" hidden="1" x14ac:dyDescent="0.2">
      <c r="B20" s="25" t="s">
        <v>17</v>
      </c>
      <c r="C20" s="31">
        <v>86275682000</v>
      </c>
      <c r="D20" s="32">
        <v>13155413000</v>
      </c>
      <c r="E20" s="32">
        <v>13311929000</v>
      </c>
      <c r="F20" s="32">
        <v>0</v>
      </c>
      <c r="G20" s="32">
        <v>4919844000</v>
      </c>
      <c r="H20" s="32">
        <v>17030115000</v>
      </c>
      <c r="I20" s="32">
        <v>0</v>
      </c>
      <c r="J20" s="32">
        <v>0</v>
      </c>
      <c r="K20" s="32">
        <v>0</v>
      </c>
      <c r="L20" s="33">
        <f t="shared" si="0"/>
        <v>134692983000</v>
      </c>
    </row>
    <row r="21" spans="2:12" hidden="1" x14ac:dyDescent="0.2">
      <c r="B21" s="25" t="s">
        <v>18</v>
      </c>
      <c r="C21" s="26">
        <v>30134296000</v>
      </c>
      <c r="D21" s="27">
        <v>5779221000</v>
      </c>
      <c r="E21" s="27">
        <v>24424167000</v>
      </c>
      <c r="F21" s="27">
        <v>0</v>
      </c>
      <c r="G21" s="27">
        <v>63039602000</v>
      </c>
      <c r="H21" s="27">
        <v>96003482000</v>
      </c>
      <c r="I21" s="27">
        <v>9767275000</v>
      </c>
      <c r="J21" s="27">
        <v>1549698000</v>
      </c>
      <c r="K21" s="27">
        <v>0</v>
      </c>
      <c r="L21" s="4">
        <f t="shared" si="0"/>
        <v>230697741000</v>
      </c>
    </row>
    <row r="22" spans="2:12" hidden="1" x14ac:dyDescent="0.2">
      <c r="B22" s="25" t="s">
        <v>11</v>
      </c>
      <c r="C22" s="26">
        <f t="shared" ref="C22:K22" si="1">C20+C21</f>
        <v>116409978000</v>
      </c>
      <c r="D22" s="27">
        <f t="shared" si="1"/>
        <v>18934634000</v>
      </c>
      <c r="E22" s="27">
        <f t="shared" si="1"/>
        <v>37736096000</v>
      </c>
      <c r="F22" s="27">
        <f t="shared" si="1"/>
        <v>0</v>
      </c>
      <c r="G22" s="27">
        <f t="shared" si="1"/>
        <v>67959446000</v>
      </c>
      <c r="H22" s="27">
        <f t="shared" si="1"/>
        <v>113033597000</v>
      </c>
      <c r="I22" s="27">
        <f t="shared" si="1"/>
        <v>9767275000</v>
      </c>
      <c r="J22" s="27">
        <f t="shared" si="1"/>
        <v>1549698000</v>
      </c>
      <c r="K22" s="27">
        <f t="shared" si="1"/>
        <v>0</v>
      </c>
      <c r="L22" s="4">
        <f t="shared" si="0"/>
        <v>365390724000</v>
      </c>
    </row>
    <row r="23" spans="2:12" ht="32.25" customHeight="1" thickBot="1" x14ac:dyDescent="0.25">
      <c r="B23" s="28" t="s">
        <v>12</v>
      </c>
      <c r="C23" s="29">
        <v>3094816000</v>
      </c>
      <c r="D23" s="30">
        <v>463789000</v>
      </c>
      <c r="E23" s="30">
        <v>1673402000</v>
      </c>
      <c r="F23" s="30">
        <v>0</v>
      </c>
      <c r="G23" s="30">
        <v>10187059000</v>
      </c>
      <c r="H23" s="30">
        <v>4116281000</v>
      </c>
      <c r="I23" s="30">
        <v>0</v>
      </c>
      <c r="J23" s="30">
        <v>0</v>
      </c>
      <c r="K23" s="30">
        <v>0</v>
      </c>
      <c r="L23" s="12">
        <f t="shared" si="0"/>
        <v>19535347000</v>
      </c>
    </row>
    <row r="24" spans="2:12" hidden="1" x14ac:dyDescent="0.2">
      <c r="B24" s="34" t="s">
        <v>13</v>
      </c>
      <c r="C24" s="31">
        <f t="shared" ref="C24:K24" si="2">C23+C22+C19</f>
        <v>952307838000</v>
      </c>
      <c r="D24" s="32">
        <f t="shared" si="2"/>
        <v>150392162000</v>
      </c>
      <c r="E24" s="32">
        <f t="shared" si="2"/>
        <v>318684526000</v>
      </c>
      <c r="F24" s="32">
        <f t="shared" si="2"/>
        <v>565596000000</v>
      </c>
      <c r="G24" s="32">
        <f t="shared" si="2"/>
        <v>1899607306000</v>
      </c>
      <c r="H24" s="32">
        <f t="shared" si="2"/>
        <v>315847514000</v>
      </c>
      <c r="I24" s="32">
        <f t="shared" si="2"/>
        <v>158156508000</v>
      </c>
      <c r="J24" s="32">
        <f t="shared" si="2"/>
        <v>359249791000</v>
      </c>
      <c r="K24" s="32">
        <f t="shared" si="2"/>
        <v>88426000000</v>
      </c>
      <c r="L24" s="33">
        <f t="shared" si="0"/>
        <v>4808267645000</v>
      </c>
    </row>
    <row r="25" spans="2:12" hidden="1" x14ac:dyDescent="0.2">
      <c r="B25" s="25" t="s">
        <v>14</v>
      </c>
      <c r="C25" s="26">
        <v>0</v>
      </c>
      <c r="D25" s="27">
        <v>0</v>
      </c>
      <c r="E25" s="27">
        <v>0</v>
      </c>
      <c r="F25" s="27">
        <v>0</v>
      </c>
      <c r="G25" s="27">
        <v>209277968000</v>
      </c>
      <c r="H25" s="27">
        <v>0</v>
      </c>
      <c r="I25" s="27">
        <v>120892657000</v>
      </c>
      <c r="J25" s="27">
        <v>0</v>
      </c>
      <c r="K25" s="27">
        <v>0</v>
      </c>
      <c r="L25" s="4">
        <f t="shared" si="0"/>
        <v>330170625000</v>
      </c>
    </row>
    <row r="26" spans="2:12" hidden="1" x14ac:dyDescent="0.2">
      <c r="B26" s="25" t="s">
        <v>15</v>
      </c>
      <c r="C26" s="26">
        <v>0</v>
      </c>
      <c r="D26" s="27">
        <v>0</v>
      </c>
      <c r="E26" s="27">
        <v>0</v>
      </c>
      <c r="F26" s="27">
        <v>0</v>
      </c>
      <c r="G26" s="27">
        <v>8527001000</v>
      </c>
      <c r="H26" s="27">
        <v>0</v>
      </c>
      <c r="I26" s="27">
        <v>0</v>
      </c>
      <c r="J26" s="27">
        <v>0</v>
      </c>
      <c r="K26" s="27">
        <v>0</v>
      </c>
      <c r="L26" s="4">
        <f t="shared" si="0"/>
        <v>8527001000</v>
      </c>
    </row>
    <row r="27" spans="2:12" ht="28.5" hidden="1" x14ac:dyDescent="0.2">
      <c r="B27" s="28" t="s">
        <v>16</v>
      </c>
      <c r="C27" s="29">
        <f t="shared" ref="C27:K27" si="3">C24-(C25+C26)</f>
        <v>952307838000</v>
      </c>
      <c r="D27" s="30">
        <f t="shared" si="3"/>
        <v>150392162000</v>
      </c>
      <c r="E27" s="30">
        <f t="shared" si="3"/>
        <v>318684526000</v>
      </c>
      <c r="F27" s="30">
        <f t="shared" si="3"/>
        <v>565596000000</v>
      </c>
      <c r="G27" s="30">
        <f t="shared" si="3"/>
        <v>1681802337000</v>
      </c>
      <c r="H27" s="30">
        <f t="shared" si="3"/>
        <v>315847514000</v>
      </c>
      <c r="I27" s="30">
        <f t="shared" si="3"/>
        <v>37263851000</v>
      </c>
      <c r="J27" s="30">
        <f t="shared" si="3"/>
        <v>359249791000</v>
      </c>
      <c r="K27" s="30">
        <f t="shared" si="3"/>
        <v>88426000000</v>
      </c>
      <c r="L27" s="12">
        <f t="shared" si="0"/>
        <v>4469570019000</v>
      </c>
    </row>
    <row r="28" spans="2:12" hidden="1" x14ac:dyDescent="0.2"/>
  </sheetData>
  <mergeCells count="3">
    <mergeCell ref="B2:L2"/>
    <mergeCell ref="B3:L3"/>
    <mergeCell ref="B4:L4"/>
  </mergeCells>
  <pageMargins left="0.78740157480314965" right="0.78740157480314965" top="0.78740157480314965" bottom="0.78740157480314965" header="0" footer="0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9"/>
  <sheetViews>
    <sheetView zoomScale="70" zoomScaleNormal="70" workbookViewId="0">
      <selection activeCell="B46" sqref="B46"/>
    </sheetView>
  </sheetViews>
  <sheetFormatPr defaultColWidth="9.140625" defaultRowHeight="15" x14ac:dyDescent="0.25"/>
  <cols>
    <col min="2" max="2" width="90.7109375" customWidth="1"/>
    <col min="3" max="12" width="25.7109375" customWidth="1"/>
    <col min="13" max="15" width="19.28515625" customWidth="1"/>
    <col min="16" max="16" width="9.140625" customWidth="1"/>
  </cols>
  <sheetData>
    <row r="2" spans="2:12" ht="24.75" customHeight="1" x14ac:dyDescent="0.25">
      <c r="B2" s="35" t="s">
        <v>33</v>
      </c>
      <c r="C2" s="35" t="s">
        <v>0</v>
      </c>
      <c r="D2" s="35" t="s">
        <v>0</v>
      </c>
      <c r="E2" s="35" t="s">
        <v>0</v>
      </c>
      <c r="F2" s="35" t="s">
        <v>0</v>
      </c>
      <c r="G2" s="35" t="s">
        <v>0</v>
      </c>
      <c r="H2" s="35" t="s">
        <v>0</v>
      </c>
      <c r="I2" s="35" t="s">
        <v>0</v>
      </c>
      <c r="J2" s="35" t="s">
        <v>0</v>
      </c>
      <c r="K2" s="35" t="s">
        <v>0</v>
      </c>
      <c r="L2" s="35" t="s">
        <v>0</v>
      </c>
    </row>
    <row r="3" spans="2:12" ht="24.75" customHeight="1" x14ac:dyDescent="0.25">
      <c r="B3" s="35" t="s">
        <v>36</v>
      </c>
      <c r="C3" s="35" t="s">
        <v>0</v>
      </c>
      <c r="D3" s="35" t="s">
        <v>0</v>
      </c>
      <c r="E3" s="35" t="s">
        <v>0</v>
      </c>
      <c r="F3" s="35" t="s">
        <v>0</v>
      </c>
      <c r="G3" s="35" t="s">
        <v>0</v>
      </c>
      <c r="H3" s="35" t="s">
        <v>0</v>
      </c>
      <c r="I3" s="35" t="s">
        <v>0</v>
      </c>
      <c r="J3" s="35" t="s">
        <v>0</v>
      </c>
      <c r="K3" s="35" t="s">
        <v>0</v>
      </c>
      <c r="L3" s="35" t="s">
        <v>0</v>
      </c>
    </row>
    <row r="4" spans="2:12" ht="24.75" customHeight="1" x14ac:dyDescent="0.25">
      <c r="B4" s="36" t="s">
        <v>1</v>
      </c>
      <c r="C4" s="36" t="s">
        <v>0</v>
      </c>
      <c r="D4" s="36" t="s">
        <v>0</v>
      </c>
      <c r="E4" s="36" t="s">
        <v>0</v>
      </c>
      <c r="F4" s="36" t="s">
        <v>0</v>
      </c>
      <c r="G4" s="36" t="s">
        <v>0</v>
      </c>
      <c r="H4" s="36" t="s">
        <v>0</v>
      </c>
      <c r="I4" s="36" t="s">
        <v>0</v>
      </c>
      <c r="J4" s="36" t="s">
        <v>0</v>
      </c>
      <c r="K4" s="36" t="s">
        <v>0</v>
      </c>
      <c r="L4" s="36" t="s">
        <v>0</v>
      </c>
    </row>
    <row r="6" spans="2:12" ht="15.75" thickBot="1" x14ac:dyDescent="0.3">
      <c r="B6" s="20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6" t="s">
        <v>35</v>
      </c>
    </row>
    <row r="7" spans="2:12" ht="45" customHeight="1" thickBot="1" x14ac:dyDescent="0.3">
      <c r="B7" s="21" t="s">
        <v>2</v>
      </c>
      <c r="C7" s="13" t="s">
        <v>6</v>
      </c>
      <c r="D7" s="14" t="s">
        <v>7</v>
      </c>
      <c r="E7" s="14" t="s">
        <v>8</v>
      </c>
      <c r="F7" s="14" t="s">
        <v>3</v>
      </c>
      <c r="G7" s="14" t="s">
        <v>21</v>
      </c>
      <c r="H7" s="14" t="s">
        <v>19</v>
      </c>
      <c r="I7" s="14" t="s">
        <v>20</v>
      </c>
      <c r="J7" s="14" t="s">
        <v>4</v>
      </c>
      <c r="K7" s="14" t="s">
        <v>5</v>
      </c>
      <c r="L7" s="15" t="s">
        <v>9</v>
      </c>
    </row>
    <row r="8" spans="2:12" ht="23.1" customHeight="1" x14ac:dyDescent="0.25">
      <c r="B8" s="17" t="s">
        <v>22</v>
      </c>
      <c r="C8" s="7">
        <v>341248000</v>
      </c>
      <c r="D8" s="8">
        <v>39562000</v>
      </c>
      <c r="E8" s="8">
        <v>151300000</v>
      </c>
      <c r="F8" s="8">
        <v>0</v>
      </c>
      <c r="G8" s="8">
        <v>63167000</v>
      </c>
      <c r="H8" s="8">
        <v>77070000</v>
      </c>
      <c r="I8" s="8">
        <v>0</v>
      </c>
      <c r="J8" s="8">
        <v>0</v>
      </c>
      <c r="K8" s="8">
        <v>0</v>
      </c>
      <c r="L8" s="9">
        <f t="shared" ref="L8:L27" si="0">SUM(C8:K8)</f>
        <v>672347000</v>
      </c>
    </row>
    <row r="9" spans="2:12" ht="23.1" customHeight="1" x14ac:dyDescent="0.25">
      <c r="B9" s="18" t="s">
        <v>23</v>
      </c>
      <c r="C9" s="2">
        <v>744644000</v>
      </c>
      <c r="D9" s="3">
        <v>96414000</v>
      </c>
      <c r="E9" s="3">
        <v>278575000</v>
      </c>
      <c r="F9" s="3">
        <v>0</v>
      </c>
      <c r="G9" s="3">
        <v>21659483000</v>
      </c>
      <c r="H9" s="3">
        <v>588884000</v>
      </c>
      <c r="I9" s="3">
        <v>0</v>
      </c>
      <c r="J9" s="3">
        <v>0</v>
      </c>
      <c r="K9" s="3">
        <v>0</v>
      </c>
      <c r="L9" s="4">
        <f t="shared" si="0"/>
        <v>23368000000</v>
      </c>
    </row>
    <row r="10" spans="2:12" ht="23.1" customHeight="1" x14ac:dyDescent="0.25">
      <c r="B10" s="18" t="s">
        <v>24</v>
      </c>
      <c r="C10" s="2">
        <v>299748000</v>
      </c>
      <c r="D10" s="3">
        <v>32420000</v>
      </c>
      <c r="E10" s="3">
        <v>133322000</v>
      </c>
      <c r="F10" s="3">
        <v>0</v>
      </c>
      <c r="G10" s="3">
        <v>410550000</v>
      </c>
      <c r="H10" s="3">
        <v>123960000</v>
      </c>
      <c r="I10" s="3">
        <v>0</v>
      </c>
      <c r="J10" s="3">
        <v>0</v>
      </c>
      <c r="K10" s="3">
        <v>0</v>
      </c>
      <c r="L10" s="4">
        <f t="shared" si="0"/>
        <v>1000000000</v>
      </c>
    </row>
    <row r="11" spans="2:12" ht="23.1" customHeight="1" x14ac:dyDescent="0.25">
      <c r="B11" s="18" t="s">
        <v>25</v>
      </c>
      <c r="C11" s="2">
        <v>943200000</v>
      </c>
      <c r="D11" s="3">
        <v>238410000</v>
      </c>
      <c r="E11" s="3">
        <v>299675000</v>
      </c>
      <c r="F11" s="3">
        <v>0</v>
      </c>
      <c r="G11" s="3">
        <v>383775000</v>
      </c>
      <c r="H11" s="3">
        <v>917625000</v>
      </c>
      <c r="I11" s="3">
        <v>0</v>
      </c>
      <c r="J11" s="3">
        <v>0</v>
      </c>
      <c r="K11" s="3">
        <v>0</v>
      </c>
      <c r="L11" s="4">
        <f t="shared" si="0"/>
        <v>2782685000</v>
      </c>
    </row>
    <row r="12" spans="2:12" ht="23.1" customHeight="1" x14ac:dyDescent="0.25">
      <c r="B12" s="18" t="s">
        <v>26</v>
      </c>
      <c r="C12" s="2">
        <v>431605000</v>
      </c>
      <c r="D12" s="3">
        <v>60430000</v>
      </c>
      <c r="E12" s="3">
        <v>380664000</v>
      </c>
      <c r="F12" s="3">
        <v>0</v>
      </c>
      <c r="G12" s="3">
        <v>33101000</v>
      </c>
      <c r="H12" s="3">
        <v>20500000</v>
      </c>
      <c r="I12" s="3">
        <v>0</v>
      </c>
      <c r="J12" s="3">
        <v>0</v>
      </c>
      <c r="K12" s="3">
        <v>0</v>
      </c>
      <c r="L12" s="4">
        <f t="shared" si="0"/>
        <v>926300000</v>
      </c>
    </row>
    <row r="13" spans="2:12" ht="23.1" customHeight="1" x14ac:dyDescent="0.25">
      <c r="B13" s="18" t="s">
        <v>27</v>
      </c>
      <c r="C13" s="2">
        <v>205530000</v>
      </c>
      <c r="D13" s="3">
        <v>27302000</v>
      </c>
      <c r="E13" s="3">
        <v>135796000</v>
      </c>
      <c r="F13" s="3">
        <v>0</v>
      </c>
      <c r="G13" s="3">
        <v>108567000</v>
      </c>
      <c r="H13" s="3">
        <v>12805000</v>
      </c>
      <c r="I13" s="3">
        <v>0</v>
      </c>
      <c r="J13" s="3">
        <v>0</v>
      </c>
      <c r="K13" s="3">
        <v>0</v>
      </c>
      <c r="L13" s="4">
        <f t="shared" si="0"/>
        <v>490000000</v>
      </c>
    </row>
    <row r="14" spans="2:12" ht="23.1" customHeight="1" x14ac:dyDescent="0.25">
      <c r="B14" s="18" t="s">
        <v>28</v>
      </c>
      <c r="C14" s="2">
        <v>588256000</v>
      </c>
      <c r="D14" s="3">
        <v>63040000</v>
      </c>
      <c r="E14" s="3">
        <v>108092000</v>
      </c>
      <c r="F14" s="3">
        <v>0</v>
      </c>
      <c r="G14" s="3">
        <v>23535000</v>
      </c>
      <c r="H14" s="3">
        <v>56500000</v>
      </c>
      <c r="I14" s="3">
        <v>0</v>
      </c>
      <c r="J14" s="3">
        <v>0</v>
      </c>
      <c r="K14" s="3">
        <v>0</v>
      </c>
      <c r="L14" s="4">
        <f t="shared" si="0"/>
        <v>839423000</v>
      </c>
    </row>
    <row r="15" spans="2:12" ht="23.1" customHeight="1" x14ac:dyDescent="0.25">
      <c r="B15" s="18" t="s">
        <v>29</v>
      </c>
      <c r="C15" s="2">
        <v>133698000</v>
      </c>
      <c r="D15" s="3">
        <v>17180000</v>
      </c>
      <c r="E15" s="3">
        <v>51174000</v>
      </c>
      <c r="F15" s="3">
        <v>0</v>
      </c>
      <c r="G15" s="3">
        <v>7922000</v>
      </c>
      <c r="H15" s="3">
        <v>15905000</v>
      </c>
      <c r="I15" s="3">
        <v>0</v>
      </c>
      <c r="J15" s="3">
        <v>0</v>
      </c>
      <c r="K15" s="3">
        <v>0</v>
      </c>
      <c r="L15" s="4">
        <f t="shared" si="0"/>
        <v>225879000</v>
      </c>
    </row>
    <row r="16" spans="2:12" ht="23.1" customHeight="1" x14ac:dyDescent="0.25">
      <c r="B16" s="18" t="s">
        <v>30</v>
      </c>
      <c r="C16" s="2">
        <v>75090000</v>
      </c>
      <c r="D16" s="3">
        <v>9235000</v>
      </c>
      <c r="E16" s="3">
        <v>53237000</v>
      </c>
      <c r="F16" s="3">
        <v>0</v>
      </c>
      <c r="G16" s="3">
        <v>3030000</v>
      </c>
      <c r="H16" s="3">
        <v>15170000</v>
      </c>
      <c r="I16" s="3">
        <v>0</v>
      </c>
      <c r="J16" s="3">
        <v>0</v>
      </c>
      <c r="K16" s="3">
        <v>0</v>
      </c>
      <c r="L16" s="4">
        <f t="shared" si="0"/>
        <v>155762000</v>
      </c>
    </row>
    <row r="17" spans="2:12" ht="23.1" customHeight="1" x14ac:dyDescent="0.25">
      <c r="B17" s="18" t="s">
        <v>31</v>
      </c>
      <c r="C17" s="2">
        <v>99421000</v>
      </c>
      <c r="D17" s="3">
        <v>11426000</v>
      </c>
      <c r="E17" s="3">
        <v>414181000</v>
      </c>
      <c r="F17" s="3">
        <v>0</v>
      </c>
      <c r="G17" s="3">
        <v>6936000</v>
      </c>
      <c r="H17" s="3">
        <v>30000000</v>
      </c>
      <c r="I17" s="3">
        <v>0</v>
      </c>
      <c r="J17" s="3">
        <v>0</v>
      </c>
      <c r="K17" s="3">
        <v>0</v>
      </c>
      <c r="L17" s="4">
        <f t="shared" si="0"/>
        <v>561964000</v>
      </c>
    </row>
    <row r="18" spans="2:12" ht="23.1" customHeight="1" thickBot="1" x14ac:dyDescent="0.3">
      <c r="B18" s="19" t="s">
        <v>32</v>
      </c>
      <c r="C18" s="10">
        <v>79950000</v>
      </c>
      <c r="D18" s="11">
        <v>11000000</v>
      </c>
      <c r="E18" s="11">
        <v>35000000</v>
      </c>
      <c r="F18" s="11">
        <v>0</v>
      </c>
      <c r="G18" s="11">
        <v>17000000</v>
      </c>
      <c r="H18" s="11">
        <v>50000000</v>
      </c>
      <c r="I18" s="11">
        <v>0</v>
      </c>
      <c r="J18" s="11">
        <v>0</v>
      </c>
      <c r="K18" s="11">
        <v>0</v>
      </c>
      <c r="L18" s="12">
        <f t="shared" si="0"/>
        <v>192950000</v>
      </c>
    </row>
    <row r="19" spans="2:12" hidden="1" x14ac:dyDescent="0.25">
      <c r="B19" s="22" t="s">
        <v>10</v>
      </c>
      <c r="C19" s="23">
        <v>1010842542000</v>
      </c>
      <c r="D19" s="24">
        <v>159321499000</v>
      </c>
      <c r="E19" s="24">
        <v>331387186000</v>
      </c>
      <c r="F19" s="24">
        <v>697834000000</v>
      </c>
      <c r="G19" s="24">
        <v>1983590489000</v>
      </c>
      <c r="H19" s="24">
        <v>250559322000</v>
      </c>
      <c r="I19" s="24">
        <v>184385069000</v>
      </c>
      <c r="J19" s="24">
        <v>587854418000</v>
      </c>
      <c r="K19" s="24">
        <v>102934000000</v>
      </c>
      <c r="L19" s="9">
        <f t="shared" si="0"/>
        <v>5308708525000</v>
      </c>
    </row>
    <row r="20" spans="2:12" hidden="1" x14ac:dyDescent="0.25">
      <c r="B20" s="25" t="s">
        <v>17</v>
      </c>
      <c r="C20" s="31">
        <v>103993390000</v>
      </c>
      <c r="D20" s="32">
        <v>15853873000</v>
      </c>
      <c r="E20" s="32">
        <v>15699971000</v>
      </c>
      <c r="F20" s="32">
        <v>0</v>
      </c>
      <c r="G20" s="32">
        <v>5858884000</v>
      </c>
      <c r="H20" s="32">
        <v>21363499000</v>
      </c>
      <c r="I20" s="32">
        <v>0</v>
      </c>
      <c r="J20" s="32">
        <v>0</v>
      </c>
      <c r="K20" s="32">
        <v>0</v>
      </c>
      <c r="L20" s="33">
        <f t="shared" si="0"/>
        <v>162769617000</v>
      </c>
    </row>
    <row r="21" spans="2:12" hidden="1" x14ac:dyDescent="0.25">
      <c r="B21" s="25" t="s">
        <v>18</v>
      </c>
      <c r="C21" s="26">
        <v>36400948000</v>
      </c>
      <c r="D21" s="27">
        <v>6938939000</v>
      </c>
      <c r="E21" s="27">
        <v>27648977000</v>
      </c>
      <c r="F21" s="27">
        <v>0</v>
      </c>
      <c r="G21" s="27">
        <v>80576121000</v>
      </c>
      <c r="H21" s="27">
        <v>122421393000</v>
      </c>
      <c r="I21" s="27">
        <v>11212367000</v>
      </c>
      <c r="J21" s="27">
        <v>1845628000</v>
      </c>
      <c r="K21" s="27">
        <v>0</v>
      </c>
      <c r="L21" s="4">
        <f t="shared" si="0"/>
        <v>287044373000</v>
      </c>
    </row>
    <row r="22" spans="2:12" hidden="1" x14ac:dyDescent="0.25">
      <c r="B22" s="25" t="s">
        <v>11</v>
      </c>
      <c r="C22" s="26">
        <f t="shared" ref="C22:K22" si="1">C20+C21</f>
        <v>140394338000</v>
      </c>
      <c r="D22" s="27">
        <f t="shared" si="1"/>
        <v>22792812000</v>
      </c>
      <c r="E22" s="27">
        <f t="shared" si="1"/>
        <v>43348948000</v>
      </c>
      <c r="F22" s="27">
        <f t="shared" si="1"/>
        <v>0</v>
      </c>
      <c r="G22" s="27">
        <f t="shared" si="1"/>
        <v>86435005000</v>
      </c>
      <c r="H22" s="27">
        <f t="shared" si="1"/>
        <v>143784892000</v>
      </c>
      <c r="I22" s="27">
        <f t="shared" si="1"/>
        <v>11212367000</v>
      </c>
      <c r="J22" s="27">
        <f t="shared" si="1"/>
        <v>1845628000</v>
      </c>
      <c r="K22" s="27">
        <f t="shared" si="1"/>
        <v>0</v>
      </c>
      <c r="L22" s="4">
        <f t="shared" si="0"/>
        <v>449813990000</v>
      </c>
    </row>
    <row r="23" spans="2:12" ht="37.5" customHeight="1" thickBot="1" x14ac:dyDescent="0.3">
      <c r="B23" s="28" t="s">
        <v>12</v>
      </c>
      <c r="C23" s="29">
        <v>3942390000</v>
      </c>
      <c r="D23" s="30">
        <v>606419000</v>
      </c>
      <c r="E23" s="30">
        <v>2041016000</v>
      </c>
      <c r="F23" s="30">
        <v>0</v>
      </c>
      <c r="G23" s="30">
        <v>22717066000</v>
      </c>
      <c r="H23" s="30">
        <v>1908419000</v>
      </c>
      <c r="I23" s="30">
        <v>0</v>
      </c>
      <c r="J23" s="30">
        <v>0</v>
      </c>
      <c r="K23" s="30">
        <v>0</v>
      </c>
      <c r="L23" s="12">
        <f t="shared" si="0"/>
        <v>31215310000</v>
      </c>
    </row>
    <row r="24" spans="2:12" hidden="1" x14ac:dyDescent="0.25">
      <c r="B24" s="34" t="s">
        <v>13</v>
      </c>
      <c r="C24" s="31">
        <f t="shared" ref="C24:K24" si="2">C23+C22+C19</f>
        <v>1155179270000</v>
      </c>
      <c r="D24" s="32">
        <f t="shared" si="2"/>
        <v>182720730000</v>
      </c>
      <c r="E24" s="32">
        <f t="shared" si="2"/>
        <v>376777150000</v>
      </c>
      <c r="F24" s="32">
        <f t="shared" si="2"/>
        <v>697834000000</v>
      </c>
      <c r="G24" s="32">
        <f t="shared" si="2"/>
        <v>2092742560000</v>
      </c>
      <c r="H24" s="32">
        <f t="shared" si="2"/>
        <v>396252633000</v>
      </c>
      <c r="I24" s="32">
        <f t="shared" si="2"/>
        <v>195597436000</v>
      </c>
      <c r="J24" s="32">
        <f t="shared" si="2"/>
        <v>589700046000</v>
      </c>
      <c r="K24" s="32">
        <f t="shared" si="2"/>
        <v>102934000000</v>
      </c>
      <c r="L24" s="33">
        <f t="shared" si="0"/>
        <v>5789737825000</v>
      </c>
    </row>
    <row r="25" spans="2:12" hidden="1" x14ac:dyDescent="0.25">
      <c r="B25" s="25" t="s">
        <v>14</v>
      </c>
      <c r="C25" s="26">
        <v>0</v>
      </c>
      <c r="D25" s="27">
        <v>0</v>
      </c>
      <c r="E25" s="27">
        <v>0</v>
      </c>
      <c r="F25" s="27">
        <v>0</v>
      </c>
      <c r="G25" s="27">
        <v>255164854000</v>
      </c>
      <c r="H25" s="27">
        <v>0</v>
      </c>
      <c r="I25" s="27">
        <v>152610258000</v>
      </c>
      <c r="J25" s="27">
        <v>0</v>
      </c>
      <c r="K25" s="27">
        <v>0</v>
      </c>
      <c r="L25" s="4">
        <f t="shared" si="0"/>
        <v>407775112000</v>
      </c>
    </row>
    <row r="26" spans="2:12" hidden="1" x14ac:dyDescent="0.25">
      <c r="B26" s="25" t="s">
        <v>15</v>
      </c>
      <c r="C26" s="26">
        <v>0</v>
      </c>
      <c r="D26" s="27">
        <v>0</v>
      </c>
      <c r="E26" s="27">
        <v>0</v>
      </c>
      <c r="F26" s="27">
        <v>0</v>
      </c>
      <c r="G26" s="27">
        <v>20991585000</v>
      </c>
      <c r="H26" s="27">
        <v>0</v>
      </c>
      <c r="I26" s="27">
        <v>0</v>
      </c>
      <c r="J26" s="27">
        <v>0</v>
      </c>
      <c r="K26" s="27">
        <v>0</v>
      </c>
      <c r="L26" s="4">
        <f t="shared" si="0"/>
        <v>20991585000</v>
      </c>
    </row>
    <row r="27" spans="2:12" ht="29.25" hidden="1" thickBot="1" x14ac:dyDescent="0.3">
      <c r="B27" s="28" t="s">
        <v>16</v>
      </c>
      <c r="C27" s="29">
        <f t="shared" ref="C27:K27" si="3">C24-(C25+C26)</f>
        <v>1155179270000</v>
      </c>
      <c r="D27" s="30">
        <f t="shared" si="3"/>
        <v>182720730000</v>
      </c>
      <c r="E27" s="30">
        <f t="shared" si="3"/>
        <v>376777150000</v>
      </c>
      <c r="F27" s="30">
        <f t="shared" si="3"/>
        <v>697834000000</v>
      </c>
      <c r="G27" s="30">
        <f t="shared" si="3"/>
        <v>1816586121000</v>
      </c>
      <c r="H27" s="30">
        <f t="shared" si="3"/>
        <v>396252633000</v>
      </c>
      <c r="I27" s="30">
        <f t="shared" si="3"/>
        <v>42987178000</v>
      </c>
      <c r="J27" s="30">
        <f t="shared" si="3"/>
        <v>589700046000</v>
      </c>
      <c r="K27" s="30">
        <f t="shared" si="3"/>
        <v>102934000000</v>
      </c>
      <c r="L27" s="12">
        <f t="shared" si="0"/>
        <v>5360971128000</v>
      </c>
    </row>
    <row r="28" spans="2:12" hidden="1" x14ac:dyDescent="0.25">
      <c r="B28" s="16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x14ac:dyDescent="0.25">
      <c r="B29" s="16"/>
      <c r="C29" s="1"/>
      <c r="D29" s="1"/>
      <c r="E29" s="1"/>
      <c r="F29" s="1"/>
      <c r="G29" s="1"/>
      <c r="H29" s="1"/>
      <c r="I29" s="1"/>
      <c r="J29" s="1"/>
      <c r="K29" s="1"/>
      <c r="L29" s="1"/>
    </row>
  </sheetData>
  <mergeCells count="3">
    <mergeCell ref="B2:L2"/>
    <mergeCell ref="B3:L3"/>
    <mergeCell ref="B4:L4"/>
  </mergeCells>
  <pageMargins left="0.78740157480314965" right="0.78740157480314965" top="0.78740157480314965" bottom="0.78740157480314965" header="0" footer="0"/>
  <pageSetup paperSize="9" scale="3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9"/>
  <sheetViews>
    <sheetView zoomScale="70" zoomScaleNormal="70" workbookViewId="0">
      <selection activeCell="B46" sqref="B46"/>
    </sheetView>
  </sheetViews>
  <sheetFormatPr defaultColWidth="9.140625" defaultRowHeight="15" x14ac:dyDescent="0.25"/>
  <cols>
    <col min="2" max="2" width="90.7109375" customWidth="1"/>
    <col min="3" max="12" width="25.7109375" customWidth="1"/>
    <col min="13" max="15" width="19.28515625" customWidth="1"/>
    <col min="16" max="16" width="9.140625" customWidth="1"/>
  </cols>
  <sheetData>
    <row r="2" spans="2:12" ht="24.75" customHeight="1" x14ac:dyDescent="0.25">
      <c r="B2" s="35" t="s">
        <v>33</v>
      </c>
      <c r="C2" s="35" t="s">
        <v>0</v>
      </c>
      <c r="D2" s="35" t="s">
        <v>0</v>
      </c>
      <c r="E2" s="35" t="s">
        <v>0</v>
      </c>
      <c r="F2" s="35" t="s">
        <v>0</v>
      </c>
      <c r="G2" s="35" t="s">
        <v>0</v>
      </c>
      <c r="H2" s="35" t="s">
        <v>0</v>
      </c>
      <c r="I2" s="35" t="s">
        <v>0</v>
      </c>
      <c r="J2" s="35" t="s">
        <v>0</v>
      </c>
      <c r="K2" s="35" t="s">
        <v>0</v>
      </c>
      <c r="L2" s="35" t="s">
        <v>0</v>
      </c>
    </row>
    <row r="3" spans="2:12" ht="24.75" customHeight="1" x14ac:dyDescent="0.25">
      <c r="B3" s="35" t="s">
        <v>37</v>
      </c>
      <c r="C3" s="35" t="s">
        <v>0</v>
      </c>
      <c r="D3" s="35" t="s">
        <v>0</v>
      </c>
      <c r="E3" s="35" t="s">
        <v>0</v>
      </c>
      <c r="F3" s="35" t="s">
        <v>0</v>
      </c>
      <c r="G3" s="35" t="s">
        <v>0</v>
      </c>
      <c r="H3" s="35" t="s">
        <v>0</v>
      </c>
      <c r="I3" s="35" t="s">
        <v>0</v>
      </c>
      <c r="J3" s="35" t="s">
        <v>0</v>
      </c>
      <c r="K3" s="35" t="s">
        <v>0</v>
      </c>
      <c r="L3" s="35" t="s">
        <v>0</v>
      </c>
    </row>
    <row r="4" spans="2:12" ht="24.75" customHeight="1" x14ac:dyDescent="0.25">
      <c r="B4" s="36" t="s">
        <v>1</v>
      </c>
      <c r="C4" s="36" t="s">
        <v>0</v>
      </c>
      <c r="D4" s="36" t="s">
        <v>0</v>
      </c>
      <c r="E4" s="36" t="s">
        <v>0</v>
      </c>
      <c r="F4" s="36" t="s">
        <v>0</v>
      </c>
      <c r="G4" s="36" t="s">
        <v>0</v>
      </c>
      <c r="H4" s="36" t="s">
        <v>0</v>
      </c>
      <c r="I4" s="36" t="s">
        <v>0</v>
      </c>
      <c r="J4" s="36" t="s">
        <v>0</v>
      </c>
      <c r="K4" s="36" t="s">
        <v>0</v>
      </c>
      <c r="L4" s="36" t="s">
        <v>0</v>
      </c>
    </row>
    <row r="6" spans="2:12" ht="15.75" thickBot="1" x14ac:dyDescent="0.3">
      <c r="B6" s="20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6" t="s">
        <v>35</v>
      </c>
    </row>
    <row r="7" spans="2:12" ht="45" customHeight="1" thickBot="1" x14ac:dyDescent="0.3">
      <c r="B7" s="21" t="s">
        <v>2</v>
      </c>
      <c r="C7" s="13" t="s">
        <v>6</v>
      </c>
      <c r="D7" s="14" t="s">
        <v>7</v>
      </c>
      <c r="E7" s="14" t="s">
        <v>8</v>
      </c>
      <c r="F7" s="14" t="s">
        <v>3</v>
      </c>
      <c r="G7" s="14" t="s">
        <v>21</v>
      </c>
      <c r="H7" s="14" t="s">
        <v>19</v>
      </c>
      <c r="I7" s="14" t="s">
        <v>20</v>
      </c>
      <c r="J7" s="14" t="s">
        <v>4</v>
      </c>
      <c r="K7" s="14" t="s">
        <v>5</v>
      </c>
      <c r="L7" s="15" t="s">
        <v>9</v>
      </c>
    </row>
    <row r="8" spans="2:12" ht="23.1" customHeight="1" x14ac:dyDescent="0.25">
      <c r="B8" s="17" t="s">
        <v>22</v>
      </c>
      <c r="C8" s="7">
        <v>386018000</v>
      </c>
      <c r="D8" s="8">
        <v>44753000</v>
      </c>
      <c r="E8" s="8">
        <v>178116000</v>
      </c>
      <c r="F8" s="8">
        <v>0</v>
      </c>
      <c r="G8" s="8">
        <v>71025000</v>
      </c>
      <c r="H8" s="8">
        <v>74500000</v>
      </c>
      <c r="I8" s="8">
        <v>0</v>
      </c>
      <c r="J8" s="8">
        <v>0</v>
      </c>
      <c r="K8" s="8">
        <v>0</v>
      </c>
      <c r="L8" s="9">
        <f t="shared" ref="L8:L27" si="0">SUM(C8:K8)</f>
        <v>754412000</v>
      </c>
    </row>
    <row r="9" spans="2:12" ht="23.1" customHeight="1" x14ac:dyDescent="0.25">
      <c r="B9" s="18" t="s">
        <v>23</v>
      </c>
      <c r="C9" s="2">
        <v>888186000</v>
      </c>
      <c r="D9" s="3">
        <v>115207000</v>
      </c>
      <c r="E9" s="3">
        <v>356098000</v>
      </c>
      <c r="F9" s="3">
        <v>0</v>
      </c>
      <c r="G9" s="3">
        <v>39623094000</v>
      </c>
      <c r="H9" s="3">
        <v>282415000</v>
      </c>
      <c r="I9" s="3">
        <v>0</v>
      </c>
      <c r="J9" s="3">
        <v>0</v>
      </c>
      <c r="K9" s="3">
        <v>0</v>
      </c>
      <c r="L9" s="4">
        <f t="shared" si="0"/>
        <v>41265000000</v>
      </c>
    </row>
    <row r="10" spans="2:12" ht="23.1" customHeight="1" x14ac:dyDescent="0.25">
      <c r="B10" s="18" t="s">
        <v>24</v>
      </c>
      <c r="C10" s="2">
        <v>328595000</v>
      </c>
      <c r="D10" s="3">
        <v>36650000</v>
      </c>
      <c r="E10" s="3">
        <v>150085000</v>
      </c>
      <c r="F10" s="3">
        <v>0</v>
      </c>
      <c r="G10" s="3">
        <v>444400000</v>
      </c>
      <c r="H10" s="3">
        <v>140270000</v>
      </c>
      <c r="I10" s="3">
        <v>0</v>
      </c>
      <c r="J10" s="3">
        <v>0</v>
      </c>
      <c r="K10" s="3">
        <v>0</v>
      </c>
      <c r="L10" s="4">
        <f t="shared" si="0"/>
        <v>1100000000</v>
      </c>
    </row>
    <row r="11" spans="2:12" ht="23.1" customHeight="1" x14ac:dyDescent="0.25">
      <c r="B11" s="18" t="s">
        <v>25</v>
      </c>
      <c r="C11" s="2">
        <v>1381501000</v>
      </c>
      <c r="D11" s="3">
        <v>349511000</v>
      </c>
      <c r="E11" s="3">
        <v>439259000</v>
      </c>
      <c r="F11" s="3">
        <v>0</v>
      </c>
      <c r="G11" s="3">
        <v>575663000</v>
      </c>
      <c r="H11" s="3">
        <v>1376439000</v>
      </c>
      <c r="I11" s="3">
        <v>0</v>
      </c>
      <c r="J11" s="3">
        <v>0</v>
      </c>
      <c r="K11" s="3">
        <v>0</v>
      </c>
      <c r="L11" s="4">
        <f t="shared" si="0"/>
        <v>4122373000</v>
      </c>
    </row>
    <row r="12" spans="2:12" ht="23.1" customHeight="1" x14ac:dyDescent="0.25">
      <c r="B12" s="18" t="s">
        <v>26</v>
      </c>
      <c r="C12" s="2">
        <v>470310000</v>
      </c>
      <c r="D12" s="3">
        <v>68375000</v>
      </c>
      <c r="E12" s="3">
        <v>401114000</v>
      </c>
      <c r="F12" s="3">
        <v>0</v>
      </c>
      <c r="G12" s="3">
        <v>34751000</v>
      </c>
      <c r="H12" s="3">
        <v>24800000</v>
      </c>
      <c r="I12" s="3">
        <v>0</v>
      </c>
      <c r="J12" s="3">
        <v>0</v>
      </c>
      <c r="K12" s="3">
        <v>0</v>
      </c>
      <c r="L12" s="4">
        <f t="shared" si="0"/>
        <v>999350000</v>
      </c>
    </row>
    <row r="13" spans="2:12" ht="23.1" customHeight="1" x14ac:dyDescent="0.25">
      <c r="B13" s="18" t="s">
        <v>27</v>
      </c>
      <c r="C13" s="2">
        <v>226122000</v>
      </c>
      <c r="D13" s="3">
        <v>30054000</v>
      </c>
      <c r="E13" s="3">
        <v>150012000</v>
      </c>
      <c r="F13" s="3">
        <v>0</v>
      </c>
      <c r="G13" s="3">
        <v>128446000</v>
      </c>
      <c r="H13" s="3">
        <v>15366000</v>
      </c>
      <c r="I13" s="3">
        <v>0</v>
      </c>
      <c r="J13" s="3">
        <v>0</v>
      </c>
      <c r="K13" s="3">
        <v>0</v>
      </c>
      <c r="L13" s="4">
        <f t="shared" si="0"/>
        <v>550000000</v>
      </c>
    </row>
    <row r="14" spans="2:12" ht="23.1" customHeight="1" x14ac:dyDescent="0.25">
      <c r="B14" s="18" t="s">
        <v>28</v>
      </c>
      <c r="C14" s="2">
        <v>874918000</v>
      </c>
      <c r="D14" s="3">
        <v>92330000</v>
      </c>
      <c r="E14" s="3">
        <v>158555000</v>
      </c>
      <c r="F14" s="3">
        <v>0</v>
      </c>
      <c r="G14" s="3">
        <v>32040000</v>
      </c>
      <c r="H14" s="3">
        <v>75900000</v>
      </c>
      <c r="I14" s="3">
        <v>0</v>
      </c>
      <c r="J14" s="3">
        <v>0</v>
      </c>
      <c r="K14" s="3">
        <v>0</v>
      </c>
      <c r="L14" s="4">
        <f t="shared" si="0"/>
        <v>1233743000</v>
      </c>
    </row>
    <row r="15" spans="2:12" ht="23.1" customHeight="1" x14ac:dyDescent="0.25">
      <c r="B15" s="18" t="s">
        <v>29</v>
      </c>
      <c r="C15" s="2">
        <v>167121000</v>
      </c>
      <c r="D15" s="3">
        <v>21473000</v>
      </c>
      <c r="E15" s="3">
        <v>60626000</v>
      </c>
      <c r="F15" s="3">
        <v>0</v>
      </c>
      <c r="G15" s="3">
        <v>9699000</v>
      </c>
      <c r="H15" s="3">
        <v>16115000</v>
      </c>
      <c r="I15" s="3">
        <v>0</v>
      </c>
      <c r="J15" s="3">
        <v>0</v>
      </c>
      <c r="K15" s="3">
        <v>0</v>
      </c>
      <c r="L15" s="4">
        <f t="shared" si="0"/>
        <v>275034000</v>
      </c>
    </row>
    <row r="16" spans="2:12" ht="23.1" customHeight="1" x14ac:dyDescent="0.25">
      <c r="B16" s="18" t="s">
        <v>30</v>
      </c>
      <c r="C16" s="2">
        <v>78805000</v>
      </c>
      <c r="D16" s="3">
        <v>9600000</v>
      </c>
      <c r="E16" s="3">
        <v>55944000</v>
      </c>
      <c r="F16" s="3">
        <v>0</v>
      </c>
      <c r="G16" s="3">
        <v>3240000</v>
      </c>
      <c r="H16" s="3">
        <v>15790000</v>
      </c>
      <c r="I16" s="3">
        <v>0</v>
      </c>
      <c r="J16" s="3">
        <v>0</v>
      </c>
      <c r="K16" s="3">
        <v>0</v>
      </c>
      <c r="L16" s="4">
        <f t="shared" si="0"/>
        <v>163379000</v>
      </c>
    </row>
    <row r="17" spans="2:12" ht="23.1" customHeight="1" x14ac:dyDescent="0.25">
      <c r="B17" s="18" t="s">
        <v>31</v>
      </c>
      <c r="C17" s="2">
        <v>119303000</v>
      </c>
      <c r="D17" s="3">
        <v>13710000</v>
      </c>
      <c r="E17" s="3">
        <v>497021000</v>
      </c>
      <c r="F17" s="3">
        <v>0</v>
      </c>
      <c r="G17" s="3">
        <v>8323000</v>
      </c>
      <c r="H17" s="3">
        <v>40000000</v>
      </c>
      <c r="I17" s="3">
        <v>0</v>
      </c>
      <c r="J17" s="3">
        <v>0</v>
      </c>
      <c r="K17" s="3">
        <v>0</v>
      </c>
      <c r="L17" s="4">
        <f t="shared" si="0"/>
        <v>678357000</v>
      </c>
    </row>
    <row r="18" spans="2:12" ht="23.1" customHeight="1" thickBot="1" x14ac:dyDescent="0.3">
      <c r="B18" s="19" t="s">
        <v>32</v>
      </c>
      <c r="C18" s="10">
        <v>103300000</v>
      </c>
      <c r="D18" s="11">
        <v>14700000</v>
      </c>
      <c r="E18" s="11">
        <v>46000000</v>
      </c>
      <c r="F18" s="11">
        <v>0</v>
      </c>
      <c r="G18" s="11">
        <v>22000000</v>
      </c>
      <c r="H18" s="11">
        <v>64600000</v>
      </c>
      <c r="I18" s="11">
        <v>0</v>
      </c>
      <c r="J18" s="11">
        <v>0</v>
      </c>
      <c r="K18" s="11">
        <v>0</v>
      </c>
      <c r="L18" s="12">
        <f t="shared" si="0"/>
        <v>250600000</v>
      </c>
    </row>
    <row r="19" spans="2:12" hidden="1" x14ac:dyDescent="0.25">
      <c r="B19" s="22" t="s">
        <v>10</v>
      </c>
      <c r="C19" s="23">
        <v>1170080002000</v>
      </c>
      <c r="D19" s="24">
        <v>184547278000</v>
      </c>
      <c r="E19" s="24">
        <v>369984555000</v>
      </c>
      <c r="F19" s="24">
        <v>774517000000</v>
      </c>
      <c r="G19" s="24">
        <v>2309812917000</v>
      </c>
      <c r="H19" s="24">
        <v>292793496000</v>
      </c>
      <c r="I19" s="24">
        <v>214622092000</v>
      </c>
      <c r="J19" s="24">
        <v>513407406000</v>
      </c>
      <c r="K19" s="24">
        <v>114363000000</v>
      </c>
      <c r="L19" s="9">
        <f t="shared" si="0"/>
        <v>5944127746000</v>
      </c>
    </row>
    <row r="20" spans="2:12" hidden="1" x14ac:dyDescent="0.25">
      <c r="B20" s="25" t="s">
        <v>17</v>
      </c>
      <c r="C20" s="31">
        <v>119698148000</v>
      </c>
      <c r="D20" s="32">
        <v>18250812000</v>
      </c>
      <c r="E20" s="32">
        <v>17388197000</v>
      </c>
      <c r="F20" s="32">
        <v>0</v>
      </c>
      <c r="G20" s="32">
        <v>6501484000</v>
      </c>
      <c r="H20" s="32">
        <v>25011378000</v>
      </c>
      <c r="I20" s="32">
        <v>0</v>
      </c>
      <c r="J20" s="32">
        <v>0</v>
      </c>
      <c r="K20" s="32">
        <v>0</v>
      </c>
      <c r="L20" s="33">
        <f t="shared" si="0"/>
        <v>186850019000</v>
      </c>
    </row>
    <row r="21" spans="2:12" hidden="1" x14ac:dyDescent="0.25">
      <c r="B21" s="25" t="s">
        <v>18</v>
      </c>
      <c r="C21" s="26">
        <v>41615424000</v>
      </c>
      <c r="D21" s="27">
        <v>7987794000</v>
      </c>
      <c r="E21" s="27">
        <v>29965933000</v>
      </c>
      <c r="F21" s="27">
        <v>0</v>
      </c>
      <c r="G21" s="27">
        <v>87039809000</v>
      </c>
      <c r="H21" s="27">
        <v>143983000000</v>
      </c>
      <c r="I21" s="27">
        <v>12452711000</v>
      </c>
      <c r="J21" s="27">
        <v>2048254000</v>
      </c>
      <c r="K21" s="27">
        <v>0</v>
      </c>
      <c r="L21" s="4">
        <f t="shared" si="0"/>
        <v>325092925000</v>
      </c>
    </row>
    <row r="22" spans="2:12" hidden="1" x14ac:dyDescent="0.25">
      <c r="B22" s="25" t="s">
        <v>11</v>
      </c>
      <c r="C22" s="26">
        <f t="shared" ref="C22:K22" si="1">C20+C21</f>
        <v>161313572000</v>
      </c>
      <c r="D22" s="27">
        <f t="shared" si="1"/>
        <v>26238606000</v>
      </c>
      <c r="E22" s="27">
        <f t="shared" si="1"/>
        <v>47354130000</v>
      </c>
      <c r="F22" s="27">
        <f t="shared" si="1"/>
        <v>0</v>
      </c>
      <c r="G22" s="27">
        <f t="shared" si="1"/>
        <v>93541293000</v>
      </c>
      <c r="H22" s="27">
        <f t="shared" si="1"/>
        <v>168994378000</v>
      </c>
      <c r="I22" s="27">
        <f t="shared" si="1"/>
        <v>12452711000</v>
      </c>
      <c r="J22" s="27">
        <f t="shared" si="1"/>
        <v>2048254000</v>
      </c>
      <c r="K22" s="27">
        <f t="shared" si="1"/>
        <v>0</v>
      </c>
      <c r="L22" s="4">
        <f t="shared" si="0"/>
        <v>511942944000</v>
      </c>
    </row>
    <row r="23" spans="2:12" ht="38.25" customHeight="1" thickBot="1" x14ac:dyDescent="0.3">
      <c r="B23" s="28" t="s">
        <v>12</v>
      </c>
      <c r="C23" s="29">
        <v>5024179000</v>
      </c>
      <c r="D23" s="30">
        <v>796363000</v>
      </c>
      <c r="E23" s="30">
        <v>2492830000</v>
      </c>
      <c r="F23" s="30">
        <v>0</v>
      </c>
      <c r="G23" s="30">
        <v>40952681000</v>
      </c>
      <c r="H23" s="30">
        <v>2126195000</v>
      </c>
      <c r="I23" s="30">
        <v>0</v>
      </c>
      <c r="J23" s="30">
        <v>0</v>
      </c>
      <c r="K23" s="30">
        <v>0</v>
      </c>
      <c r="L23" s="12">
        <f t="shared" si="0"/>
        <v>51392248000</v>
      </c>
    </row>
    <row r="24" spans="2:12" hidden="1" x14ac:dyDescent="0.25">
      <c r="B24" s="34" t="s">
        <v>13</v>
      </c>
      <c r="C24" s="31">
        <f t="shared" ref="C24:K24" si="2">C23+C22+C19</f>
        <v>1336417753000</v>
      </c>
      <c r="D24" s="32">
        <f t="shared" si="2"/>
        <v>211582247000</v>
      </c>
      <c r="E24" s="32">
        <f t="shared" si="2"/>
        <v>419831515000</v>
      </c>
      <c r="F24" s="32">
        <f t="shared" si="2"/>
        <v>774517000000</v>
      </c>
      <c r="G24" s="32">
        <f t="shared" si="2"/>
        <v>2444306891000</v>
      </c>
      <c r="H24" s="32">
        <f t="shared" si="2"/>
        <v>463914069000</v>
      </c>
      <c r="I24" s="32">
        <f t="shared" si="2"/>
        <v>227074803000</v>
      </c>
      <c r="J24" s="32">
        <f t="shared" si="2"/>
        <v>515455660000</v>
      </c>
      <c r="K24" s="32">
        <f t="shared" si="2"/>
        <v>114363000000</v>
      </c>
      <c r="L24" s="33">
        <f t="shared" si="0"/>
        <v>6507462938000</v>
      </c>
    </row>
    <row r="25" spans="2:12" hidden="1" x14ac:dyDescent="0.25">
      <c r="B25" s="25" t="s">
        <v>14</v>
      </c>
      <c r="C25" s="26">
        <v>0</v>
      </c>
      <c r="D25" s="27">
        <v>0</v>
      </c>
      <c r="E25" s="27">
        <v>0</v>
      </c>
      <c r="F25" s="27">
        <v>0</v>
      </c>
      <c r="G25" s="27">
        <v>286158050000</v>
      </c>
      <c r="H25" s="27">
        <v>0</v>
      </c>
      <c r="I25" s="27">
        <v>178684896000</v>
      </c>
      <c r="J25" s="27">
        <v>0</v>
      </c>
      <c r="K25" s="27">
        <v>0</v>
      </c>
      <c r="L25" s="4">
        <f t="shared" si="0"/>
        <v>464842946000</v>
      </c>
    </row>
    <row r="26" spans="2:12" hidden="1" x14ac:dyDescent="0.25">
      <c r="B26" s="25" t="s">
        <v>15</v>
      </c>
      <c r="C26" s="26">
        <v>0</v>
      </c>
      <c r="D26" s="27">
        <v>0</v>
      </c>
      <c r="E26" s="27">
        <v>0</v>
      </c>
      <c r="F26" s="27">
        <v>0</v>
      </c>
      <c r="G26" s="27">
        <v>39148585000</v>
      </c>
      <c r="H26" s="27">
        <v>0</v>
      </c>
      <c r="I26" s="27">
        <v>0</v>
      </c>
      <c r="J26" s="27">
        <v>0</v>
      </c>
      <c r="K26" s="27">
        <v>0</v>
      </c>
      <c r="L26" s="4">
        <f t="shared" si="0"/>
        <v>39148585000</v>
      </c>
    </row>
    <row r="27" spans="2:12" ht="29.25" hidden="1" thickBot="1" x14ac:dyDescent="0.3">
      <c r="B27" s="28" t="s">
        <v>16</v>
      </c>
      <c r="C27" s="29">
        <f t="shared" ref="C27:K27" si="3">C24-(C25+C26)</f>
        <v>1336417753000</v>
      </c>
      <c r="D27" s="30">
        <f t="shared" si="3"/>
        <v>211582247000</v>
      </c>
      <c r="E27" s="30">
        <f t="shared" si="3"/>
        <v>419831515000</v>
      </c>
      <c r="F27" s="30">
        <f t="shared" si="3"/>
        <v>774517000000</v>
      </c>
      <c r="G27" s="30">
        <f t="shared" si="3"/>
        <v>2119000256000</v>
      </c>
      <c r="H27" s="30">
        <f t="shared" si="3"/>
        <v>463914069000</v>
      </c>
      <c r="I27" s="30">
        <f t="shared" si="3"/>
        <v>48389907000</v>
      </c>
      <c r="J27" s="30">
        <f t="shared" si="3"/>
        <v>515455660000</v>
      </c>
      <c r="K27" s="30">
        <f t="shared" si="3"/>
        <v>114363000000</v>
      </c>
      <c r="L27" s="12">
        <f t="shared" si="0"/>
        <v>6003471407000</v>
      </c>
    </row>
    <row r="28" spans="2:12" hidden="1" x14ac:dyDescent="0.25">
      <c r="B28" s="16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x14ac:dyDescent="0.25">
      <c r="B29" s="16"/>
      <c r="C29" s="1"/>
      <c r="D29" s="1"/>
      <c r="E29" s="1"/>
      <c r="F29" s="1"/>
      <c r="G29" s="1"/>
      <c r="H29" s="1"/>
      <c r="I29" s="1"/>
      <c r="J29" s="1"/>
      <c r="K29" s="1"/>
      <c r="L29" s="1"/>
    </row>
  </sheetData>
  <mergeCells count="3">
    <mergeCell ref="B2:L2"/>
    <mergeCell ref="B3:L3"/>
    <mergeCell ref="B4:L4"/>
  </mergeCells>
  <pageMargins left="0.78740157480314965" right="0.78740157480314965" top="0.78740157480314965" bottom="0.78740157480314965" header="0" footer="0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6</vt:i4>
      </vt:variant>
    </vt:vector>
  </HeadingPairs>
  <TitlesOfParts>
    <vt:vector size="9" baseType="lpstr">
      <vt:lpstr>2023</vt:lpstr>
      <vt:lpstr>2024</vt:lpstr>
      <vt:lpstr>2025</vt:lpstr>
      <vt:lpstr>'2024'!BaslaSatir</vt:lpstr>
      <vt:lpstr>'2025'!BaslaSatir</vt:lpstr>
      <vt:lpstr>BaslaSatir</vt:lpstr>
      <vt:lpstr>'2023'!Yazdırma_Alanı</vt:lpstr>
      <vt:lpstr>'2024'!Yazdırma_Alanı</vt:lpstr>
      <vt:lpstr>'2025'!Yazdırma_Alanı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 ÜNVER</dc:creator>
  <cp:lastModifiedBy>Kübra ŞEN</cp:lastModifiedBy>
  <cp:lastPrinted>2023-01-02T09:45:20Z</cp:lastPrinted>
  <dcterms:created xsi:type="dcterms:W3CDTF">2020-01-21T07:47:42Z</dcterms:created>
  <dcterms:modified xsi:type="dcterms:W3CDTF">2023-01-02T09:45:28Z</dcterms:modified>
</cp:coreProperties>
</file>