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5.16'!$A$1:$AD$44</definedName>
  </definedNames>
  <calcPr calcId="162913" iterateDelta="1E-4"/>
</workbook>
</file>

<file path=xl/calcChain.xml><?xml version="1.0" encoding="utf-8"?>
<calcChain xmlns="http://schemas.openxmlformats.org/spreadsheetml/2006/main">
  <c r="Y17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T36" i="1" l="1"/>
  <c r="S36" i="1"/>
  <c r="R36" i="1"/>
  <c r="Q36" i="1"/>
  <c r="P36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P20" i="1"/>
  <c r="P21" i="1"/>
  <c r="P22" i="1"/>
  <c r="P23" i="1"/>
  <c r="P24" i="1"/>
  <c r="P25" i="1"/>
  <c r="P26" i="1"/>
  <c r="P27" i="1"/>
  <c r="P28" i="1"/>
  <c r="T43" i="1"/>
  <c r="T41" i="1"/>
  <c r="T39" i="1"/>
  <c r="T37" i="1"/>
  <c r="T35" i="1"/>
  <c r="T34" i="1"/>
  <c r="T33" i="1"/>
  <c r="T32" i="1"/>
  <c r="T31" i="1"/>
  <c r="T30" i="1"/>
  <c r="T29" i="1"/>
  <c r="T18" i="1"/>
  <c r="T16" i="1"/>
  <c r="T15" i="1"/>
  <c r="T14" i="1"/>
  <c r="T12" i="1"/>
  <c r="T10" i="1"/>
  <c r="T9" i="1"/>
  <c r="T8" i="1"/>
  <c r="T7" i="1"/>
  <c r="Y43" i="1" l="1"/>
  <c r="Y12" i="1"/>
  <c r="Y14" i="1"/>
  <c r="Y15" i="1"/>
  <c r="Y16" i="1"/>
  <c r="Y18" i="1"/>
  <c r="Y39" i="1"/>
  <c r="Y41" i="1"/>
  <c r="Y8" i="1"/>
  <c r="Y9" i="1"/>
  <c r="Y10" i="1"/>
  <c r="Y7" i="1"/>
  <c r="S7" i="1" l="1"/>
  <c r="S43" i="1"/>
  <c r="S41" i="1"/>
  <c r="S39" i="1"/>
  <c r="S16" i="1"/>
  <c r="S18" i="1"/>
  <c r="S29" i="1"/>
  <c r="S30" i="1"/>
  <c r="S31" i="1"/>
  <c r="S32" i="1"/>
  <c r="S33" i="1"/>
  <c r="S34" i="1"/>
  <c r="S35" i="1"/>
  <c r="S37" i="1"/>
  <c r="S15" i="1"/>
  <c r="S14" i="1"/>
  <c r="S12" i="1"/>
  <c r="S9" i="1"/>
  <c r="S10" i="1"/>
  <c r="S8" i="1"/>
  <c r="R7" i="1" l="1"/>
  <c r="M7" i="1"/>
  <c r="R43" i="1"/>
  <c r="Q43" i="1"/>
  <c r="P43" i="1"/>
  <c r="O43" i="1"/>
  <c r="N43" i="1"/>
  <c r="M43" i="1"/>
  <c r="R41" i="1"/>
  <c r="Q41" i="1"/>
  <c r="P41" i="1"/>
  <c r="O41" i="1"/>
  <c r="N41" i="1"/>
  <c r="M41" i="1"/>
  <c r="R39" i="1"/>
  <c r="Q39" i="1"/>
  <c r="P39" i="1"/>
  <c r="O39" i="1"/>
  <c r="N39" i="1"/>
  <c r="M39" i="1"/>
  <c r="R37" i="1"/>
  <c r="Q37" i="1"/>
  <c r="P37" i="1"/>
  <c r="O37" i="1"/>
  <c r="N37" i="1"/>
  <c r="M37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P19" i="1"/>
  <c r="O19" i="1"/>
  <c r="N19" i="1"/>
  <c r="M19" i="1"/>
  <c r="R18" i="1"/>
  <c r="Q18" i="1"/>
  <c r="P18" i="1"/>
  <c r="O18" i="1"/>
  <c r="N18" i="1"/>
  <c r="M18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2" i="1"/>
  <c r="Q12" i="1"/>
  <c r="P12" i="1"/>
  <c r="O12" i="1"/>
  <c r="N12" i="1"/>
  <c r="M12" i="1"/>
  <c r="R10" i="1"/>
  <c r="Q10" i="1"/>
  <c r="P10" i="1"/>
  <c r="O10" i="1"/>
  <c r="R9" i="1"/>
  <c r="Q9" i="1"/>
  <c r="P9" i="1"/>
  <c r="O9" i="1"/>
  <c r="N9" i="1"/>
  <c r="M9" i="1"/>
  <c r="R8" i="1"/>
  <c r="Q8" i="1"/>
  <c r="P8" i="1"/>
  <c r="O8" i="1"/>
  <c r="N8" i="1"/>
  <c r="M8" i="1"/>
  <c r="Q7" i="1"/>
  <c r="P7" i="1"/>
  <c r="O7" i="1"/>
  <c r="N7" i="1"/>
</calcChain>
</file>

<file path=xl/sharedStrings.xml><?xml version="1.0" encoding="utf-8"?>
<sst xmlns="http://schemas.openxmlformats.org/spreadsheetml/2006/main" count="105" uniqueCount="97">
  <si>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</si>
  <si>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</si>
  <si>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</si>
  <si>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</si>
  <si>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</si>
  <si>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</si>
  <si>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</si>
  <si>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</si>
  <si>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</si>
  <si>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</si>
  <si>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</si>
  <si>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</si>
  <si>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</si>
  <si>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</si>
  <si>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</si>
  <si>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</si>
  <si>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</si>
  <si>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</si>
  <si>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</si>
  <si>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</si>
  <si>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</si>
  <si>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</si>
  <si>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</si>
  <si>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</si>
  <si>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</si>
  <si>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</si>
  <si>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</si>
  <si>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</si>
  <si>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</si>
  <si>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</si>
  <si>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</si>
  <si>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</si>
  <si>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</si>
  <si>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</si>
  <si>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</si>
  <si>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</si>
  <si>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</si>
  <si>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</si>
  <si>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</si>
  <si>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</si>
  <si>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</si>
  <si>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</si>
  <si>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</si>
  <si>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</si>
  <si>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</si>
  <si>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</si>
  <si>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</si>
  <si>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</si>
  <si>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</si>
  <si>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</si>
  <si>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</si>
  <si>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</si>
  <si>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</si>
  <si>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</si>
  <si>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</si>
  <si>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</si>
  <si>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</si>
  <si>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</si>
  <si>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</si>
  <si>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</si>
  <si>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</si>
  <si>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</si>
  <si>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</si>
  <si>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</si>
  <si>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</si>
  <si>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</si>
  <si>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</si>
  <si>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</si>
  <si>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</si>
  <si>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2021</t>
  </si>
  <si>
    <t>21/20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</si>
  <si>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</si>
  <si>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</si>
  <si>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</si>
  <si>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</si>
  <si>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</si>
  <si>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</si>
  <si>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</si>
  <si>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</si>
  <si>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</si>
  <si>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</si>
  <si>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</si>
  <si>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</si>
  <si>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</si>
  <si>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</si>
  <si>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</si>
  <si>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</si>
  <si>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</si>
  <si>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</si>
  <si>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</si>
  <si>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</si>
  <si>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</si>
  <si>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</si>
  <si>
    <t>2022</t>
  </si>
  <si>
    <t>22/21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</si>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</sst>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12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5" fontId="11" fillId="0" borderId="2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49" fontId="6" fillId="0" borderId="8" xfId="0" quotePrefix="1" applyNumberFormat="1" applyFont="1" applyBorder="1" applyAlignment="1" applyProtection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4"/>
  <sheetViews>
    <sheetView showGridLines="0" tabSelected="1" view="pageBreakPreview" zoomScale="60" zoomScaleNormal="55" workbookViewId="0">
      <selection activeCell="X22" sqref="X22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customWidth="1"/>
    <col min="7" max="7" width="15.5" style="29" customWidth="1"/>
    <col min="8" max="8" width="13" style="29" customWidth="1"/>
    <col min="9" max="11" width="14.875" style="29" customWidth="1"/>
    <col min="12" max="12" width="2.375" style="29" customWidth="1"/>
    <col min="13" max="13" width="7" style="29" hidden="1" customWidth="1"/>
    <col min="14" max="14" width="8.625" style="29" hidden="1" customWidth="1"/>
    <col min="15" max="15" width="13.375" style="29" hidden="1" customWidth="1"/>
    <col min="16" max="16" width="7" style="29" customWidth="1"/>
    <col min="17" max="17" width="8.875" style="29" bestFit="1" customWidth="1"/>
    <col min="18" max="21" width="8.875" style="29" customWidth="1"/>
    <col min="22" max="22" width="9.125" style="29" customWidth="1"/>
    <col min="23" max="23" width="12.25" style="29" customWidth="1"/>
    <col min="24" max="24" width="7.25" style="29" customWidth="1"/>
    <col min="25" max="25" width="13.75" style="29" customWidth="1"/>
    <col min="26" max="26" width="11.375" style="29" customWidth="1"/>
    <col min="27" max="27" width="7.625" style="29" customWidth="1"/>
    <col min="28" max="28" width="5.375" style="29" customWidth="1"/>
    <col min="29" max="29" width="6.25" style="29" bestFit="1" customWidth="1"/>
    <col min="30" max="30" width="51.75" style="29" customWidth="1"/>
    <col min="31" max="31" width="5.625" style="1" customWidth="1"/>
    <col min="32" max="35" width="7.625" style="1" customWidth="1"/>
    <col min="36" max="36" width="6.25" style="1" customWidth="1"/>
    <col min="37" max="40" width="7.625" style="1" customWidth="1"/>
    <col min="41" max="16384" width="7.625" style="1"/>
  </cols>
  <sheetData>
    <row r="1" spans="1:66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5"/>
      <c r="AB1" s="13"/>
      <c r="AC1" s="13"/>
      <c r="AD1" s="36" t="s">
        <v>0</v>
      </c>
      <c r="BN1" s="3"/>
    </row>
    <row r="2" spans="1:66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81"/>
      <c r="AB2" s="37"/>
      <c r="AC2" s="37"/>
      <c r="AD2" s="38" t="s">
        <v>1</v>
      </c>
      <c r="BN2" s="3"/>
    </row>
    <row r="3" spans="1:66" ht="18" customHeight="1" x14ac:dyDescent="0.15">
      <c r="A3" s="16"/>
      <c r="B3" s="17"/>
      <c r="C3" s="56"/>
      <c r="D3" s="56"/>
      <c r="E3" s="56"/>
      <c r="F3" s="56"/>
      <c r="G3" s="56"/>
      <c r="H3" s="105" t="s">
        <v>16</v>
      </c>
      <c r="I3" s="105"/>
      <c r="J3" s="77"/>
      <c r="K3" s="99"/>
      <c r="L3" s="57"/>
      <c r="M3" s="58"/>
      <c r="N3" s="58"/>
      <c r="O3" s="58"/>
      <c r="P3" s="58"/>
      <c r="Q3" s="107" t="s">
        <v>63</v>
      </c>
      <c r="R3" s="107"/>
      <c r="S3" s="78"/>
      <c r="T3" s="100"/>
      <c r="U3" s="102"/>
      <c r="V3" s="109" t="s">
        <v>95</v>
      </c>
      <c r="W3" s="109"/>
      <c r="X3" s="103"/>
      <c r="Y3" s="89" t="s">
        <v>67</v>
      </c>
      <c r="Z3" s="89"/>
      <c r="AA3" s="82"/>
      <c r="AB3" s="73"/>
      <c r="AC3" s="39"/>
      <c r="AD3" s="40"/>
      <c r="BN3" s="3"/>
    </row>
    <row r="4" spans="1:66" ht="18.75" customHeight="1" x14ac:dyDescent="0.15">
      <c r="A4" s="18"/>
      <c r="B4" s="19"/>
      <c r="C4" s="59"/>
      <c r="D4" s="59"/>
      <c r="E4" s="59"/>
      <c r="F4" s="59"/>
      <c r="G4" s="59"/>
      <c r="H4" s="106" t="s">
        <v>34</v>
      </c>
      <c r="I4" s="106"/>
      <c r="J4" s="79"/>
      <c r="K4" s="79"/>
      <c r="L4" s="60"/>
      <c r="M4" s="61"/>
      <c r="N4" s="61"/>
      <c r="O4" s="61"/>
      <c r="P4" s="61"/>
      <c r="Q4" s="108" t="s">
        <v>64</v>
      </c>
      <c r="R4" s="108"/>
      <c r="S4" s="80"/>
      <c r="T4" s="80"/>
      <c r="U4" s="80"/>
      <c r="V4" s="110" t="s">
        <v>96</v>
      </c>
      <c r="W4" s="110"/>
      <c r="X4" s="90"/>
      <c r="Y4" s="90" t="s">
        <v>68</v>
      </c>
      <c r="Z4" s="90"/>
      <c r="AA4" s="83"/>
      <c r="AB4" s="76"/>
      <c r="AC4" s="13"/>
      <c r="AD4" s="25"/>
      <c r="AE4" s="7"/>
      <c r="AF4" s="7"/>
      <c r="AG4" s="7"/>
      <c r="AL4" s="7"/>
      <c r="AM4" s="7"/>
      <c r="AN4" s="7"/>
      <c r="AO4" s="7"/>
    </row>
    <row r="5" spans="1:66" ht="18" customHeight="1" x14ac:dyDescent="0.15">
      <c r="A5" s="20"/>
      <c r="B5" s="21"/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2">
        <v>2021</v>
      </c>
      <c r="L5" s="63"/>
      <c r="M5" s="64" t="s">
        <v>35</v>
      </c>
      <c r="N5" s="64" t="s">
        <v>36</v>
      </c>
      <c r="O5" s="64" t="s">
        <v>37</v>
      </c>
      <c r="P5" s="64" t="s">
        <v>38</v>
      </c>
      <c r="Q5" s="64" t="s">
        <v>39</v>
      </c>
      <c r="R5" s="64" t="s">
        <v>40</v>
      </c>
      <c r="S5" s="64" t="s">
        <v>62</v>
      </c>
      <c r="T5" s="64" t="s">
        <v>70</v>
      </c>
      <c r="U5" s="104"/>
      <c r="V5" s="91" t="s">
        <v>69</v>
      </c>
      <c r="W5" s="91" t="s">
        <v>93</v>
      </c>
      <c r="X5" s="91"/>
      <c r="Y5" s="92" t="s">
        <v>94</v>
      </c>
      <c r="Z5" s="111"/>
      <c r="AA5" s="84"/>
      <c r="AB5" s="65"/>
      <c r="AC5" s="74"/>
      <c r="AD5" s="41"/>
      <c r="AE5" s="7"/>
      <c r="AF5" s="7"/>
      <c r="AG5" s="7"/>
      <c r="AH5" s="7"/>
      <c r="AI5" s="7"/>
      <c r="AL5" s="7"/>
      <c r="AM5" s="7"/>
      <c r="AN5" s="7"/>
      <c r="AO5" s="7"/>
    </row>
    <row r="6" spans="1:66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39"/>
      <c r="AC6" s="39"/>
      <c r="AD6" s="40"/>
      <c r="AG6" s="7"/>
      <c r="AH6" s="7"/>
      <c r="AI6" s="7"/>
    </row>
    <row r="7" spans="1:66" s="4" customFormat="1" ht="18" customHeight="1" x14ac:dyDescent="0.35">
      <c r="A7" s="24" t="s">
        <v>24</v>
      </c>
      <c r="B7" s="25" t="s">
        <v>41</v>
      </c>
      <c r="C7" s="66">
        <v>5339.3237600000002</v>
      </c>
      <c r="D7" s="66">
        <v>5712.1438859999989</v>
      </c>
      <c r="E7" s="66">
        <v>5293.7864500000014</v>
      </c>
      <c r="F7" s="66">
        <v>5686.8944419999998</v>
      </c>
      <c r="G7" s="66">
        <v>5579.3389739999993</v>
      </c>
      <c r="H7" s="66">
        <v>5846.6493289999999</v>
      </c>
      <c r="I7" s="66">
        <v>5588.6410239999996</v>
      </c>
      <c r="J7" s="66">
        <v>5956.9372220000014</v>
      </c>
      <c r="K7" s="66">
        <v>7160.0385450000003</v>
      </c>
      <c r="L7" s="66"/>
      <c r="M7" s="66">
        <f t="shared" ref="M7:T8" si="0">+D7/C7*100-100</f>
        <v>6.9825345447865885</v>
      </c>
      <c r="N7" s="66">
        <f t="shared" si="0"/>
        <v>-7.3240003114304955</v>
      </c>
      <c r="O7" s="66">
        <f t="shared" si="0"/>
        <v>7.4258377385056491</v>
      </c>
      <c r="P7" s="66">
        <f t="shared" si="0"/>
        <v>-1.8912865202079416</v>
      </c>
      <c r="Q7" s="66">
        <f t="shared" si="0"/>
        <v>4.7910757214372666</v>
      </c>
      <c r="R7" s="66">
        <f t="shared" si="0"/>
        <v>-4.4129259423898048</v>
      </c>
      <c r="S7" s="66">
        <f t="shared" si="0"/>
        <v>6.5900850746788251</v>
      </c>
      <c r="T7" s="66">
        <f t="shared" si="0"/>
        <v>20.196642639723279</v>
      </c>
      <c r="U7" s="66"/>
      <c r="V7" s="93">
        <v>1758.0378059999998</v>
      </c>
      <c r="W7" s="93">
        <v>2093.0799189999998</v>
      </c>
      <c r="X7" s="93"/>
      <c r="Y7" s="94">
        <f>W7/V7*100-100</f>
        <v>19.057730832439219</v>
      </c>
      <c r="Z7" s="94"/>
      <c r="AA7" s="85"/>
      <c r="AB7" s="66"/>
      <c r="AC7" s="42" t="s">
        <v>24</v>
      </c>
      <c r="AD7" s="43" t="s">
        <v>54</v>
      </c>
      <c r="AE7" s="6"/>
      <c r="AG7" s="8"/>
      <c r="AH7" s="2"/>
      <c r="AI7" s="2"/>
    </row>
    <row r="8" spans="1:66" ht="18" customHeight="1" x14ac:dyDescent="0.3">
      <c r="A8" s="26" t="s">
        <v>2</v>
      </c>
      <c r="B8" s="27" t="s">
        <v>17</v>
      </c>
      <c r="C8" s="68">
        <v>5065.9479859999992</v>
      </c>
      <c r="D8" s="68">
        <v>5350.8252749999992</v>
      </c>
      <c r="E8" s="68">
        <v>4908.4653930000004</v>
      </c>
      <c r="F8" s="68">
        <v>5259.1861590000008</v>
      </c>
      <c r="G8" s="68">
        <v>5112.7947679999988</v>
      </c>
      <c r="H8" s="68">
        <v>5337.3063929999998</v>
      </c>
      <c r="I8" s="68">
        <v>5052.1591260000005</v>
      </c>
      <c r="J8" s="68">
        <v>5383.7567399999998</v>
      </c>
      <c r="K8" s="68">
        <v>6484.2130759999991</v>
      </c>
      <c r="L8" s="67"/>
      <c r="M8" s="68">
        <f t="shared" si="0"/>
        <v>5.6233757193574263</v>
      </c>
      <c r="N8" s="68">
        <f t="shared" si="0"/>
        <v>-8.2671337460182457</v>
      </c>
      <c r="O8" s="68">
        <f t="shared" si="0"/>
        <v>7.1452223438341065</v>
      </c>
      <c r="P8" s="68">
        <f t="shared" si="0"/>
        <v>-2.7835369689183409</v>
      </c>
      <c r="Q8" s="68">
        <f t="shared" si="0"/>
        <v>4.3911722489855549</v>
      </c>
      <c r="R8" s="68">
        <f t="shared" si="0"/>
        <v>-5.3425313445369511</v>
      </c>
      <c r="S8" s="68">
        <f t="shared" si="0"/>
        <v>6.5634831708584471</v>
      </c>
      <c r="T8" s="68">
        <f t="shared" si="0"/>
        <v>20.44030570370829</v>
      </c>
      <c r="U8" s="68"/>
      <c r="V8" s="95">
        <v>1587.8839619999999</v>
      </c>
      <c r="W8" s="95">
        <v>1891.8466299999998</v>
      </c>
      <c r="X8" s="95"/>
      <c r="Y8" s="68">
        <f t="shared" ref="Y8:Y43" si="1">W8/V8*100-100</f>
        <v>19.142624730408357</v>
      </c>
      <c r="Z8" s="94"/>
      <c r="AA8" s="85"/>
      <c r="AB8" s="68"/>
      <c r="AC8" s="44" t="s">
        <v>2</v>
      </c>
      <c r="AD8" s="45" t="s">
        <v>3</v>
      </c>
      <c r="AE8" s="5"/>
      <c r="AG8" s="9"/>
      <c r="AH8" s="7"/>
      <c r="AI8" s="7"/>
    </row>
    <row r="9" spans="1:66" ht="18" customHeight="1" x14ac:dyDescent="0.3">
      <c r="A9" s="26" t="s">
        <v>4</v>
      </c>
      <c r="B9" s="27" t="s">
        <v>18</v>
      </c>
      <c r="C9" s="68">
        <v>15.106384000000002</v>
      </c>
      <c r="D9" s="68">
        <v>14.733262</v>
      </c>
      <c r="E9" s="68">
        <v>17.050133000000002</v>
      </c>
      <c r="F9" s="68">
        <v>13.735396999999997</v>
      </c>
      <c r="G9" s="68">
        <v>15.777685</v>
      </c>
      <c r="H9" s="68">
        <v>23.615888999999999</v>
      </c>
      <c r="I9" s="68">
        <v>19.165354000000004</v>
      </c>
      <c r="J9" s="68">
        <v>17.877653000000002</v>
      </c>
      <c r="K9" s="68">
        <v>24.863923999999994</v>
      </c>
      <c r="L9" s="67"/>
      <c r="M9" s="68">
        <f t="shared" ref="M9:R9" si="2">+D9/C9*100-100</f>
        <v>-2.469962368227911</v>
      </c>
      <c r="N9" s="68">
        <f t="shared" si="2"/>
        <v>15.725444915050062</v>
      </c>
      <c r="O9" s="68">
        <f t="shared" si="2"/>
        <v>-19.441115210069057</v>
      </c>
      <c r="P9" s="68">
        <f t="shared" si="2"/>
        <v>14.868794837164174</v>
      </c>
      <c r="Q9" s="68">
        <f t="shared" si="2"/>
        <v>49.679049873286232</v>
      </c>
      <c r="R9" s="68">
        <f t="shared" si="2"/>
        <v>-18.845511172583826</v>
      </c>
      <c r="S9" s="68">
        <f t="shared" ref="S9:T10" si="3">+J9/I9*100-100</f>
        <v>-6.7189001570229294</v>
      </c>
      <c r="T9" s="68">
        <f t="shared" si="3"/>
        <v>39.078233591400334</v>
      </c>
      <c r="U9" s="68"/>
      <c r="V9" s="95">
        <v>3.9890210000000002</v>
      </c>
      <c r="W9" s="95">
        <v>3.5203469999999997</v>
      </c>
      <c r="X9" s="95"/>
      <c r="Y9" s="68">
        <f t="shared" si="1"/>
        <v>-11.749098337662318</v>
      </c>
      <c r="Z9" s="94"/>
      <c r="AA9" s="85"/>
      <c r="AB9" s="68"/>
      <c r="AC9" s="44" t="s">
        <v>4</v>
      </c>
      <c r="AD9" s="45" t="s">
        <v>5</v>
      </c>
      <c r="AE9" s="10"/>
      <c r="AG9" s="9"/>
      <c r="AH9" s="7"/>
      <c r="AI9" s="7"/>
    </row>
    <row r="10" spans="1:66" ht="19.5" customHeight="1" x14ac:dyDescent="0.3">
      <c r="A10" s="26" t="s">
        <v>42</v>
      </c>
      <c r="B10" s="27" t="s">
        <v>6</v>
      </c>
      <c r="C10" s="66">
        <v>258.26938999999999</v>
      </c>
      <c r="D10" s="66">
        <v>346.58534900000006</v>
      </c>
      <c r="E10" s="66">
        <v>368.27092400000004</v>
      </c>
      <c r="F10" s="66">
        <v>413.97288600000002</v>
      </c>
      <c r="G10" s="66">
        <v>450.76652100000001</v>
      </c>
      <c r="H10" s="66">
        <v>485.72704700000003</v>
      </c>
      <c r="I10" s="66">
        <v>517.31654399999991</v>
      </c>
      <c r="J10" s="66">
        <v>555.30282900000009</v>
      </c>
      <c r="K10" s="66">
        <v>650.961545</v>
      </c>
      <c r="L10" s="67"/>
      <c r="M10" s="66"/>
      <c r="N10" s="66"/>
      <c r="O10" s="68">
        <f>+F10/E10*100-100</f>
        <v>12.409875182000519</v>
      </c>
      <c r="P10" s="68">
        <f>+G10/F10*100-100</f>
        <v>8.8879335445171961</v>
      </c>
      <c r="Q10" s="68">
        <f>+H10/G10*100-100</f>
        <v>7.7557947121809576</v>
      </c>
      <c r="R10" s="68">
        <f>+I10/H10*100-100</f>
        <v>6.50354910131243</v>
      </c>
      <c r="S10" s="68">
        <f t="shared" si="3"/>
        <v>7.3429480345403704</v>
      </c>
      <c r="T10" s="68">
        <f t="shared" si="3"/>
        <v>17.226405306139696</v>
      </c>
      <c r="U10" s="68"/>
      <c r="V10" s="95">
        <v>166.16482300000001</v>
      </c>
      <c r="W10" s="95">
        <v>197.712942</v>
      </c>
      <c r="X10" s="95"/>
      <c r="Y10" s="68">
        <f t="shared" si="1"/>
        <v>18.986039542195996</v>
      </c>
      <c r="Z10" s="94"/>
      <c r="AA10" s="85"/>
      <c r="AB10" s="66"/>
      <c r="AC10" s="44" t="s">
        <v>42</v>
      </c>
      <c r="AD10" s="45" t="s">
        <v>7</v>
      </c>
      <c r="AE10" s="10"/>
      <c r="AG10" s="9"/>
      <c r="AH10" s="7"/>
      <c r="AI10" s="7"/>
    </row>
    <row r="11" spans="1:66" s="4" customFormat="1" ht="18" customHeight="1" x14ac:dyDescent="0.35">
      <c r="A11" s="26"/>
      <c r="B11" s="27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95"/>
      <c r="W11" s="95"/>
      <c r="X11" s="95"/>
      <c r="Y11" s="94"/>
      <c r="Z11" s="94"/>
      <c r="AA11" s="85"/>
      <c r="AB11" s="66"/>
      <c r="AC11" s="44"/>
      <c r="AD11" s="46"/>
      <c r="AE11" s="11"/>
      <c r="AG11" s="8"/>
      <c r="AH11" s="2"/>
      <c r="AI11" s="2"/>
    </row>
    <row r="12" spans="1:66" ht="18" customHeight="1" x14ac:dyDescent="0.3">
      <c r="A12" s="18" t="s">
        <v>25</v>
      </c>
      <c r="B12" s="25" t="s">
        <v>43</v>
      </c>
      <c r="C12" s="66">
        <v>3892.3007190000003</v>
      </c>
      <c r="D12" s="66">
        <v>3404.0361800000001</v>
      </c>
      <c r="E12" s="66">
        <v>2777.873713</v>
      </c>
      <c r="F12" s="66">
        <v>2656.4675069999998</v>
      </c>
      <c r="G12" s="66">
        <v>3497.9391629999996</v>
      </c>
      <c r="H12" s="66">
        <v>3393.7508229999994</v>
      </c>
      <c r="I12" s="66">
        <v>3200.2696509999996</v>
      </c>
      <c r="J12" s="66">
        <v>2932.2446299999997</v>
      </c>
      <c r="K12" s="66">
        <v>4059.68939</v>
      </c>
      <c r="L12" s="66"/>
      <c r="M12" s="66">
        <f t="shared" ref="M12:T12" si="4">+D12/C12*100-100</f>
        <v>-12.544368337640776</v>
      </c>
      <c r="N12" s="66">
        <f t="shared" si="4"/>
        <v>-18.394706574475947</v>
      </c>
      <c r="O12" s="66">
        <f t="shared" si="4"/>
        <v>-4.3704724743907093</v>
      </c>
      <c r="P12" s="66">
        <f t="shared" si="4"/>
        <v>31.676339115108931</v>
      </c>
      <c r="Q12" s="66">
        <f t="shared" si="4"/>
        <v>-2.9785635239763053</v>
      </c>
      <c r="R12" s="66">
        <f t="shared" si="4"/>
        <v>-5.7011012914898345</v>
      </c>
      <c r="S12" s="66">
        <f t="shared" si="4"/>
        <v>-8.375076172604679</v>
      </c>
      <c r="T12" s="66">
        <f t="shared" si="4"/>
        <v>38.449887450215925</v>
      </c>
      <c r="U12" s="66"/>
      <c r="V12" s="93">
        <v>835.93040599999995</v>
      </c>
      <c r="W12" s="93">
        <v>1008.8704809999999</v>
      </c>
      <c r="X12" s="93"/>
      <c r="Y12" s="94">
        <f t="shared" si="1"/>
        <v>20.688334071676294</v>
      </c>
      <c r="Z12" s="94"/>
      <c r="AA12" s="85"/>
      <c r="AB12" s="66"/>
      <c r="AC12" s="47" t="s">
        <v>25</v>
      </c>
      <c r="AD12" s="43" t="s">
        <v>29</v>
      </c>
      <c r="AE12" s="10"/>
      <c r="AG12" s="9"/>
      <c r="AH12" s="7"/>
      <c r="AI12" s="7"/>
    </row>
    <row r="13" spans="1:66" ht="18" customHeight="1" x14ac:dyDescent="0.3">
      <c r="A13" s="26"/>
      <c r="B13" s="27"/>
      <c r="C13" s="66"/>
      <c r="D13" s="66"/>
      <c r="E13" s="66"/>
      <c r="F13" s="66"/>
      <c r="G13" s="66"/>
      <c r="H13" s="66"/>
      <c r="I13" s="13"/>
      <c r="J13" s="13"/>
      <c r="K13" s="13"/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95"/>
      <c r="W13" s="95"/>
      <c r="X13" s="95"/>
      <c r="Y13" s="94"/>
      <c r="Z13" s="94"/>
      <c r="AA13" s="85"/>
      <c r="AB13" s="66"/>
      <c r="AC13" s="44"/>
      <c r="AD13" s="45"/>
      <c r="AE13" s="10"/>
      <c r="AG13" s="9"/>
      <c r="AH13" s="7"/>
      <c r="AI13" s="7"/>
    </row>
    <row r="14" spans="1:66" s="4" customFormat="1" ht="18" customHeight="1" x14ac:dyDescent="0.35">
      <c r="A14" s="18" t="s">
        <v>26</v>
      </c>
      <c r="B14" s="25" t="s">
        <v>44</v>
      </c>
      <c r="C14" s="66">
        <v>151483.19384299999</v>
      </c>
      <c r="D14" s="66">
        <v>156497.78938399997</v>
      </c>
      <c r="E14" s="66">
        <v>142267.945224</v>
      </c>
      <c r="F14" s="66">
        <v>140346.01972400001</v>
      </c>
      <c r="G14" s="66">
        <v>154698.117532</v>
      </c>
      <c r="H14" s="66">
        <v>167064.018889</v>
      </c>
      <c r="I14" s="66">
        <v>171218.58197900004</v>
      </c>
      <c r="J14" s="66">
        <v>159952.82931799997</v>
      </c>
      <c r="K14" s="66">
        <v>212854.90514499997</v>
      </c>
      <c r="L14" s="66"/>
      <c r="M14" s="66">
        <f t="shared" ref="M14:O16" si="5">+D14/C14*100-100</f>
        <v>3.3103312742383935</v>
      </c>
      <c r="N14" s="66">
        <f t="shared" si="5"/>
        <v>-9.0926806161357803</v>
      </c>
      <c r="O14" s="66">
        <f t="shared" si="5"/>
        <v>-1.3509195602522652</v>
      </c>
      <c r="P14" s="66">
        <f t="shared" ref="P14:P37" si="6">+G14/F14*100-100</f>
        <v>10.226223612343531</v>
      </c>
      <c r="Q14" s="66">
        <f t="shared" ref="Q14:Q37" si="7">+H14/G14*100-100</f>
        <v>7.993569381632625</v>
      </c>
      <c r="R14" s="66">
        <f t="shared" ref="R14:T37" si="8">+I14/H14*100-100</f>
        <v>2.4868090194576098</v>
      </c>
      <c r="S14" s="66">
        <f t="shared" si="8"/>
        <v>-6.5797488396334245</v>
      </c>
      <c r="T14" s="66">
        <f t="shared" si="8"/>
        <v>33.073548028229084</v>
      </c>
      <c r="U14" s="66"/>
      <c r="V14" s="93">
        <v>47080.084572</v>
      </c>
      <c r="W14" s="93">
        <v>56723.242456</v>
      </c>
      <c r="X14" s="93"/>
      <c r="Y14" s="94">
        <f t="shared" si="1"/>
        <v>20.48245658788619</v>
      </c>
      <c r="Z14" s="94"/>
      <c r="AA14" s="85"/>
      <c r="AB14" s="66"/>
      <c r="AC14" s="48" t="s">
        <v>26</v>
      </c>
      <c r="AD14" s="49" t="s">
        <v>30</v>
      </c>
      <c r="AE14" s="11"/>
      <c r="AG14" s="8"/>
      <c r="AH14" s="2"/>
      <c r="AI14" s="2"/>
    </row>
    <row r="15" spans="1:66" ht="18" customHeight="1" x14ac:dyDescent="0.3">
      <c r="A15" s="28">
        <v>10</v>
      </c>
      <c r="B15" s="27" t="s">
        <v>45</v>
      </c>
      <c r="C15" s="68">
        <v>12259.401190999999</v>
      </c>
      <c r="D15" s="68">
        <v>13206.069950999999</v>
      </c>
      <c r="E15" s="68">
        <v>12418.086425</v>
      </c>
      <c r="F15" s="68">
        <v>11623.585347999997</v>
      </c>
      <c r="G15" s="68">
        <v>12347.651887999999</v>
      </c>
      <c r="H15" s="68">
        <v>12760.886107999999</v>
      </c>
      <c r="I15" s="68">
        <v>13436.542635000002</v>
      </c>
      <c r="J15" s="68">
        <v>14000.133919</v>
      </c>
      <c r="K15" s="68">
        <v>17300.610384</v>
      </c>
      <c r="L15" s="69"/>
      <c r="M15" s="68">
        <f t="shared" si="5"/>
        <v>7.7219820548411349</v>
      </c>
      <c r="N15" s="68">
        <f t="shared" si="5"/>
        <v>-5.966828351839311</v>
      </c>
      <c r="O15" s="68">
        <f t="shared" si="5"/>
        <v>-6.3979348331842658</v>
      </c>
      <c r="P15" s="68">
        <f t="shared" si="6"/>
        <v>6.2292874214115557</v>
      </c>
      <c r="Q15" s="68">
        <f t="shared" si="7"/>
        <v>3.3466623755533647</v>
      </c>
      <c r="R15" s="68">
        <f t="shared" si="8"/>
        <v>5.294746158547909</v>
      </c>
      <c r="S15" s="68">
        <f t="shared" si="8"/>
        <v>4.1944665328708481</v>
      </c>
      <c r="T15" s="68">
        <f t="shared" si="8"/>
        <v>23.574606386591938</v>
      </c>
      <c r="U15" s="68"/>
      <c r="V15" s="96">
        <v>3786.8535470000002</v>
      </c>
      <c r="W15" s="96">
        <v>4961.9876819999999</v>
      </c>
      <c r="X15" s="96"/>
      <c r="Y15" s="68">
        <f t="shared" si="1"/>
        <v>31.031940380450095</v>
      </c>
      <c r="Z15" s="94"/>
      <c r="AA15" s="75"/>
      <c r="AB15" s="68"/>
      <c r="AC15" s="28">
        <v>10</v>
      </c>
      <c r="AD15" s="50" t="s">
        <v>55</v>
      </c>
      <c r="AE15" s="10"/>
      <c r="AG15" s="9"/>
      <c r="AH15" s="7"/>
      <c r="AI15" s="7"/>
    </row>
    <row r="16" spans="1:66" ht="18" customHeight="1" x14ac:dyDescent="0.3">
      <c r="A16" s="26">
        <v>11</v>
      </c>
      <c r="B16" s="27" t="s">
        <v>46</v>
      </c>
      <c r="C16" s="68">
        <v>272.82837000000001</v>
      </c>
      <c r="D16" s="68">
        <v>306.97535100000005</v>
      </c>
      <c r="E16" s="68">
        <v>286.85400099999998</v>
      </c>
      <c r="F16" s="68">
        <v>244.34857200000005</v>
      </c>
      <c r="G16" s="68">
        <v>271.83257200000003</v>
      </c>
      <c r="H16" s="68">
        <v>318.348635</v>
      </c>
      <c r="I16" s="68">
        <v>307.82189099999994</v>
      </c>
      <c r="J16" s="68">
        <v>288.86724699999996</v>
      </c>
      <c r="K16" s="68">
        <v>396.62808699999999</v>
      </c>
      <c r="L16" s="67"/>
      <c r="M16" s="68">
        <f t="shared" si="5"/>
        <v>12.515920173550882</v>
      </c>
      <c r="N16" s="68">
        <f t="shared" si="5"/>
        <v>-6.5547119449339988</v>
      </c>
      <c r="O16" s="68">
        <f t="shared" si="5"/>
        <v>-14.817791926144324</v>
      </c>
      <c r="P16" s="68">
        <f t="shared" si="6"/>
        <v>11.247866019859515</v>
      </c>
      <c r="Q16" s="68">
        <f t="shared" si="7"/>
        <v>17.112026957534709</v>
      </c>
      <c r="R16" s="68">
        <f t="shared" si="8"/>
        <v>-3.3066716306165631</v>
      </c>
      <c r="S16" s="68">
        <f t="shared" si="8"/>
        <v>-6.1576660251235893</v>
      </c>
      <c r="T16" s="68">
        <f t="shared" si="8"/>
        <v>37.30462387797121</v>
      </c>
      <c r="U16" s="68"/>
      <c r="V16" s="96">
        <v>79.731830000000002</v>
      </c>
      <c r="W16" s="96">
        <v>103.141571</v>
      </c>
      <c r="X16" s="96"/>
      <c r="Y16" s="68">
        <f t="shared" si="1"/>
        <v>29.360596640011892</v>
      </c>
      <c r="Z16" s="94"/>
      <c r="AA16" s="75"/>
      <c r="AB16" s="68"/>
      <c r="AC16" s="26">
        <v>11</v>
      </c>
      <c r="AD16" s="45" t="s">
        <v>56</v>
      </c>
      <c r="AE16" s="10"/>
      <c r="AG16" s="9"/>
      <c r="AH16" s="7"/>
      <c r="AI16" s="7"/>
    </row>
    <row r="17" spans="1:35" ht="18" customHeight="1" x14ac:dyDescent="0.3">
      <c r="A17" s="26">
        <v>12</v>
      </c>
      <c r="B17" s="27" t="s">
        <v>71</v>
      </c>
      <c r="C17" s="68"/>
      <c r="D17" s="68"/>
      <c r="E17" s="68"/>
      <c r="F17" s="68">
        <v>659.65072499999997</v>
      </c>
      <c r="G17" s="68">
        <v>604.08960399999989</v>
      </c>
      <c r="H17" s="68">
        <v>631.58067100000005</v>
      </c>
      <c r="I17" s="68">
        <v>652.95993899999996</v>
      </c>
      <c r="J17" s="68">
        <v>643.34039800000016</v>
      </c>
      <c r="K17" s="68">
        <v>527.35977100000002</v>
      </c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96">
        <v>111.001082</v>
      </c>
      <c r="W17" s="96">
        <v>130.99568500000001</v>
      </c>
      <c r="X17" s="96"/>
      <c r="Y17" s="68">
        <f t="shared" si="1"/>
        <v>18.012980269868024</v>
      </c>
      <c r="Z17" s="94"/>
      <c r="AA17" s="75"/>
      <c r="AB17" s="68"/>
      <c r="AC17" s="26">
        <v>12</v>
      </c>
      <c r="AD17" s="45" t="s">
        <v>82</v>
      </c>
      <c r="AE17" s="10"/>
      <c r="AG17" s="9"/>
      <c r="AH17" s="7"/>
      <c r="AI17" s="7"/>
    </row>
    <row r="18" spans="1:35" ht="18" customHeight="1" x14ac:dyDescent="0.3">
      <c r="A18" s="26">
        <v>13</v>
      </c>
      <c r="B18" s="27" t="s">
        <v>19</v>
      </c>
      <c r="C18" s="68">
        <v>12130.968553000001</v>
      </c>
      <c r="D18" s="68">
        <v>12610.502807000001</v>
      </c>
      <c r="E18" s="68">
        <v>11140.440262</v>
      </c>
      <c r="F18" s="68">
        <v>11143.201952000003</v>
      </c>
      <c r="G18" s="68">
        <v>11455.863317000001</v>
      </c>
      <c r="H18" s="68">
        <v>11649.27808</v>
      </c>
      <c r="I18" s="68">
        <v>11505.824146999999</v>
      </c>
      <c r="J18" s="68">
        <v>11485.382287999999</v>
      </c>
      <c r="K18" s="68">
        <v>14804.381678</v>
      </c>
      <c r="L18" s="67"/>
      <c r="M18" s="68">
        <f t="shared" ref="M18:M37" si="9">+D18/C18*100-100</f>
        <v>3.9529758230344498</v>
      </c>
      <c r="N18" s="68" t="e">
        <f>+#REF!/D18*100-100</f>
        <v>#REF!</v>
      </c>
      <c r="O18" s="68" t="e">
        <f>+F18/#REF!*100-100</f>
        <v>#REF!</v>
      </c>
      <c r="P18" s="68">
        <f t="shared" si="6"/>
        <v>2.8058485015959036</v>
      </c>
      <c r="Q18" s="68">
        <f t="shared" si="7"/>
        <v>1.6883473348794098</v>
      </c>
      <c r="R18" s="68">
        <f t="shared" si="8"/>
        <v>-1.2314405409060356</v>
      </c>
      <c r="S18" s="68">
        <f t="shared" si="8"/>
        <v>-0.17766531748470982</v>
      </c>
      <c r="T18" s="68">
        <f t="shared" si="8"/>
        <v>28.897596151133001</v>
      </c>
      <c r="U18" s="68"/>
      <c r="V18" s="96">
        <v>3521.8604519999999</v>
      </c>
      <c r="W18" s="96">
        <v>3703.202859</v>
      </c>
      <c r="X18" s="96"/>
      <c r="Y18" s="68">
        <f t="shared" si="1"/>
        <v>5.1490514593506731</v>
      </c>
      <c r="Z18" s="94"/>
      <c r="AA18" s="75"/>
      <c r="AB18" s="68"/>
      <c r="AC18" s="26">
        <v>13</v>
      </c>
      <c r="AD18" s="45" t="s">
        <v>8</v>
      </c>
      <c r="AE18" s="10"/>
      <c r="AG18" s="9"/>
      <c r="AH18" s="7"/>
      <c r="AI18" s="7"/>
    </row>
    <row r="19" spans="1:35" ht="18" customHeight="1" x14ac:dyDescent="0.3">
      <c r="A19" s="26">
        <v>14</v>
      </c>
      <c r="B19" s="27" t="s">
        <v>20</v>
      </c>
      <c r="C19" s="68">
        <v>15833.501531</v>
      </c>
      <c r="D19" s="68">
        <v>17127.009602000002</v>
      </c>
      <c r="E19" s="68">
        <v>15523.080296999999</v>
      </c>
      <c r="F19" s="68">
        <v>15487.732167999999</v>
      </c>
      <c r="G19" s="68">
        <v>15636.409017</v>
      </c>
      <c r="H19" s="68">
        <v>16198.602846999998</v>
      </c>
      <c r="I19" s="68">
        <v>16353.672988</v>
      </c>
      <c r="J19" s="68">
        <v>15212.440501999999</v>
      </c>
      <c r="K19" s="68">
        <v>18603.605159999999</v>
      </c>
      <c r="L19" s="67"/>
      <c r="M19" s="68">
        <f t="shared" si="9"/>
        <v>8.1694378749228349</v>
      </c>
      <c r="N19" s="68">
        <f>+E18/D19*100-100</f>
        <v>-34.953967324809128</v>
      </c>
      <c r="O19" s="68">
        <f>+F19/E18*100-100</f>
        <v>39.022622120497289</v>
      </c>
      <c r="P19" s="68">
        <f t="shared" si="6"/>
        <v>0.95996526403774851</v>
      </c>
      <c r="Q19" s="68">
        <f t="shared" si="7"/>
        <v>3.5954152221828934</v>
      </c>
      <c r="R19" s="68">
        <f t="shared" si="8"/>
        <v>0.95730565447328786</v>
      </c>
      <c r="S19" s="68">
        <f t="shared" si="8"/>
        <v>-6.9784475135183044</v>
      </c>
      <c r="T19" s="68">
        <f t="shared" si="8"/>
        <v>22.292048784375922</v>
      </c>
      <c r="U19" s="68"/>
      <c r="V19" s="96">
        <v>4206.159138</v>
      </c>
      <c r="W19" s="96">
        <v>4958.5093020000004</v>
      </c>
      <c r="X19" s="96"/>
      <c r="Y19" s="68">
        <f t="shared" si="1"/>
        <v>17.886868739772368</v>
      </c>
      <c r="Z19" s="94"/>
      <c r="AA19" s="75"/>
      <c r="AB19" s="68"/>
      <c r="AC19" s="26">
        <v>14</v>
      </c>
      <c r="AD19" s="45" t="s">
        <v>9</v>
      </c>
      <c r="AE19" s="10"/>
      <c r="AG19" s="9"/>
      <c r="AH19" s="7"/>
      <c r="AI19" s="7"/>
    </row>
    <row r="20" spans="1:35" ht="18" customHeight="1" x14ac:dyDescent="0.3">
      <c r="A20" s="28">
        <v>15</v>
      </c>
      <c r="B20" s="27" t="s">
        <v>72</v>
      </c>
      <c r="C20" s="68"/>
      <c r="D20" s="68"/>
      <c r="E20" s="68"/>
      <c r="F20" s="68">
        <v>1119.1607789999998</v>
      </c>
      <c r="G20" s="68">
        <v>1235.1948519999999</v>
      </c>
      <c r="H20" s="68">
        <v>1406.392707</v>
      </c>
      <c r="I20" s="68">
        <v>1463.8721499999999</v>
      </c>
      <c r="J20" s="68">
        <v>1181.7498759999996</v>
      </c>
      <c r="K20" s="68">
        <v>1646.0362500000001</v>
      </c>
      <c r="L20" s="67"/>
      <c r="M20" s="68"/>
      <c r="N20" s="68"/>
      <c r="O20" s="68"/>
      <c r="P20" s="68">
        <f t="shared" si="6"/>
        <v>10.367953843386061</v>
      </c>
      <c r="Q20" s="68">
        <f t="shared" si="7"/>
        <v>13.85998773576496</v>
      </c>
      <c r="R20" s="68">
        <f t="shared" si="8"/>
        <v>4.0870123055892549</v>
      </c>
      <c r="S20" s="68">
        <f t="shared" si="8"/>
        <v>-19.272330168997371</v>
      </c>
      <c r="T20" s="68">
        <f t="shared" si="8"/>
        <v>39.288040847655708</v>
      </c>
      <c r="U20" s="68"/>
      <c r="V20" s="96">
        <v>393.23406299999999</v>
      </c>
      <c r="W20" s="96">
        <v>507.81584800000002</v>
      </c>
      <c r="X20" s="96"/>
      <c r="Y20" s="68">
        <f t="shared" si="1"/>
        <v>29.138316280601572</v>
      </c>
      <c r="Z20" s="94"/>
      <c r="AA20" s="75"/>
      <c r="AB20" s="68"/>
      <c r="AC20" s="28">
        <v>15</v>
      </c>
      <c r="AD20" s="45" t="s">
        <v>83</v>
      </c>
      <c r="AE20" s="10"/>
      <c r="AG20" s="9"/>
      <c r="AH20" s="7"/>
      <c r="AI20" s="7"/>
    </row>
    <row r="21" spans="1:35" ht="18" customHeight="1" x14ac:dyDescent="0.3">
      <c r="A21" s="26">
        <v>16</v>
      </c>
      <c r="B21" s="27" t="s">
        <v>73</v>
      </c>
      <c r="C21" s="68"/>
      <c r="D21" s="68"/>
      <c r="E21" s="68"/>
      <c r="F21" s="68">
        <v>716.96602299999995</v>
      </c>
      <c r="G21" s="68">
        <v>775.77278000000013</v>
      </c>
      <c r="H21" s="68">
        <v>833.16436200000021</v>
      </c>
      <c r="I21" s="68">
        <v>892.50358600000004</v>
      </c>
      <c r="J21" s="68">
        <v>966.0874050000001</v>
      </c>
      <c r="K21" s="68">
        <v>1457.2843680000001</v>
      </c>
      <c r="L21" s="67"/>
      <c r="M21" s="68"/>
      <c r="N21" s="68"/>
      <c r="O21" s="68"/>
      <c r="P21" s="68">
        <f t="shared" si="6"/>
        <v>8.2021679010582744</v>
      </c>
      <c r="Q21" s="68">
        <f t="shared" si="7"/>
        <v>7.3979886223901872</v>
      </c>
      <c r="R21" s="68">
        <f t="shared" si="8"/>
        <v>7.1221510072222429</v>
      </c>
      <c r="S21" s="68">
        <f t="shared" si="8"/>
        <v>8.2446524758277064</v>
      </c>
      <c r="T21" s="68">
        <f t="shared" si="8"/>
        <v>50.84394646465762</v>
      </c>
      <c r="U21" s="68"/>
      <c r="V21" s="96">
        <v>291.21204700000004</v>
      </c>
      <c r="W21" s="96">
        <v>405.15004000000005</v>
      </c>
      <c r="X21" s="96"/>
      <c r="Y21" s="68">
        <f t="shared" si="1"/>
        <v>39.125439408761821</v>
      </c>
      <c r="Z21" s="94"/>
      <c r="AA21" s="75"/>
      <c r="AB21" s="68"/>
      <c r="AC21" s="26">
        <v>16</v>
      </c>
      <c r="AD21" s="45" t="s">
        <v>84</v>
      </c>
      <c r="AE21" s="10"/>
      <c r="AG21" s="9"/>
      <c r="AH21" s="7"/>
      <c r="AI21" s="7"/>
    </row>
    <row r="22" spans="1:35" ht="18" customHeight="1" x14ac:dyDescent="0.3">
      <c r="A22" s="26">
        <v>17</v>
      </c>
      <c r="B22" s="27" t="s">
        <v>74</v>
      </c>
      <c r="C22" s="68"/>
      <c r="D22" s="68"/>
      <c r="E22" s="68"/>
      <c r="F22" s="68">
        <v>1909.9223119999999</v>
      </c>
      <c r="G22" s="68">
        <v>2210.6191699999999</v>
      </c>
      <c r="H22" s="68">
        <v>2419.9387310000002</v>
      </c>
      <c r="I22" s="68">
        <v>2540.815619</v>
      </c>
      <c r="J22" s="68">
        <v>2484.2862169999999</v>
      </c>
      <c r="K22" s="68">
        <v>2925.8438420000002</v>
      </c>
      <c r="L22" s="67"/>
      <c r="M22" s="68"/>
      <c r="N22" s="68"/>
      <c r="O22" s="68"/>
      <c r="P22" s="68">
        <f t="shared" si="6"/>
        <v>15.743931368869198</v>
      </c>
      <c r="Q22" s="68">
        <f t="shared" si="7"/>
        <v>9.4688204934005142</v>
      </c>
      <c r="R22" s="68">
        <f t="shared" si="8"/>
        <v>4.9950391905190656</v>
      </c>
      <c r="S22" s="68">
        <f t="shared" si="8"/>
        <v>-2.2248525858105666</v>
      </c>
      <c r="T22" s="68">
        <f t="shared" si="8"/>
        <v>17.774023861599204</v>
      </c>
      <c r="U22" s="68"/>
      <c r="V22" s="96">
        <v>627.96854799999994</v>
      </c>
      <c r="W22" s="96">
        <v>812.08956699999999</v>
      </c>
      <c r="X22" s="96"/>
      <c r="Y22" s="68">
        <f t="shared" si="1"/>
        <v>29.320102031606865</v>
      </c>
      <c r="Z22" s="94"/>
      <c r="AA22" s="75"/>
      <c r="AB22" s="68"/>
      <c r="AC22" s="26">
        <v>17</v>
      </c>
      <c r="AD22" s="45" t="s">
        <v>85</v>
      </c>
      <c r="AE22" s="10"/>
      <c r="AG22" s="9"/>
      <c r="AH22" s="7"/>
      <c r="AI22" s="7"/>
    </row>
    <row r="23" spans="1:35" ht="18" customHeight="1" x14ac:dyDescent="0.3">
      <c r="A23" s="26">
        <v>18</v>
      </c>
      <c r="B23" s="27" t="s">
        <v>75</v>
      </c>
      <c r="C23" s="68"/>
      <c r="D23" s="68"/>
      <c r="E23" s="68"/>
      <c r="F23" s="68">
        <v>15.197692</v>
      </c>
      <c r="G23" s="68">
        <v>20.606124999999999</v>
      </c>
      <c r="H23" s="68">
        <v>38.611559</v>
      </c>
      <c r="I23" s="68">
        <v>20.167082999999998</v>
      </c>
      <c r="J23" s="68">
        <v>19.366284999999998</v>
      </c>
      <c r="K23" s="68">
        <v>31.524045999999998</v>
      </c>
      <c r="L23" s="67"/>
      <c r="M23" s="68"/>
      <c r="N23" s="68"/>
      <c r="O23" s="68"/>
      <c r="P23" s="68">
        <f t="shared" si="6"/>
        <v>35.587199687952619</v>
      </c>
      <c r="Q23" s="68">
        <f t="shared" si="7"/>
        <v>87.379038999326667</v>
      </c>
      <c r="R23" s="68">
        <f t="shared" si="8"/>
        <v>-47.769311775263986</v>
      </c>
      <c r="S23" s="68">
        <f t="shared" si="8"/>
        <v>-3.9708171975094189</v>
      </c>
      <c r="T23" s="68">
        <f t="shared" si="8"/>
        <v>62.777972130431834</v>
      </c>
      <c r="U23" s="68"/>
      <c r="V23" s="96">
        <v>7.483687999999999</v>
      </c>
      <c r="W23" s="96">
        <v>8.3100009999999997</v>
      </c>
      <c r="X23" s="96"/>
      <c r="Y23" s="68">
        <f t="shared" si="1"/>
        <v>11.041521239260661</v>
      </c>
      <c r="Z23" s="94"/>
      <c r="AA23" s="75"/>
      <c r="AB23" s="68"/>
      <c r="AC23" s="26">
        <v>18</v>
      </c>
      <c r="AD23" s="45" t="s">
        <v>86</v>
      </c>
      <c r="AE23" s="10"/>
      <c r="AG23" s="9"/>
      <c r="AH23" s="7"/>
      <c r="AI23" s="7"/>
    </row>
    <row r="24" spans="1:35" ht="18" customHeight="1" x14ac:dyDescent="0.3">
      <c r="A24" s="26">
        <v>19</v>
      </c>
      <c r="B24" s="27" t="s">
        <v>76</v>
      </c>
      <c r="C24" s="68"/>
      <c r="D24" s="68"/>
      <c r="E24" s="68"/>
      <c r="F24" s="68">
        <v>3165.2974619999995</v>
      </c>
      <c r="G24" s="68">
        <v>4489.599282000001</v>
      </c>
      <c r="H24" s="68">
        <v>5437.3010590000004</v>
      </c>
      <c r="I24" s="68">
        <v>7686.2784630000006</v>
      </c>
      <c r="J24" s="68">
        <v>4111.3855759999997</v>
      </c>
      <c r="K24" s="68">
        <v>7462.311732000001</v>
      </c>
      <c r="L24" s="67"/>
      <c r="M24" s="68"/>
      <c r="N24" s="68"/>
      <c r="O24" s="68"/>
      <c r="P24" s="68">
        <f t="shared" si="6"/>
        <v>41.838147469503184</v>
      </c>
      <c r="Q24" s="68">
        <f t="shared" si="7"/>
        <v>21.108827703166909</v>
      </c>
      <c r="R24" s="68">
        <f t="shared" si="8"/>
        <v>41.362017287555176</v>
      </c>
      <c r="S24" s="68">
        <f t="shared" si="8"/>
        <v>-46.510062108844011</v>
      </c>
      <c r="T24" s="68">
        <f t="shared" si="8"/>
        <v>81.503573285873728</v>
      </c>
      <c r="U24" s="68"/>
      <c r="V24" s="96">
        <v>1429.3113989999999</v>
      </c>
      <c r="W24" s="96">
        <v>2649.1954109999997</v>
      </c>
      <c r="X24" s="96"/>
      <c r="Y24" s="68">
        <f t="shared" si="1"/>
        <v>85.347672512335407</v>
      </c>
      <c r="Z24" s="94"/>
      <c r="AA24" s="75"/>
      <c r="AB24" s="68"/>
      <c r="AC24" s="26">
        <v>19</v>
      </c>
      <c r="AD24" s="45" t="s">
        <v>87</v>
      </c>
      <c r="AE24" s="10"/>
      <c r="AG24" s="9"/>
      <c r="AH24" s="7"/>
      <c r="AI24" s="7"/>
    </row>
    <row r="25" spans="1:35" ht="18" customHeight="1" x14ac:dyDescent="0.3">
      <c r="A25" s="28">
        <v>20</v>
      </c>
      <c r="B25" s="27" t="s">
        <v>77</v>
      </c>
      <c r="C25" s="68"/>
      <c r="D25" s="68"/>
      <c r="E25" s="68"/>
      <c r="F25" s="68">
        <v>6421.1136309999993</v>
      </c>
      <c r="G25" s="68">
        <v>7377.4280909999998</v>
      </c>
      <c r="H25" s="68">
        <v>8768.5504160000019</v>
      </c>
      <c r="I25" s="68">
        <v>9420.5311920000004</v>
      </c>
      <c r="J25" s="68">
        <v>9699.6767380000001</v>
      </c>
      <c r="K25" s="68">
        <v>13514.588979</v>
      </c>
      <c r="L25" s="67"/>
      <c r="M25" s="68"/>
      <c r="N25" s="68"/>
      <c r="O25" s="68"/>
      <c r="P25" s="68">
        <f t="shared" si="6"/>
        <v>14.893280433211515</v>
      </c>
      <c r="Q25" s="68">
        <f t="shared" si="7"/>
        <v>18.856467427952083</v>
      </c>
      <c r="R25" s="68">
        <f t="shared" si="8"/>
        <v>7.4354453708828316</v>
      </c>
      <c r="S25" s="68">
        <f t="shared" si="8"/>
        <v>2.9631614216940534</v>
      </c>
      <c r="T25" s="68">
        <f t="shared" si="8"/>
        <v>39.330302896121111</v>
      </c>
      <c r="U25" s="68"/>
      <c r="V25" s="96">
        <v>2769.0451349999998</v>
      </c>
      <c r="W25" s="96">
        <v>3931.3535280000001</v>
      </c>
      <c r="X25" s="96"/>
      <c r="Y25" s="68">
        <f t="shared" si="1"/>
        <v>41.975061305745044</v>
      </c>
      <c r="Z25" s="94"/>
      <c r="AA25" s="75"/>
      <c r="AB25" s="68"/>
      <c r="AC25" s="28">
        <v>20</v>
      </c>
      <c r="AD25" s="45" t="s">
        <v>88</v>
      </c>
      <c r="AE25" s="10"/>
      <c r="AG25" s="9"/>
      <c r="AH25" s="7"/>
      <c r="AI25" s="7"/>
    </row>
    <row r="26" spans="1:35" ht="18" customHeight="1" x14ac:dyDescent="0.3">
      <c r="A26" s="26">
        <v>21</v>
      </c>
      <c r="B26" s="27" t="s">
        <v>78</v>
      </c>
      <c r="C26" s="68"/>
      <c r="D26" s="68"/>
      <c r="E26" s="68"/>
      <c r="F26" s="68">
        <v>974.86012799999992</v>
      </c>
      <c r="G26" s="68">
        <v>1015.575335</v>
      </c>
      <c r="H26" s="68">
        <v>1315.7793319999998</v>
      </c>
      <c r="I26" s="68">
        <v>1439.8325980000002</v>
      </c>
      <c r="J26" s="68">
        <v>1832.7365199999999</v>
      </c>
      <c r="K26" s="68">
        <v>1899.0278309999999</v>
      </c>
      <c r="L26" s="67"/>
      <c r="M26" s="68"/>
      <c r="N26" s="68"/>
      <c r="O26" s="68"/>
      <c r="P26" s="68">
        <f t="shared" si="6"/>
        <v>4.1765178234882256</v>
      </c>
      <c r="Q26" s="68">
        <f t="shared" si="7"/>
        <v>29.559992907862409</v>
      </c>
      <c r="R26" s="68">
        <f t="shared" si="8"/>
        <v>9.4281208849388065</v>
      </c>
      <c r="S26" s="68">
        <f t="shared" si="8"/>
        <v>27.288166870632253</v>
      </c>
      <c r="T26" s="68">
        <f t="shared" si="8"/>
        <v>3.6170671712265658</v>
      </c>
      <c r="U26" s="68"/>
      <c r="V26" s="96">
        <v>417.44168099999996</v>
      </c>
      <c r="W26" s="96">
        <v>357.69269799999995</v>
      </c>
      <c r="X26" s="96"/>
      <c r="Y26" s="68">
        <f t="shared" si="1"/>
        <v>-14.313133000247774</v>
      </c>
      <c r="Z26" s="94"/>
      <c r="AA26" s="75"/>
      <c r="AB26" s="68"/>
      <c r="AC26" s="26">
        <v>21</v>
      </c>
      <c r="AD26" s="45" t="s">
        <v>89</v>
      </c>
      <c r="AE26" s="10"/>
      <c r="AG26" s="9"/>
      <c r="AH26" s="7"/>
      <c r="AI26" s="7"/>
    </row>
    <row r="27" spans="1:35" ht="18" customHeight="1" x14ac:dyDescent="0.3">
      <c r="A27" s="26">
        <v>22</v>
      </c>
      <c r="B27" s="27" t="s">
        <v>79</v>
      </c>
      <c r="C27" s="68"/>
      <c r="D27" s="68"/>
      <c r="E27" s="68"/>
      <c r="F27" s="68">
        <v>6505.4148869999999</v>
      </c>
      <c r="G27" s="68">
        <v>7068.3646939999999</v>
      </c>
      <c r="H27" s="68">
        <v>7846.1369709999999</v>
      </c>
      <c r="I27" s="68">
        <v>7981.7184969999998</v>
      </c>
      <c r="J27" s="68">
        <v>8047.1904709999999</v>
      </c>
      <c r="K27" s="68">
        <v>10374.994228</v>
      </c>
      <c r="L27" s="67"/>
      <c r="M27" s="68"/>
      <c r="N27" s="68"/>
      <c r="O27" s="68"/>
      <c r="P27" s="68">
        <f t="shared" si="6"/>
        <v>8.6535573330605189</v>
      </c>
      <c r="Q27" s="68">
        <f t="shared" si="7"/>
        <v>11.003567454014004</v>
      </c>
      <c r="R27" s="68">
        <f t="shared" si="8"/>
        <v>1.7280035576885808</v>
      </c>
      <c r="S27" s="68">
        <f t="shared" si="8"/>
        <v>0.82027415555445771</v>
      </c>
      <c r="T27" s="68">
        <f t="shared" si="8"/>
        <v>28.926912633530975</v>
      </c>
      <c r="U27" s="68"/>
      <c r="V27" s="96">
        <v>2348.0400420000001</v>
      </c>
      <c r="W27" s="96">
        <v>2788.088111</v>
      </c>
      <c r="X27" s="96"/>
      <c r="Y27" s="68">
        <f t="shared" si="1"/>
        <v>18.741080268170322</v>
      </c>
      <c r="Z27" s="94"/>
      <c r="AA27" s="75"/>
      <c r="AB27" s="68"/>
      <c r="AC27" s="26">
        <v>22</v>
      </c>
      <c r="AD27" s="45" t="s">
        <v>90</v>
      </c>
      <c r="AE27" s="10"/>
      <c r="AG27" s="9"/>
      <c r="AH27" s="7"/>
      <c r="AI27" s="7"/>
    </row>
    <row r="28" spans="1:35" ht="18" customHeight="1" x14ac:dyDescent="0.3">
      <c r="A28" s="26">
        <v>23</v>
      </c>
      <c r="B28" s="27" t="s">
        <v>80</v>
      </c>
      <c r="C28" s="68"/>
      <c r="D28" s="68"/>
      <c r="E28" s="68"/>
      <c r="F28" s="68">
        <v>3682.3569639999992</v>
      </c>
      <c r="G28" s="68">
        <v>3817.7247599999996</v>
      </c>
      <c r="H28" s="68">
        <v>4199.0462940000007</v>
      </c>
      <c r="I28" s="68">
        <v>4747.1922870000008</v>
      </c>
      <c r="J28" s="68">
        <v>5140.0835670000006</v>
      </c>
      <c r="K28" s="68">
        <v>6374.5642040000012</v>
      </c>
      <c r="L28" s="67"/>
      <c r="M28" s="68"/>
      <c r="N28" s="68"/>
      <c r="O28" s="68"/>
      <c r="P28" s="68">
        <f t="shared" si="6"/>
        <v>3.6761182395786989</v>
      </c>
      <c r="Q28" s="68">
        <f t="shared" si="7"/>
        <v>9.9881882003458315</v>
      </c>
      <c r="R28" s="68">
        <f t="shared" si="8"/>
        <v>13.054059293969772</v>
      </c>
      <c r="S28" s="68">
        <f t="shared" si="8"/>
        <v>8.2762874610307477</v>
      </c>
      <c r="T28" s="68">
        <f t="shared" si="8"/>
        <v>24.016742547252051</v>
      </c>
      <c r="U28" s="68"/>
      <c r="V28" s="96">
        <v>1367.670372</v>
      </c>
      <c r="W28" s="96">
        <v>1761.9194750000001</v>
      </c>
      <c r="X28" s="96"/>
      <c r="Y28" s="68">
        <f t="shared" si="1"/>
        <v>28.826324754222298</v>
      </c>
      <c r="Z28" s="94"/>
      <c r="AA28" s="75"/>
      <c r="AB28" s="68"/>
      <c r="AC28" s="26">
        <v>23</v>
      </c>
      <c r="AD28" s="45" t="s">
        <v>91</v>
      </c>
      <c r="AE28" s="10"/>
      <c r="AG28" s="9"/>
      <c r="AH28" s="7"/>
      <c r="AI28" s="7"/>
    </row>
    <row r="29" spans="1:35" ht="18" customHeight="1" x14ac:dyDescent="0.3">
      <c r="A29" s="26">
        <v>24</v>
      </c>
      <c r="B29" s="27" t="s">
        <v>21</v>
      </c>
      <c r="C29" s="68">
        <v>17377.185429999998</v>
      </c>
      <c r="D29" s="68">
        <v>16534.428491999999</v>
      </c>
      <c r="E29" s="29">
        <v>17688.144119999997</v>
      </c>
      <c r="F29" s="68">
        <v>17874.338585000001</v>
      </c>
      <c r="G29" s="68">
        <v>18924.01122</v>
      </c>
      <c r="H29" s="68">
        <v>19287.374119</v>
      </c>
      <c r="I29" s="68">
        <v>16892.668317</v>
      </c>
      <c r="J29" s="68">
        <v>16467.403706000001</v>
      </c>
      <c r="K29" s="68">
        <v>28909.738804000001</v>
      </c>
      <c r="L29" s="67"/>
      <c r="M29" s="68">
        <f t="shared" si="9"/>
        <v>-4.8497896359272374</v>
      </c>
      <c r="N29" s="68">
        <f>+E19/D29*100-100</f>
        <v>-6.1166202115139896</v>
      </c>
      <c r="O29" s="68">
        <f>+F29/E19*100-100</f>
        <v>15.146853865430359</v>
      </c>
      <c r="P29" s="68">
        <f t="shared" si="6"/>
        <v>5.8725117576147596</v>
      </c>
      <c r="Q29" s="68">
        <f t="shared" si="7"/>
        <v>1.9201156392043117</v>
      </c>
      <c r="R29" s="68">
        <f t="shared" si="8"/>
        <v>-12.415924465534033</v>
      </c>
      <c r="S29" s="68">
        <f t="shared" si="8"/>
        <v>-2.5174507840897604</v>
      </c>
      <c r="T29" s="68">
        <f t="shared" si="8"/>
        <v>75.557357553981376</v>
      </c>
      <c r="U29" s="68"/>
      <c r="V29" s="96">
        <v>5364.4061609999999</v>
      </c>
      <c r="W29" s="96">
        <v>7197.1246900000006</v>
      </c>
      <c r="X29" s="96"/>
      <c r="Y29" s="68">
        <f t="shared" si="1"/>
        <v>34.164425175784146</v>
      </c>
      <c r="Z29" s="94"/>
      <c r="AA29" s="75"/>
      <c r="AB29" s="68"/>
      <c r="AC29" s="26">
        <v>24</v>
      </c>
      <c r="AD29" s="45" t="s">
        <v>11</v>
      </c>
      <c r="AE29" s="10"/>
      <c r="AG29" s="9"/>
      <c r="AH29" s="7"/>
      <c r="AI29" s="7"/>
    </row>
    <row r="30" spans="1:35" s="4" customFormat="1" ht="18" customHeight="1" x14ac:dyDescent="0.35">
      <c r="A30" s="26">
        <v>25</v>
      </c>
      <c r="B30" s="27" t="s">
        <v>47</v>
      </c>
      <c r="C30" s="68">
        <v>7853.6773039999998</v>
      </c>
      <c r="D30" s="68">
        <v>8243.8023410000005</v>
      </c>
      <c r="E30" s="68">
        <v>7177.1705300000003</v>
      </c>
      <c r="F30" s="68">
        <v>6865.4489110000004</v>
      </c>
      <c r="G30" s="68">
        <v>7482.3270670000002</v>
      </c>
      <c r="H30" s="68">
        <v>8447.8823239999983</v>
      </c>
      <c r="I30" s="68">
        <v>8723.4735520000013</v>
      </c>
      <c r="J30" s="68">
        <v>8856.3607800000009</v>
      </c>
      <c r="K30" s="68">
        <v>12017.1939</v>
      </c>
      <c r="L30" s="67"/>
      <c r="M30" s="68">
        <f t="shared" si="9"/>
        <v>4.9674187250003712</v>
      </c>
      <c r="N30" s="68">
        <f t="shared" ref="N30:O37" si="10">+E30/D30*100-100</f>
        <v>-12.938590311599029</v>
      </c>
      <c r="O30" s="68">
        <f t="shared" si="10"/>
        <v>-4.3432382956072786</v>
      </c>
      <c r="P30" s="68">
        <f t="shared" si="6"/>
        <v>8.9852559387867785</v>
      </c>
      <c r="Q30" s="68">
        <f t="shared" si="7"/>
        <v>12.904478090225098</v>
      </c>
      <c r="R30" s="68">
        <f t="shared" si="8"/>
        <v>3.2622522122149178</v>
      </c>
      <c r="S30" s="68">
        <f t="shared" si="8"/>
        <v>1.5233292931751095</v>
      </c>
      <c r="T30" s="68">
        <f t="shared" si="8"/>
        <v>35.689976938812094</v>
      </c>
      <c r="U30" s="68"/>
      <c r="V30" s="96">
        <v>2647.1569380000001</v>
      </c>
      <c r="W30" s="96">
        <v>3242.9067359999999</v>
      </c>
      <c r="X30" s="96"/>
      <c r="Y30" s="68">
        <f t="shared" si="1"/>
        <v>22.505269311690498</v>
      </c>
      <c r="Z30" s="94"/>
      <c r="AA30" s="75"/>
      <c r="AB30" s="68"/>
      <c r="AC30" s="26">
        <v>25</v>
      </c>
      <c r="AD30" s="45" t="s">
        <v>57</v>
      </c>
      <c r="AE30" s="11"/>
      <c r="AG30" s="8"/>
      <c r="AH30" s="2"/>
      <c r="AI30" s="2"/>
    </row>
    <row r="31" spans="1:35" ht="18" customHeight="1" x14ac:dyDescent="0.3">
      <c r="A31" s="26">
        <v>26</v>
      </c>
      <c r="B31" s="27" t="s">
        <v>48</v>
      </c>
      <c r="C31" s="68">
        <v>3294.3883580000002</v>
      </c>
      <c r="D31" s="68">
        <v>3669.4008330000006</v>
      </c>
      <c r="E31" s="68">
        <v>3251.658551</v>
      </c>
      <c r="F31" s="68">
        <v>2678.5308370000002</v>
      </c>
      <c r="G31" s="68">
        <v>2744.168392</v>
      </c>
      <c r="H31" s="68">
        <v>2798.4063620000002</v>
      </c>
      <c r="I31" s="68">
        <v>2766.5602450000001</v>
      </c>
      <c r="J31" s="68">
        <v>2364.1101589999998</v>
      </c>
      <c r="K31" s="68">
        <v>2730.9596809999998</v>
      </c>
      <c r="L31" s="67"/>
      <c r="M31" s="68">
        <f t="shared" si="9"/>
        <v>11.383371790072388</v>
      </c>
      <c r="N31" s="68">
        <f t="shared" si="10"/>
        <v>-11.384482126976195</v>
      </c>
      <c r="O31" s="68">
        <f t="shared" si="10"/>
        <v>-17.625704083343635</v>
      </c>
      <c r="P31" s="68">
        <f t="shared" si="6"/>
        <v>2.4505058554231454</v>
      </c>
      <c r="Q31" s="68">
        <f t="shared" si="7"/>
        <v>1.9764811138455798</v>
      </c>
      <c r="R31" s="68">
        <f t="shared" si="8"/>
        <v>-1.1380090265818268</v>
      </c>
      <c r="S31" s="68">
        <f t="shared" si="8"/>
        <v>-14.546948208604803</v>
      </c>
      <c r="T31" s="68">
        <f t="shared" si="8"/>
        <v>15.51744619866507</v>
      </c>
      <c r="U31" s="68"/>
      <c r="V31" s="96">
        <v>603.4963019999999</v>
      </c>
      <c r="W31" s="96">
        <v>613.40131199999996</v>
      </c>
      <c r="X31" s="96"/>
      <c r="Y31" s="68">
        <f t="shared" si="1"/>
        <v>1.6412710346649391</v>
      </c>
      <c r="Z31" s="94"/>
      <c r="AA31" s="75"/>
      <c r="AB31" s="68"/>
      <c r="AC31" s="26">
        <v>26</v>
      </c>
      <c r="AD31" s="45" t="s">
        <v>58</v>
      </c>
      <c r="AE31" s="10"/>
      <c r="AG31" s="9"/>
      <c r="AH31" s="7"/>
      <c r="AI31" s="7"/>
    </row>
    <row r="32" spans="1:35" ht="18" customHeight="1" x14ac:dyDescent="0.3">
      <c r="A32" s="26">
        <v>27</v>
      </c>
      <c r="B32" s="27" t="s">
        <v>49</v>
      </c>
      <c r="C32" s="68">
        <v>10762.515086000001</v>
      </c>
      <c r="D32" s="68">
        <v>10997.360909999999</v>
      </c>
      <c r="E32" s="68">
        <v>9517.072583000001</v>
      </c>
      <c r="F32" s="68">
        <v>9473.608999</v>
      </c>
      <c r="G32" s="68">
        <v>10087.860816999997</v>
      </c>
      <c r="H32" s="68">
        <v>11108.88279</v>
      </c>
      <c r="I32" s="68">
        <v>11304.695571000002</v>
      </c>
      <c r="J32" s="68">
        <v>11291.951080000003</v>
      </c>
      <c r="K32" s="68">
        <v>14660.529774000001</v>
      </c>
      <c r="L32" s="67"/>
      <c r="M32" s="68">
        <f t="shared" si="9"/>
        <v>2.1820719610928734</v>
      </c>
      <c r="N32" s="68">
        <f t="shared" si="10"/>
        <v>-13.460395990586775</v>
      </c>
      <c r="O32" s="68">
        <f t="shared" si="10"/>
        <v>-0.45669068530209245</v>
      </c>
      <c r="P32" s="68">
        <f t="shared" si="6"/>
        <v>6.4838206650162107</v>
      </c>
      <c r="Q32" s="68">
        <f t="shared" si="7"/>
        <v>10.121293220851953</v>
      </c>
      <c r="R32" s="68">
        <f t="shared" si="8"/>
        <v>1.7626685302348335</v>
      </c>
      <c r="S32" s="68">
        <f t="shared" si="8"/>
        <v>-0.11273626007844939</v>
      </c>
      <c r="T32" s="68">
        <f t="shared" si="8"/>
        <v>29.831679841106762</v>
      </c>
      <c r="U32" s="68"/>
      <c r="V32" s="96">
        <v>3358.9347249999996</v>
      </c>
      <c r="W32" s="96">
        <v>3723.324928</v>
      </c>
      <c r="X32" s="96"/>
      <c r="Y32" s="68">
        <f t="shared" si="1"/>
        <v>10.848385956651782</v>
      </c>
      <c r="Z32" s="94"/>
      <c r="AA32" s="75"/>
      <c r="AB32" s="68"/>
      <c r="AC32" s="26">
        <v>27</v>
      </c>
      <c r="AD32" s="45" t="s">
        <v>59</v>
      </c>
      <c r="AE32" s="10"/>
      <c r="AG32" s="9"/>
      <c r="AH32" s="7"/>
      <c r="AI32" s="7"/>
    </row>
    <row r="33" spans="1:35" ht="18" customHeight="1" x14ac:dyDescent="0.3">
      <c r="A33" s="26">
        <v>28</v>
      </c>
      <c r="B33" s="27" t="s">
        <v>22</v>
      </c>
      <c r="C33" s="68">
        <v>8482.4588629999998</v>
      </c>
      <c r="D33" s="68">
        <v>8922.4206790000007</v>
      </c>
      <c r="E33" s="68">
        <v>7813.4920699999993</v>
      </c>
      <c r="F33" s="68">
        <v>7510.7960939999994</v>
      </c>
      <c r="G33" s="68">
        <v>8555.8032700000022</v>
      </c>
      <c r="H33" s="68">
        <v>10333.000425000002</v>
      </c>
      <c r="I33" s="68">
        <v>11155.544433000003</v>
      </c>
      <c r="J33" s="68">
        <v>10599.147360999998</v>
      </c>
      <c r="K33" s="68">
        <v>13568.359483</v>
      </c>
      <c r="L33" s="67"/>
      <c r="M33" s="68">
        <f t="shared" si="9"/>
        <v>5.186725018132293</v>
      </c>
      <c r="N33" s="68">
        <f t="shared" si="10"/>
        <v>-12.428562257885901</v>
      </c>
      <c r="O33" s="68">
        <f t="shared" si="10"/>
        <v>-3.8740165509632334</v>
      </c>
      <c r="P33" s="68">
        <f t="shared" si="6"/>
        <v>13.913400962047248</v>
      </c>
      <c r="Q33" s="68">
        <f t="shared" si="7"/>
        <v>20.771832859125567</v>
      </c>
      <c r="R33" s="68">
        <f t="shared" si="8"/>
        <v>7.9603597616226835</v>
      </c>
      <c r="S33" s="68">
        <f t="shared" si="8"/>
        <v>-4.9876281282524246</v>
      </c>
      <c r="T33" s="68">
        <f t="shared" si="8"/>
        <v>28.013688468237945</v>
      </c>
      <c r="U33" s="68"/>
      <c r="V33" s="96">
        <v>3093.198218</v>
      </c>
      <c r="W33" s="96">
        <v>3628.8599950000003</v>
      </c>
      <c r="X33" s="96"/>
      <c r="Y33" s="68">
        <f t="shared" si="1"/>
        <v>17.317408689907637</v>
      </c>
      <c r="Z33" s="94"/>
      <c r="AA33" s="75"/>
      <c r="AB33" s="68"/>
      <c r="AC33" s="26">
        <v>28</v>
      </c>
      <c r="AD33" s="45" t="s">
        <v>12</v>
      </c>
      <c r="AE33" s="10"/>
      <c r="AG33" s="9"/>
      <c r="AH33" s="7"/>
      <c r="AI33" s="7"/>
    </row>
    <row r="34" spans="1:35" ht="18" customHeight="1" x14ac:dyDescent="0.3">
      <c r="A34" s="26">
        <v>29</v>
      </c>
      <c r="B34" s="27" t="s">
        <v>23</v>
      </c>
      <c r="C34" s="68">
        <v>20039.445356</v>
      </c>
      <c r="D34" s="68">
        <v>21079.304298999999</v>
      </c>
      <c r="E34" s="68">
        <v>20233.066986000002</v>
      </c>
      <c r="F34" s="68">
        <v>22769.639255000002</v>
      </c>
      <c r="G34" s="68">
        <v>27206.770573000002</v>
      </c>
      <c r="H34" s="68">
        <v>29836.008097999998</v>
      </c>
      <c r="I34" s="68">
        <v>28655.915311999997</v>
      </c>
      <c r="J34" s="68">
        <v>23696.048296999998</v>
      </c>
      <c r="K34" s="68">
        <v>26779.350226000002</v>
      </c>
      <c r="L34" s="67"/>
      <c r="M34" s="68">
        <f t="shared" si="9"/>
        <v>5.1890604980674055</v>
      </c>
      <c r="N34" s="68">
        <f t="shared" si="10"/>
        <v>-4.014540997162527</v>
      </c>
      <c r="O34" s="68">
        <f t="shared" si="10"/>
        <v>12.536766031344371</v>
      </c>
      <c r="P34" s="68">
        <f t="shared" si="6"/>
        <v>19.487051456143064</v>
      </c>
      <c r="Q34" s="68">
        <f t="shared" si="7"/>
        <v>9.6639089080614866</v>
      </c>
      <c r="R34" s="68">
        <f t="shared" si="8"/>
        <v>-3.9552636603524292</v>
      </c>
      <c r="S34" s="68">
        <f t="shared" si="8"/>
        <v>-17.308353130576833</v>
      </c>
      <c r="T34" s="68">
        <f t="shared" si="8"/>
        <v>13.011882362640009</v>
      </c>
      <c r="U34" s="68"/>
      <c r="V34" s="96">
        <v>7134.0049760000002</v>
      </c>
      <c r="W34" s="96">
        <v>6713.4404850000001</v>
      </c>
      <c r="X34" s="96"/>
      <c r="Y34" s="68">
        <f t="shared" si="1"/>
        <v>-5.8952088261060851</v>
      </c>
      <c r="Z34" s="94"/>
      <c r="AA34" s="75"/>
      <c r="AB34" s="68"/>
      <c r="AC34" s="26">
        <v>29</v>
      </c>
      <c r="AD34" s="45" t="s">
        <v>13</v>
      </c>
      <c r="AE34" s="10"/>
      <c r="AG34" s="9"/>
      <c r="AH34" s="7"/>
      <c r="AI34" s="7"/>
    </row>
    <row r="35" spans="1:35" ht="18" customHeight="1" x14ac:dyDescent="0.3">
      <c r="A35" s="26">
        <v>30</v>
      </c>
      <c r="B35" s="27" t="s">
        <v>50</v>
      </c>
      <c r="C35" s="68">
        <v>2595.2053100000003</v>
      </c>
      <c r="D35" s="68">
        <v>3010.0521899999999</v>
      </c>
      <c r="E35" s="68">
        <v>2533.0006259999996</v>
      </c>
      <c r="F35" s="68">
        <v>2539.6125080000002</v>
      </c>
      <c r="G35" s="68">
        <v>3794.6341350000007</v>
      </c>
      <c r="H35" s="68">
        <v>3084.1415059999999</v>
      </c>
      <c r="I35" s="68">
        <v>3736.7093360000003</v>
      </c>
      <c r="J35" s="68">
        <v>3330.1509449999999</v>
      </c>
      <c r="K35" s="68">
        <v>4440.6885370000009</v>
      </c>
      <c r="L35" s="67"/>
      <c r="M35" s="68">
        <f t="shared" si="9"/>
        <v>15.985127588999859</v>
      </c>
      <c r="N35" s="68">
        <f t="shared" si="10"/>
        <v>-15.848614372364096</v>
      </c>
      <c r="O35" s="68">
        <f t="shared" si="10"/>
        <v>0.26102962360658921</v>
      </c>
      <c r="P35" s="68">
        <f t="shared" si="6"/>
        <v>49.417839258807135</v>
      </c>
      <c r="Q35" s="68">
        <f t="shared" si="7"/>
        <v>-18.723613495349539</v>
      </c>
      <c r="R35" s="68">
        <f t="shared" si="8"/>
        <v>21.158816115618279</v>
      </c>
      <c r="S35" s="68">
        <f t="shared" si="8"/>
        <v>-10.88011815859366</v>
      </c>
      <c r="T35" s="68">
        <f t="shared" si="8"/>
        <v>33.347965613012207</v>
      </c>
      <c r="U35" s="68"/>
      <c r="V35" s="96">
        <v>844.94833100000005</v>
      </c>
      <c r="W35" s="96">
        <v>1207.7656179999999</v>
      </c>
      <c r="X35" s="96"/>
      <c r="Y35" s="68">
        <f t="shared" si="1"/>
        <v>42.93958265715537</v>
      </c>
      <c r="Z35" s="94"/>
      <c r="AA35" s="75"/>
      <c r="AB35" s="68"/>
      <c r="AC35" s="26">
        <v>30</v>
      </c>
      <c r="AD35" s="45" t="s">
        <v>60</v>
      </c>
      <c r="AE35" s="10"/>
      <c r="AG35" s="9"/>
      <c r="AH35" s="7"/>
      <c r="AI35" s="7"/>
    </row>
    <row r="36" spans="1:35" ht="18" customHeight="1" x14ac:dyDescent="0.3">
      <c r="A36" s="26">
        <v>31</v>
      </c>
      <c r="B36" s="27" t="s">
        <v>81</v>
      </c>
      <c r="C36" s="68"/>
      <c r="D36" s="68"/>
      <c r="E36" s="68"/>
      <c r="F36" s="68">
        <v>2038.4346229999999</v>
      </c>
      <c r="G36" s="68">
        <v>2159.4233819999999</v>
      </c>
      <c r="H36" s="68">
        <v>2652.6321160000002</v>
      </c>
      <c r="I36" s="68">
        <v>3067.6106409999998</v>
      </c>
      <c r="J36" s="68">
        <v>3068.6096410000005</v>
      </c>
      <c r="K36" s="68">
        <v>3853.3889789999998</v>
      </c>
      <c r="L36" s="67"/>
      <c r="M36" s="68"/>
      <c r="N36" s="68"/>
      <c r="O36" s="68"/>
      <c r="P36" s="68">
        <f t="shared" ref="P36" si="11">+G36/F36*100-100</f>
        <v>5.9353759809053201</v>
      </c>
      <c r="Q36" s="68">
        <f t="shared" ref="Q36" si="12">+H36/G36*100-100</f>
        <v>22.839834842540398</v>
      </c>
      <c r="R36" s="68">
        <f t="shared" ref="R36" si="13">+I36/H36*100-100</f>
        <v>15.644028529133578</v>
      </c>
      <c r="S36" s="68">
        <f t="shared" ref="S36" si="14">+J36/I36*100-100</f>
        <v>3.2566062545512864E-2</v>
      </c>
      <c r="T36" s="68">
        <f t="shared" ref="T36" si="15">+K36/J36*100-100</f>
        <v>25.574427177523134</v>
      </c>
      <c r="U36" s="68"/>
      <c r="V36" s="96">
        <v>883.70868599999994</v>
      </c>
      <c r="W36" s="96">
        <v>1019.6283050000001</v>
      </c>
      <c r="X36" s="96"/>
      <c r="Y36" s="68">
        <f t="shared" si="1"/>
        <v>15.380591042419624</v>
      </c>
      <c r="Z36" s="94"/>
      <c r="AA36" s="75"/>
      <c r="AB36" s="68"/>
      <c r="AC36" s="26">
        <v>31</v>
      </c>
      <c r="AD36" s="45" t="s">
        <v>92</v>
      </c>
      <c r="AE36" s="10"/>
      <c r="AG36" s="9"/>
      <c r="AH36" s="7"/>
      <c r="AI36" s="7"/>
    </row>
    <row r="37" spans="1:35" ht="18" customHeight="1" x14ac:dyDescent="0.3">
      <c r="A37" s="26">
        <v>32</v>
      </c>
      <c r="B37" s="27" t="s">
        <v>51</v>
      </c>
      <c r="C37" s="68">
        <v>4452.8306999999995</v>
      </c>
      <c r="D37" s="68">
        <v>5713.6035400000001</v>
      </c>
      <c r="E37" s="68">
        <v>4881.0195970000013</v>
      </c>
      <c r="F37" s="68">
        <v>4926.8012689999996</v>
      </c>
      <c r="G37" s="68">
        <v>5416.3871889999991</v>
      </c>
      <c r="H37" s="68">
        <v>5692.0733770000006</v>
      </c>
      <c r="I37" s="68">
        <v>6465.6714969999994</v>
      </c>
      <c r="J37" s="68">
        <v>5166.3203400000002</v>
      </c>
      <c r="K37" s="68">
        <v>8575.9352010000002</v>
      </c>
      <c r="L37" s="67"/>
      <c r="M37" s="68">
        <f t="shared" si="9"/>
        <v>28.313963070727141</v>
      </c>
      <c r="N37" s="68">
        <f t="shared" si="10"/>
        <v>-14.571958610204831</v>
      </c>
      <c r="O37" s="68">
        <f t="shared" si="10"/>
        <v>0.93795304628845599</v>
      </c>
      <c r="P37" s="68">
        <f t="shared" si="6"/>
        <v>9.9371964337293406</v>
      </c>
      <c r="Q37" s="68">
        <f t="shared" si="7"/>
        <v>5.0898537785460718</v>
      </c>
      <c r="R37" s="68">
        <f t="shared" si="8"/>
        <v>13.590796688002698</v>
      </c>
      <c r="S37" s="68">
        <f t="shared" si="8"/>
        <v>-20.096151770204912</v>
      </c>
      <c r="T37" s="68">
        <f t="shared" si="8"/>
        <v>65.996969537510324</v>
      </c>
      <c r="U37" s="68"/>
      <c r="V37" s="96">
        <v>1793.2172110000001</v>
      </c>
      <c r="W37" s="96">
        <v>2297.3386090000004</v>
      </c>
      <c r="X37" s="96"/>
      <c r="Y37" s="68">
        <f t="shared" si="1"/>
        <v>28.112678983204347</v>
      </c>
      <c r="Z37" s="94"/>
      <c r="AA37" s="75"/>
      <c r="AB37" s="68"/>
      <c r="AC37" s="26">
        <v>32</v>
      </c>
      <c r="AD37" s="45" t="s">
        <v>10</v>
      </c>
      <c r="AE37" s="10"/>
      <c r="AG37" s="9"/>
      <c r="AH37" s="7"/>
      <c r="AI37" s="7"/>
    </row>
    <row r="38" spans="1:35" ht="18" customHeight="1" x14ac:dyDescent="0.3">
      <c r="B38" s="27"/>
      <c r="V38" s="97"/>
      <c r="W38" s="97"/>
      <c r="X38" s="97"/>
      <c r="Y38" s="94"/>
      <c r="Z38" s="94"/>
      <c r="AA38" s="27"/>
      <c r="AE38" s="10"/>
      <c r="AG38" s="9"/>
      <c r="AH38" s="7"/>
      <c r="AI38" s="7"/>
    </row>
    <row r="39" spans="1:35" ht="18" customHeight="1" x14ac:dyDescent="0.3">
      <c r="A39" s="30" t="s">
        <v>27</v>
      </c>
      <c r="B39" s="25" t="s">
        <v>52</v>
      </c>
      <c r="C39" s="66">
        <v>28.965826999999997</v>
      </c>
      <c r="D39" s="66">
        <v>88.882191000000006</v>
      </c>
      <c r="E39" s="66">
        <v>73.859073999999993</v>
      </c>
      <c r="F39" s="66">
        <v>13.590139999999998</v>
      </c>
      <c r="G39" s="66">
        <v>81.879965000000013</v>
      </c>
      <c r="H39" s="66">
        <v>99.678429999999977</v>
      </c>
      <c r="I39" s="66">
        <v>104.45054699999999</v>
      </c>
      <c r="J39" s="66">
        <v>81.810331999999988</v>
      </c>
      <c r="K39" s="66">
        <v>248.37353200000001</v>
      </c>
      <c r="L39" s="66"/>
      <c r="M39" s="66">
        <f t="shared" ref="M39:T39" si="16">+D39/C39*100-100</f>
        <v>206.85190172543673</v>
      </c>
      <c r="N39" s="66">
        <f t="shared" si="16"/>
        <v>-16.902280232943411</v>
      </c>
      <c r="O39" s="66">
        <f t="shared" si="16"/>
        <v>-81.599904705006182</v>
      </c>
      <c r="P39" s="66">
        <f t="shared" si="16"/>
        <v>502.49537532358033</v>
      </c>
      <c r="Q39" s="66">
        <f t="shared" si="16"/>
        <v>21.737265031805975</v>
      </c>
      <c r="R39" s="66">
        <f t="shared" si="16"/>
        <v>4.7875122029911665</v>
      </c>
      <c r="S39" s="66">
        <f t="shared" si="16"/>
        <v>-21.675535121898406</v>
      </c>
      <c r="T39" s="66">
        <f t="shared" si="16"/>
        <v>203.59677797176039</v>
      </c>
      <c r="U39" s="66"/>
      <c r="V39" s="93">
        <v>31.645357999999998</v>
      </c>
      <c r="W39" s="93">
        <v>59.435964999999996</v>
      </c>
      <c r="X39" s="93"/>
      <c r="Y39" s="94">
        <f t="shared" si="1"/>
        <v>87.818905382584092</v>
      </c>
      <c r="Z39" s="94"/>
      <c r="AA39" s="85"/>
      <c r="AB39" s="66"/>
      <c r="AC39" s="48" t="s">
        <v>27</v>
      </c>
      <c r="AD39" s="51" t="s">
        <v>31</v>
      </c>
      <c r="AE39" s="10"/>
      <c r="AG39" s="9"/>
      <c r="AH39" s="7"/>
      <c r="AI39" s="7"/>
    </row>
    <row r="40" spans="1:35" ht="18" customHeight="1" x14ac:dyDescent="0.3">
      <c r="A40" s="31"/>
      <c r="B40" s="25"/>
      <c r="C40" s="66"/>
      <c r="D40" s="66"/>
      <c r="E40" s="66"/>
      <c r="F40" s="66"/>
      <c r="G40" s="66"/>
      <c r="H40" s="66"/>
      <c r="I40" s="66"/>
      <c r="J40" s="66"/>
      <c r="K40" s="66"/>
      <c r="L40" s="70"/>
      <c r="M40" s="66"/>
      <c r="N40" s="66"/>
      <c r="O40" s="66"/>
      <c r="P40" s="66"/>
      <c r="Q40" s="66"/>
      <c r="R40" s="66"/>
      <c r="S40" s="66"/>
      <c r="T40" s="66"/>
      <c r="U40" s="66"/>
      <c r="V40" s="95"/>
      <c r="W40" s="13"/>
      <c r="X40" s="13"/>
      <c r="Y40" s="94"/>
      <c r="Z40" s="94"/>
      <c r="AA40" s="85"/>
      <c r="AB40" s="66"/>
      <c r="AC40" s="36"/>
      <c r="AD40" s="43"/>
      <c r="AE40" s="10"/>
      <c r="AG40" s="9"/>
      <c r="AH40" s="7"/>
      <c r="AI40" s="7"/>
    </row>
    <row r="41" spans="1:35" ht="18" customHeight="1" x14ac:dyDescent="0.3">
      <c r="A41" s="30" t="s">
        <v>28</v>
      </c>
      <c r="B41" s="25" t="s">
        <v>53</v>
      </c>
      <c r="C41" s="66">
        <v>614.17804899999999</v>
      </c>
      <c r="D41" s="66">
        <v>685.9144839999999</v>
      </c>
      <c r="E41" s="66">
        <v>466.43658999999997</v>
      </c>
      <c r="F41" s="66">
        <v>453.58194700000001</v>
      </c>
      <c r="G41" s="66">
        <v>537.89998500000002</v>
      </c>
      <c r="H41" s="66">
        <v>651.65336600000001</v>
      </c>
      <c r="I41" s="66">
        <v>584.86489000000006</v>
      </c>
      <c r="J41" s="66">
        <v>572.00833599999999</v>
      </c>
      <c r="K41" s="66">
        <v>780.81925699999999</v>
      </c>
      <c r="L41" s="70"/>
      <c r="M41" s="66">
        <f t="shared" ref="M41:T41" si="17">+D41/C41*100-100</f>
        <v>11.680071457584759</v>
      </c>
      <c r="N41" s="66">
        <f t="shared" si="17"/>
        <v>-31.997850915771011</v>
      </c>
      <c r="O41" s="66">
        <f t="shared" si="17"/>
        <v>-2.7559250872664052</v>
      </c>
      <c r="P41" s="66">
        <f t="shared" si="17"/>
        <v>18.589372561602403</v>
      </c>
      <c r="Q41" s="66">
        <f t="shared" si="17"/>
        <v>21.147682500864917</v>
      </c>
      <c r="R41" s="66">
        <f t="shared" si="17"/>
        <v>-10.249080183528108</v>
      </c>
      <c r="S41" s="66">
        <f t="shared" si="17"/>
        <v>-2.1982092308533083</v>
      </c>
      <c r="T41" s="66">
        <f t="shared" si="17"/>
        <v>36.504873768133336</v>
      </c>
      <c r="U41" s="66"/>
      <c r="V41" s="93">
        <v>171.76014299999997</v>
      </c>
      <c r="W41" s="93">
        <v>224.65341499999997</v>
      </c>
      <c r="X41" s="93"/>
      <c r="Y41" s="94">
        <f t="shared" si="1"/>
        <v>30.794846275832469</v>
      </c>
      <c r="Z41" s="94"/>
      <c r="AA41" s="85"/>
      <c r="AB41" s="66"/>
      <c r="AC41" s="48" t="s">
        <v>28</v>
      </c>
      <c r="AD41" s="51" t="s">
        <v>61</v>
      </c>
      <c r="AE41" s="10"/>
      <c r="AG41" s="9"/>
      <c r="AH41" s="7"/>
      <c r="AI41" s="7"/>
    </row>
    <row r="42" spans="1:35" ht="18" customHeight="1" x14ac:dyDescent="0.3">
      <c r="A42" s="32"/>
      <c r="B42" s="27"/>
      <c r="C42" s="66"/>
      <c r="D42" s="66"/>
      <c r="E42" s="66"/>
      <c r="F42" s="66"/>
      <c r="G42" s="66"/>
      <c r="H42" s="66"/>
      <c r="I42" s="66"/>
      <c r="J42" s="66"/>
      <c r="K42" s="66"/>
      <c r="L42" s="86"/>
      <c r="M42" s="87"/>
      <c r="N42" s="87"/>
      <c r="O42" s="87"/>
      <c r="P42" s="87"/>
      <c r="Q42" s="87"/>
      <c r="R42" s="87"/>
      <c r="S42" s="87"/>
      <c r="T42" s="87"/>
      <c r="U42" s="66"/>
      <c r="V42" s="96"/>
      <c r="W42" s="96"/>
      <c r="X42" s="96"/>
      <c r="Y42" s="94"/>
      <c r="Z42" s="94"/>
      <c r="AA42" s="88"/>
      <c r="AB42" s="66"/>
      <c r="AC42" s="52"/>
      <c r="AD42" s="45"/>
      <c r="AE42" s="10"/>
      <c r="AG42" s="9"/>
      <c r="AH42" s="7"/>
      <c r="AI42" s="7"/>
    </row>
    <row r="43" spans="1:35" ht="18" customHeight="1" x14ac:dyDescent="0.3">
      <c r="A43" s="33" t="s">
        <v>14</v>
      </c>
      <c r="B43" s="34"/>
      <c r="C43" s="71">
        <v>161480.91470199998</v>
      </c>
      <c r="D43" s="71">
        <v>166504.861795</v>
      </c>
      <c r="E43" s="71">
        <v>150982.11376599999</v>
      </c>
      <c r="F43" s="71">
        <v>149246.99926299998</v>
      </c>
      <c r="G43" s="71">
        <v>164494.619316</v>
      </c>
      <c r="H43" s="71">
        <v>177168.75628800003</v>
      </c>
      <c r="I43" s="71">
        <v>180835.90957399996</v>
      </c>
      <c r="J43" s="71">
        <v>169637.75531000001</v>
      </c>
      <c r="K43" s="71">
        <v>225264.31422200002</v>
      </c>
      <c r="L43" s="71"/>
      <c r="M43" s="71">
        <f t="shared" ref="M43:T43" si="18">+D43/C43*100-100</f>
        <v>3.1111708168555481</v>
      </c>
      <c r="N43" s="71">
        <f t="shared" si="18"/>
        <v>-9.3226995666418162</v>
      </c>
      <c r="O43" s="71">
        <f t="shared" si="18"/>
        <v>-1.1492185794200793</v>
      </c>
      <c r="P43" s="71">
        <f t="shared" si="18"/>
        <v>10.216366244075033</v>
      </c>
      <c r="Q43" s="71">
        <f t="shared" si="18"/>
        <v>7.7048945580721693</v>
      </c>
      <c r="R43" s="71">
        <f t="shared" si="18"/>
        <v>2.0698645533407216</v>
      </c>
      <c r="S43" s="71">
        <f t="shared" si="18"/>
        <v>-6.1924394830538603</v>
      </c>
      <c r="T43" s="71">
        <f t="shared" si="18"/>
        <v>32.791378788493574</v>
      </c>
      <c r="U43" s="71"/>
      <c r="V43" s="98">
        <v>49912.649354999994</v>
      </c>
      <c r="W43" s="98">
        <v>60163.917354000012</v>
      </c>
      <c r="X43" s="98"/>
      <c r="Y43" s="101">
        <f t="shared" si="1"/>
        <v>20.538416877230148</v>
      </c>
      <c r="Z43" s="98"/>
      <c r="AA43" s="71"/>
      <c r="AB43" s="71"/>
      <c r="AC43" s="53" t="s">
        <v>15</v>
      </c>
      <c r="AD43" s="34"/>
      <c r="AE43" s="10"/>
      <c r="AG43" s="9"/>
      <c r="AH43" s="7"/>
      <c r="AI43" s="7"/>
    </row>
    <row r="44" spans="1:35" ht="18" customHeight="1" x14ac:dyDescent="0.3">
      <c r="A44" s="35" t="s">
        <v>32</v>
      </c>
      <c r="B44" s="1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54"/>
      <c r="AD44" s="55" t="s">
        <v>33</v>
      </c>
      <c r="AE44" s="10"/>
      <c r="AG44" s="9"/>
      <c r="AH44" s="7"/>
      <c r="AI44" s="7"/>
    </row>
  </sheetData>
  <mergeCells count="6">
    <mergeCell ref="H3:I3"/>
    <mergeCell ref="H4:I4"/>
    <mergeCell ref="Q3:R3"/>
    <mergeCell ref="Q4:R4"/>
    <mergeCell ref="V3:W3"/>
    <mergeCell ref="V4:W4"/>
  </mergeCells>
  <phoneticPr fontId="0" type="noConversion"/>
  <printOptions horizontalCentered="1" verticalCentered="1"/>
  <pageMargins left="0" right="0" top="0.3" bottom="0.29527559055118113" header="0" footer="0"/>
  <pageSetup paperSize="9" scale="3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Ertan APAYDIN</cp:lastModifiedBy>
  <cp:lastPrinted>2020-02-20T13:31:54Z</cp:lastPrinted>
  <dcterms:created xsi:type="dcterms:W3CDTF">1998-01-22T08:07:51Z</dcterms:created>
  <dcterms:modified xsi:type="dcterms:W3CDTF">2022-06-22T17:02:56Z</dcterms:modified>
</cp:coreProperties>
</file>