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4. çeyrek\B 5\"/>
    </mc:Choice>
  </mc:AlternateContent>
  <bookViews>
    <workbookView xWindow="120" yWindow="120" windowWidth="9720" windowHeight="6648"/>
  </bookViews>
  <sheets>
    <sheet name="T 5.20" sheetId="1" r:id="rId1"/>
  </sheets>
  <definedNames>
    <definedName name="Print_Area_MI" localSheetId="0">'T 5.20'!$A$1:$BZ$35</definedName>
    <definedName name="_xlnm.Print_Area" localSheetId="0">'T 5.20'!$A$2:$BZ$34</definedName>
  </definedNames>
  <calcPr calcId="162913" iterateDelta="1E-4"/>
</workbook>
</file>

<file path=xl/calcChain.xml><?xml version="1.0" encoding="utf-8"?>
<calcChain xmlns="http://schemas.openxmlformats.org/spreadsheetml/2006/main">
  <c r="BX28" i="1" l="1"/>
  <c r="BX30" i="1" l="1"/>
  <c r="BX31" i="1"/>
  <c r="BX32" i="1"/>
  <c r="BX33" i="1"/>
  <c r="BX16" i="1"/>
  <c r="BX17" i="1"/>
  <c r="BX18" i="1"/>
  <c r="AN31" i="1"/>
  <c r="AN32" i="1"/>
  <c r="AN33" i="1"/>
  <c r="BX29" i="1" l="1"/>
  <c r="AN30" i="1"/>
  <c r="AN29" i="1"/>
  <c r="AN28" i="1"/>
  <c r="BX15" i="1"/>
  <c r="BX13" i="1"/>
  <c r="BX14" i="1"/>
  <c r="BX12" i="1" l="1"/>
  <c r="AN27" i="1"/>
  <c r="BX27" i="1" s="1"/>
  <c r="AN25" i="1"/>
  <c r="BX25" i="1" s="1"/>
  <c r="AN26" i="1"/>
  <c r="BX26" i="1" s="1"/>
  <c r="BX9" i="1" l="1"/>
  <c r="BX8" i="1"/>
  <c r="BX7" i="1"/>
  <c r="AN24" i="1"/>
  <c r="BX24" i="1" s="1"/>
  <c r="AN23" i="1"/>
  <c r="BX23" i="1" s="1"/>
  <c r="AN22" i="1"/>
  <c r="BX22" i="1" s="1"/>
  <c r="BW23" i="1" l="1"/>
  <c r="BW24" i="1"/>
  <c r="BW25" i="1"/>
  <c r="BW26" i="1"/>
  <c r="BW27" i="1"/>
  <c r="BW28" i="1"/>
  <c r="BW29" i="1"/>
  <c r="BW30" i="1"/>
  <c r="BW31" i="1"/>
  <c r="BW32" i="1"/>
  <c r="BW33" i="1"/>
  <c r="AM33" i="1"/>
  <c r="AM32" i="1"/>
  <c r="AM31" i="1"/>
  <c r="AM30" i="1"/>
  <c r="AM23" i="1"/>
  <c r="AM22" i="1"/>
  <c r="BW8" i="1"/>
  <c r="BW9" i="1"/>
  <c r="BW10" i="1"/>
  <c r="BW11" i="1"/>
  <c r="BW12" i="1"/>
  <c r="BW13" i="1"/>
  <c r="BW14" i="1"/>
  <c r="BW15" i="1"/>
  <c r="BW16" i="1"/>
  <c r="BW17" i="1"/>
  <c r="BW18" i="1"/>
  <c r="AM29" i="1" l="1"/>
  <c r="AM28" i="1"/>
  <c r="AM27" i="1" l="1"/>
  <c r="AM26" i="1"/>
  <c r="AM25" i="1"/>
  <c r="BW7" i="1" l="1"/>
  <c r="BW22" i="1"/>
  <c r="AM24" i="1"/>
  <c r="AL24" i="1" l="1"/>
  <c r="AL25" i="1"/>
  <c r="AL26" i="1"/>
  <c r="AL27" i="1"/>
  <c r="AL28" i="1"/>
  <c r="AL29" i="1"/>
  <c r="AL30" i="1"/>
  <c r="AL31" i="1"/>
  <c r="BV31" i="1" s="1"/>
  <c r="AL32" i="1"/>
  <c r="BV32" i="1" s="1"/>
  <c r="AL33" i="1"/>
  <c r="BV33" i="1" s="1"/>
  <c r="AL23" i="1"/>
  <c r="BV11" i="1"/>
  <c r="BV12" i="1"/>
  <c r="BV13" i="1"/>
  <c r="BV14" i="1"/>
  <c r="BV15" i="1"/>
  <c r="BV16" i="1"/>
  <c r="BV17" i="1"/>
  <c r="BV18" i="1"/>
  <c r="BV9" i="1"/>
  <c r="BV10" i="1"/>
  <c r="BV28" i="1" l="1"/>
  <c r="BV29" i="1"/>
  <c r="BV30" i="1"/>
  <c r="BV25" i="1"/>
  <c r="BV26" i="1"/>
  <c r="BV27" i="1"/>
</calcChain>
</file>

<file path=xl/sharedStrings.xml><?xml version="1.0" encoding="utf-8"?>
<sst xmlns="http://schemas.openxmlformats.org/spreadsheetml/2006/main" count="150" uniqueCount="81">
  <si>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</si>
  <si>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</si>
  <si>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</si>
  <si>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</si>
  <si>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</si>
  <si>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</si>
  <si>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</si>
  <si>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</si>
  <si>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</si>
  <si>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</si>
  <si>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</si>
  <si>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</si>
  <si>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</si>
  <si>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</si>
  <si>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</si>
  <si>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</si>
  <si>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</si>
  <si>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</si>
  <si>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</si>
  <si>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</si>
  <si>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</si>
  <si>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</si>
  <si>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</si>
  <si>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</si>
  <si>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</si>
  <si>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</si>
  <si>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</si>
  <si>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</si>
  <si>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</si>
  <si>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</si>
  <si>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</si>
  <si>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</si>
  <si>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</si>
  <si>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</si>
  <si>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</si>
  <si>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</si>
  <si>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</si>
  <si>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</si>
  <si>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</si>
  <si>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</si>
  <si>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</si>
  <si>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</si>
  <si>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</si>
  <si>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</si>
  <si>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</si>
  <si>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</si>
  <si>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</si>
  <si>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</si>
  <si>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</si>
  <si>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</si>
  <si>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</si>
  <si>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</si>
  <si>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</si>
  <si>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</si>
  <si>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</si>
  <si>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</si>
  <si>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</si>
  <si>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</si>
  <si>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</si>
  <si>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</si>
  <si>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</si>
  <si>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</si>
  <si>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</si>
  <si>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</si>
  <si>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</si>
  <si>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</si>
  <si>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</si>
  <si>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</si>
  <si>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</si>
  <si>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</si>
  <si>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</si>
  <si>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</si>
  <si>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</si>
  <si>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</si>
  <si>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</si>
  <si>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</si>
  <si>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</si>
  <si>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</si>
  <si>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</si>
  <si>
    <t>21/20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</si>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</sst>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2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3" fillId="0" borderId="0" xfId="0" applyFont="1" applyBorder="1"/>
    <xf numFmtId="166" fontId="10" fillId="0" borderId="0" xfId="0" applyFont="1" applyBorder="1" applyAlignment="1">
      <alignment wrapText="1"/>
    </xf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/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I40"/>
  <sheetViews>
    <sheetView showGridLines="0" tabSelected="1" view="pageBreakPreview" topLeftCell="A10" zoomScale="80" zoomScaleNormal="70" zoomScaleSheetLayoutView="80" workbookViewId="0">
      <selection activeCell="AN28" sqref="AN28"/>
    </sheetView>
  </sheetViews>
  <sheetFormatPr defaultColWidth="8.9140625" defaultRowHeight="15" x14ac:dyDescent="0.25"/>
  <cols>
    <col min="1" max="1" width="8.9140625" style="2" customWidth="1"/>
    <col min="2" max="2" width="10.4140625" style="2" hidden="1" customWidth="1"/>
    <col min="3" max="7" width="11.75" style="2" hidden="1" customWidth="1"/>
    <col min="8" max="8" width="9.33203125" style="2" hidden="1" customWidth="1"/>
    <col min="9" max="14" width="5.75" style="2" hidden="1" customWidth="1"/>
    <col min="15" max="16" width="6.75" style="2" hidden="1" customWidth="1"/>
    <col min="17" max="17" width="9.33203125" style="2" hidden="1" customWidth="1"/>
    <col min="18" max="18" width="2.08203125" style="2" hidden="1" customWidth="1"/>
    <col min="19" max="20" width="13.58203125" style="2" hidden="1" customWidth="1"/>
    <col min="21" max="22" width="13.33203125" style="2" hidden="1" customWidth="1"/>
    <col min="23" max="23" width="13.08203125" style="2" hidden="1" customWidth="1"/>
    <col min="24" max="24" width="9.9140625" style="2" hidden="1" customWidth="1"/>
    <col min="25" max="25" width="10.6640625" style="2" hidden="1" customWidth="1"/>
    <col min="26" max="34" width="7.08203125" style="2" hidden="1" customWidth="1"/>
    <col min="35" max="35" width="7.08203125" style="2" customWidth="1"/>
    <col min="36" max="36" width="7.08203125" style="2" bestFit="1" customWidth="1"/>
    <col min="37" max="40" width="7.08203125" style="2" customWidth="1"/>
    <col min="41" max="41" width="2.9140625" style="2" customWidth="1"/>
    <col min="42" max="46" width="11.75" style="2" hidden="1" customWidth="1"/>
    <col min="47" max="53" width="5.9140625" style="2" hidden="1" customWidth="1"/>
    <col min="54" max="54" width="6.58203125" style="2" hidden="1" customWidth="1"/>
    <col min="55" max="56" width="9.33203125" style="2" hidden="1" customWidth="1"/>
    <col min="57" max="58" width="13.25" style="2" hidden="1" customWidth="1"/>
    <col min="59" max="59" width="11.6640625" style="2" hidden="1" customWidth="1"/>
    <col min="60" max="60" width="10.75" style="2" hidden="1" customWidth="1"/>
    <col min="61" max="62" width="10.33203125" style="2" hidden="1" customWidth="1"/>
    <col min="63" max="71" width="6" style="2" hidden="1" customWidth="1"/>
    <col min="72" max="74" width="6" style="2" customWidth="1"/>
    <col min="75" max="75" width="6.6640625" style="2" bestFit="1" customWidth="1"/>
    <col min="76" max="76" width="8.58203125" style="2" bestFit="1" customWidth="1"/>
    <col min="77" max="77" width="3.33203125" style="2" customWidth="1"/>
    <col min="78" max="78" width="17.33203125" style="2" customWidth="1"/>
    <col min="79" max="16384" width="8.9140625" style="2"/>
  </cols>
  <sheetData>
    <row r="1" spans="1:86" ht="15.9" customHeight="1" x14ac:dyDescent="0.3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86" ht="24.75" customHeight="1" x14ac:dyDescent="0.4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60" t="s">
        <v>56</v>
      </c>
    </row>
    <row r="3" spans="1:86" ht="21" x14ac:dyDescent="0.4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8" t="s">
        <v>57</v>
      </c>
    </row>
    <row r="4" spans="1:86" ht="18" customHeight="1" x14ac:dyDescent="0.3">
      <c r="A4" s="76"/>
      <c r="B4" s="86"/>
      <c r="C4" s="86"/>
      <c r="D4" s="86"/>
      <c r="E4" s="86"/>
      <c r="F4" s="87"/>
      <c r="G4" s="87"/>
      <c r="H4" s="86"/>
      <c r="I4" s="86"/>
      <c r="J4" s="86"/>
      <c r="K4" s="87"/>
      <c r="L4" s="87"/>
      <c r="M4" s="87"/>
      <c r="N4" s="86"/>
      <c r="O4" s="86"/>
      <c r="P4" s="87"/>
      <c r="Q4" s="90"/>
      <c r="R4" s="90"/>
      <c r="S4" s="90"/>
      <c r="T4" s="90"/>
      <c r="U4" s="90"/>
      <c r="V4" s="90"/>
      <c r="W4" s="90"/>
      <c r="X4" s="90"/>
      <c r="Y4" s="90"/>
      <c r="Z4" s="109" t="s">
        <v>0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87"/>
      <c r="AX4" s="91"/>
      <c r="AY4" s="86"/>
      <c r="AZ4" s="87"/>
      <c r="BA4" s="87"/>
      <c r="BB4" s="87"/>
      <c r="BC4" s="90"/>
      <c r="BD4" s="90"/>
      <c r="BE4" s="90"/>
      <c r="BF4" s="90"/>
      <c r="BG4" s="90"/>
      <c r="BH4" s="90"/>
      <c r="BI4" s="90"/>
      <c r="BJ4" s="90"/>
      <c r="BK4" s="109" t="s">
        <v>1</v>
      </c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94"/>
      <c r="BZ4" s="95"/>
      <c r="CA4" s="66"/>
      <c r="CB4" s="3"/>
      <c r="CC4" s="3"/>
      <c r="CD4" s="3"/>
      <c r="CE4" s="3"/>
      <c r="CF4" s="3"/>
      <c r="CG4" s="3"/>
      <c r="CH4" s="3"/>
    </row>
    <row r="5" spans="1:86" ht="18" customHeight="1" x14ac:dyDescent="0.3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5"/>
      <c r="R5" s="65"/>
      <c r="S5" s="65"/>
      <c r="T5" s="65"/>
      <c r="U5" s="65"/>
      <c r="V5" s="65"/>
      <c r="W5" s="65"/>
      <c r="X5" s="65"/>
      <c r="Y5" s="65"/>
      <c r="Z5" s="110" t="s">
        <v>2</v>
      </c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28"/>
      <c r="AX5" s="26"/>
      <c r="AY5" s="25"/>
      <c r="AZ5" s="28"/>
      <c r="BA5" s="28"/>
      <c r="BB5" s="56"/>
      <c r="BC5" s="65"/>
      <c r="BD5" s="65"/>
      <c r="BE5" s="65"/>
      <c r="BF5" s="65"/>
      <c r="BG5" s="65"/>
      <c r="BH5" s="65"/>
      <c r="BI5" s="65"/>
      <c r="BJ5" s="65"/>
      <c r="BK5" s="111" t="s">
        <v>48</v>
      </c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66"/>
      <c r="BZ5" s="68"/>
      <c r="CA5" s="66"/>
      <c r="CD5" s="10"/>
    </row>
    <row r="6" spans="1:86" ht="29.25" customHeight="1" x14ac:dyDescent="0.3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1">
        <v>1999</v>
      </c>
      <c r="R6" s="47"/>
      <c r="S6" s="71">
        <v>2000</v>
      </c>
      <c r="T6" s="71">
        <v>2001</v>
      </c>
      <c r="U6" s="71">
        <v>2002</v>
      </c>
      <c r="V6" s="71" t="s">
        <v>66</v>
      </c>
      <c r="W6" s="72">
        <v>2004</v>
      </c>
      <c r="X6" s="72">
        <v>2005</v>
      </c>
      <c r="Y6" s="72">
        <v>2006</v>
      </c>
      <c r="Z6" s="72">
        <v>2007</v>
      </c>
      <c r="AA6" s="72">
        <v>2008</v>
      </c>
      <c r="AB6" s="72">
        <v>2009</v>
      </c>
      <c r="AC6" s="72">
        <v>2010</v>
      </c>
      <c r="AD6" s="72">
        <v>2011</v>
      </c>
      <c r="AE6" s="72">
        <v>2012</v>
      </c>
      <c r="AF6" s="72">
        <v>2013</v>
      </c>
      <c r="AG6" s="72">
        <v>2014</v>
      </c>
      <c r="AH6" s="72">
        <v>2015</v>
      </c>
      <c r="AI6" s="72">
        <v>2016</v>
      </c>
      <c r="AJ6" s="72">
        <v>2017</v>
      </c>
      <c r="AK6" s="72">
        <v>2018</v>
      </c>
      <c r="AL6" s="72">
        <v>2019</v>
      </c>
      <c r="AM6" s="101">
        <v>2020</v>
      </c>
      <c r="AN6" s="101">
        <v>2021</v>
      </c>
      <c r="AO6" s="73"/>
      <c r="AP6" s="73" t="s">
        <v>54</v>
      </c>
      <c r="AQ6" s="73" t="s">
        <v>54</v>
      </c>
      <c r="AR6" s="73" t="s">
        <v>54</v>
      </c>
      <c r="AS6" s="73" t="s">
        <v>54</v>
      </c>
      <c r="AT6" s="73" t="s">
        <v>54</v>
      </c>
      <c r="AU6" s="73" t="s">
        <v>54</v>
      </c>
      <c r="AV6" s="73" t="s">
        <v>54</v>
      </c>
      <c r="AW6" s="73" t="s">
        <v>54</v>
      </c>
      <c r="AX6" s="73" t="s">
        <v>54</v>
      </c>
      <c r="AY6" s="73" t="s">
        <v>54</v>
      </c>
      <c r="AZ6" s="73" t="s">
        <v>54</v>
      </c>
      <c r="BA6" s="73" t="s">
        <v>54</v>
      </c>
      <c r="BB6" s="73" t="s">
        <v>54</v>
      </c>
      <c r="BC6" s="73" t="s">
        <v>54</v>
      </c>
      <c r="BD6" s="46"/>
      <c r="BE6" s="74" t="s">
        <v>44</v>
      </c>
      <c r="BF6" s="74" t="s">
        <v>52</v>
      </c>
      <c r="BG6" s="74" t="s">
        <v>53</v>
      </c>
      <c r="BH6" s="75" t="s">
        <v>55</v>
      </c>
      <c r="BI6" s="75" t="s">
        <v>60</v>
      </c>
      <c r="BJ6" s="75" t="s">
        <v>61</v>
      </c>
      <c r="BK6" s="75" t="s">
        <v>62</v>
      </c>
      <c r="BL6" s="75" t="s">
        <v>63</v>
      </c>
      <c r="BM6" s="75" t="s">
        <v>64</v>
      </c>
      <c r="BN6" s="75" t="s">
        <v>67</v>
      </c>
      <c r="BO6" s="75" t="s">
        <v>68</v>
      </c>
      <c r="BP6" s="100" t="s">
        <v>69</v>
      </c>
      <c r="BQ6" s="100" t="s">
        <v>70</v>
      </c>
      <c r="BR6" s="102" t="s">
        <v>73</v>
      </c>
      <c r="BS6" s="102" t="s">
        <v>74</v>
      </c>
      <c r="BT6" s="102" t="s">
        <v>75</v>
      </c>
      <c r="BU6" s="102" t="s">
        <v>76</v>
      </c>
      <c r="BV6" s="102" t="s">
        <v>77</v>
      </c>
      <c r="BW6" s="102" t="s">
        <v>78</v>
      </c>
      <c r="BX6" s="102" t="s">
        <v>79</v>
      </c>
      <c r="BY6" s="102"/>
      <c r="BZ6" s="103"/>
      <c r="CA6" s="65"/>
      <c r="CB6" s="4"/>
      <c r="CC6" s="4"/>
      <c r="CD6" s="4"/>
      <c r="CE6" s="4"/>
      <c r="CF6" s="4"/>
      <c r="CG6" s="4"/>
      <c r="CH6" s="4"/>
    </row>
    <row r="7" spans="1:86" ht="18.75" customHeight="1" x14ac:dyDescent="0.3">
      <c r="A7" s="76" t="s">
        <v>15</v>
      </c>
      <c r="B7" s="77">
        <v>27</v>
      </c>
      <c r="C7" s="77">
        <v>42</v>
      </c>
      <c r="D7" s="78">
        <v>32</v>
      </c>
      <c r="E7" s="78">
        <v>54</v>
      </c>
      <c r="F7" s="78">
        <v>85.7</v>
      </c>
      <c r="G7" s="79">
        <v>68.7</v>
      </c>
      <c r="H7" s="80">
        <v>85</v>
      </c>
      <c r="I7" s="80">
        <v>84</v>
      </c>
      <c r="J7" s="80">
        <v>95</v>
      </c>
      <c r="K7" s="80">
        <v>100</v>
      </c>
      <c r="L7" s="80">
        <v>134</v>
      </c>
      <c r="M7" s="80">
        <v>164</v>
      </c>
      <c r="N7" s="80">
        <v>174</v>
      </c>
      <c r="O7" s="80">
        <v>212</v>
      </c>
      <c r="P7" s="80">
        <v>261</v>
      </c>
      <c r="Q7" s="80">
        <v>196</v>
      </c>
      <c r="R7" s="80"/>
      <c r="S7" s="80">
        <v>217</v>
      </c>
      <c r="T7" s="80">
        <v>223</v>
      </c>
      <c r="U7" s="80">
        <v>212</v>
      </c>
      <c r="V7" s="80">
        <v>377</v>
      </c>
      <c r="W7" s="81">
        <v>602</v>
      </c>
      <c r="X7" s="81">
        <v>690</v>
      </c>
      <c r="Y7" s="81">
        <v>722</v>
      </c>
      <c r="Z7" s="81">
        <v>727</v>
      </c>
      <c r="AA7" s="81">
        <v>917</v>
      </c>
      <c r="AB7" s="81">
        <v>831</v>
      </c>
      <c r="AC7" s="81">
        <v>776</v>
      </c>
      <c r="AD7" s="81">
        <v>978</v>
      </c>
      <c r="AE7" s="81">
        <v>955</v>
      </c>
      <c r="AF7" s="81">
        <v>1215</v>
      </c>
      <c r="AG7" s="81">
        <v>1275</v>
      </c>
      <c r="AH7" s="81">
        <v>1351</v>
      </c>
      <c r="AI7" s="81">
        <v>1169</v>
      </c>
      <c r="AJ7" s="81">
        <v>954</v>
      </c>
      <c r="AK7" s="81">
        <v>1248</v>
      </c>
      <c r="AL7" s="105">
        <v>1312</v>
      </c>
      <c r="AM7" s="105">
        <v>1525</v>
      </c>
      <c r="AN7" s="59">
        <v>662</v>
      </c>
      <c r="AO7" s="81"/>
      <c r="AP7" s="82">
        <v>1258</v>
      </c>
      <c r="AQ7" s="82">
        <v>1257</v>
      </c>
      <c r="AR7" s="82">
        <v>885</v>
      </c>
      <c r="AS7" s="82">
        <v>885</v>
      </c>
      <c r="AT7" s="82">
        <v>885</v>
      </c>
      <c r="AU7" s="83">
        <v>885</v>
      </c>
      <c r="AV7" s="83">
        <v>885</v>
      </c>
      <c r="AW7" s="83">
        <v>34</v>
      </c>
      <c r="AX7" s="83">
        <v>22.388059701492537</v>
      </c>
      <c r="AY7" s="83">
        <v>6.0975609756097668</v>
      </c>
      <c r="AZ7" s="83">
        <v>21.839080459770116</v>
      </c>
      <c r="BA7" s="83">
        <v>23.113207547169807</v>
      </c>
      <c r="BB7" s="83">
        <v>-24.904214559386972</v>
      </c>
      <c r="BC7" s="83">
        <v>10.714285714285722</v>
      </c>
      <c r="BD7" s="83"/>
      <c r="BE7" s="83">
        <v>2.7649769585253523</v>
      </c>
      <c r="BF7" s="83">
        <v>-4.9327354260089749</v>
      </c>
      <c r="BG7" s="83" t="e">
        <v>#REF!</v>
      </c>
      <c r="BH7" s="83">
        <v>14.61794019933555</v>
      </c>
      <c r="BI7" s="83">
        <v>4.6376811594202962</v>
      </c>
      <c r="BJ7" s="83">
        <v>0.69252077562327941</v>
      </c>
      <c r="BK7" s="83">
        <v>26.134800550206322</v>
      </c>
      <c r="BL7" s="83">
        <v>-9.378407851690298</v>
      </c>
      <c r="BM7" s="83">
        <v>-6.6185318892900113</v>
      </c>
      <c r="BN7" s="83">
        <v>26.030927835051543</v>
      </c>
      <c r="BO7" s="83">
        <v>-2.3517382413087944</v>
      </c>
      <c r="BP7" s="21">
        <v>27.225130890052355</v>
      </c>
      <c r="BQ7" s="21">
        <v>4.9382716049382651</v>
      </c>
      <c r="BR7" s="21">
        <v>5.9607843137254832</v>
      </c>
      <c r="BS7" s="21">
        <v>-13.47150259067358</v>
      </c>
      <c r="BT7" s="21">
        <v>-18.39178785286569</v>
      </c>
      <c r="BU7" s="21">
        <v>30.817610062893067</v>
      </c>
      <c r="BV7" s="21">
        <v>5.1282051282051402</v>
      </c>
      <c r="BW7" s="21">
        <f>AM7/AL7*100-100</f>
        <v>16.234756097560975</v>
      </c>
      <c r="BX7" s="21">
        <f>AN7/AM7*100-100</f>
        <v>-56.590163934426229</v>
      </c>
      <c r="BY7" s="21"/>
      <c r="BZ7" s="39" t="s">
        <v>16</v>
      </c>
      <c r="CA7" s="65"/>
      <c r="CB7" s="6"/>
      <c r="CC7" s="6"/>
      <c r="CD7" s="6"/>
      <c r="CE7" s="6"/>
      <c r="CF7" s="6"/>
      <c r="CG7" s="6"/>
      <c r="CH7" s="6"/>
    </row>
    <row r="8" spans="1:86" ht="18.75" customHeight="1" x14ac:dyDescent="0.3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986</v>
      </c>
      <c r="AJ8" s="59">
        <v>830</v>
      </c>
      <c r="AK8" s="59">
        <v>1077</v>
      </c>
      <c r="AL8" s="59">
        <v>1127</v>
      </c>
      <c r="AM8" s="59">
        <v>1229</v>
      </c>
      <c r="AN8" s="59">
        <v>560</v>
      </c>
      <c r="AO8" s="59"/>
      <c r="AP8" s="19">
        <v>801</v>
      </c>
      <c r="AQ8" s="19">
        <v>801</v>
      </c>
      <c r="AR8" s="19">
        <v>801</v>
      </c>
      <c r="AS8" s="19">
        <v>801</v>
      </c>
      <c r="AT8" s="19">
        <v>801</v>
      </c>
      <c r="AU8" s="21">
        <v>801</v>
      </c>
      <c r="AV8" s="21">
        <v>801</v>
      </c>
      <c r="AW8" s="21">
        <v>18.260869565217391</v>
      </c>
      <c r="AX8" s="21">
        <v>13.235294117647058</v>
      </c>
      <c r="AY8" s="21">
        <v>13.63636363636364</v>
      </c>
      <c r="AZ8" s="21">
        <v>0</v>
      </c>
      <c r="BA8" s="21">
        <v>30.857142857142861</v>
      </c>
      <c r="BB8" s="21">
        <v>-18.777292576419214</v>
      </c>
      <c r="BC8" s="21">
        <v>16.129032258064527</v>
      </c>
      <c r="BD8" s="21"/>
      <c r="BE8" s="21">
        <v>0</v>
      </c>
      <c r="BF8" s="21">
        <v>21.296296296296305</v>
      </c>
      <c r="BG8" s="21" t="e">
        <v>#REF!</v>
      </c>
      <c r="BH8" s="21">
        <v>8.9463220675944228</v>
      </c>
      <c r="BI8" s="21">
        <v>0.18248175182482385</v>
      </c>
      <c r="BJ8" s="21">
        <v>13.661202185792348</v>
      </c>
      <c r="BK8" s="21">
        <v>32.53205128205127</v>
      </c>
      <c r="BL8" s="21">
        <v>-9.0689238210399026</v>
      </c>
      <c r="BM8" s="21">
        <v>1.0638297872340559</v>
      </c>
      <c r="BN8" s="21">
        <v>25.394736842105274</v>
      </c>
      <c r="BO8" s="21">
        <v>-8.1846799580272886</v>
      </c>
      <c r="BP8" s="21">
        <v>32.685714285714283</v>
      </c>
      <c r="BQ8" s="21">
        <v>4.4788975021533162</v>
      </c>
      <c r="BR8" s="21">
        <v>-2.0610057708161662</v>
      </c>
      <c r="BS8" s="21">
        <v>-17.003367003367003</v>
      </c>
      <c r="BT8" s="21">
        <v>-15.821501014198773</v>
      </c>
      <c r="BU8" s="21">
        <v>29.759036144578317</v>
      </c>
      <c r="BV8" s="21">
        <v>4.642525533890435</v>
      </c>
      <c r="BW8" s="21">
        <f t="shared" ref="BW8:BX18" si="0">AM8/AL8*100-100</f>
        <v>9.0505767524400937</v>
      </c>
      <c r="BX8" s="21">
        <f>AN8/AM8*100-100</f>
        <v>-54.434499593165178</v>
      </c>
      <c r="BY8" s="21"/>
      <c r="BZ8" s="39" t="s">
        <v>18</v>
      </c>
      <c r="CA8" s="65"/>
      <c r="CB8" s="6"/>
      <c r="CC8" s="6"/>
      <c r="CD8" s="6"/>
      <c r="CE8" s="6"/>
      <c r="CF8" s="6"/>
      <c r="CG8" s="6"/>
      <c r="CH8" s="6"/>
    </row>
    <row r="9" spans="1:86" ht="18.75" customHeight="1" x14ac:dyDescent="0.3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1218</v>
      </c>
      <c r="AJ9" s="59">
        <v>1035</v>
      </c>
      <c r="AK9" s="59">
        <v>1338</v>
      </c>
      <c r="AL9" s="59">
        <v>1404</v>
      </c>
      <c r="AM9" s="59">
        <v>656</v>
      </c>
      <c r="AN9" s="59">
        <v>826</v>
      </c>
      <c r="AO9" s="59"/>
      <c r="AP9" s="19">
        <v>1090</v>
      </c>
      <c r="AQ9" s="19">
        <v>1090</v>
      </c>
      <c r="AR9" s="19">
        <v>1090</v>
      </c>
      <c r="AS9" s="19">
        <v>1090</v>
      </c>
      <c r="AT9" s="19">
        <v>1090</v>
      </c>
      <c r="AU9" s="21">
        <v>1090</v>
      </c>
      <c r="AV9" s="21">
        <v>1090</v>
      </c>
      <c r="AW9" s="21">
        <v>8.2278481012658204</v>
      </c>
      <c r="AX9" s="21">
        <v>7.0175438596491233</v>
      </c>
      <c r="AY9" s="21">
        <v>12.56830601092895</v>
      </c>
      <c r="AZ9" s="21">
        <v>51.456310679611647</v>
      </c>
      <c r="BA9" s="21">
        <v>1.9230769230769198</v>
      </c>
      <c r="BB9" s="21">
        <v>-29.559748427672957</v>
      </c>
      <c r="BC9" s="21">
        <v>34.821428571428584</v>
      </c>
      <c r="BD9" s="21"/>
      <c r="BE9" s="21">
        <v>-1.3245033112582689</v>
      </c>
      <c r="BF9" s="21">
        <v>41.275167785234913</v>
      </c>
      <c r="BG9" s="21" t="e">
        <v>#REF!</v>
      </c>
      <c r="BH9" s="21">
        <v>24.506578947368425</v>
      </c>
      <c r="BI9" s="21">
        <v>-3.4346103038309082</v>
      </c>
      <c r="BJ9" s="21">
        <v>10.943912448700416</v>
      </c>
      <c r="BK9" s="21">
        <v>39.087546239210837</v>
      </c>
      <c r="BL9" s="21">
        <v>-12.588652482269509</v>
      </c>
      <c r="BM9" s="21">
        <v>2.6369168356997932</v>
      </c>
      <c r="BN9" s="21">
        <v>31.027667984189719</v>
      </c>
      <c r="BO9" s="21">
        <v>-13.423831070889889</v>
      </c>
      <c r="BP9" s="21">
        <v>33.013937282229961</v>
      </c>
      <c r="BQ9" s="21">
        <v>1.9646365422396883</v>
      </c>
      <c r="BR9" s="21">
        <v>-2.5690430314707697</v>
      </c>
      <c r="BS9" s="21">
        <v>-19.709953856295314</v>
      </c>
      <c r="BT9" s="21">
        <v>-15.024630541871915</v>
      </c>
      <c r="BU9" s="21">
        <v>29.275362318840592</v>
      </c>
      <c r="BV9" s="21">
        <f>AL9/AK9*100-100</f>
        <v>4.9327354260089606</v>
      </c>
      <c r="BW9" s="21">
        <f t="shared" si="0"/>
        <v>-53.276353276353277</v>
      </c>
      <c r="BX9" s="21">
        <f>AN9/AM9*100-100</f>
        <v>25.914634146341456</v>
      </c>
      <c r="BY9" s="21"/>
      <c r="BZ9" s="39" t="s">
        <v>20</v>
      </c>
      <c r="CA9" s="65"/>
      <c r="CB9" s="6"/>
      <c r="CC9" s="6"/>
      <c r="CD9" s="6"/>
      <c r="CE9" s="6"/>
      <c r="CF9" s="6"/>
      <c r="CG9" s="6"/>
      <c r="CH9" s="6"/>
    </row>
    <row r="10" spans="1:86" ht="16.8" x14ac:dyDescent="0.3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1142</v>
      </c>
      <c r="AJ10" s="59">
        <v>1161</v>
      </c>
      <c r="AK10" s="59">
        <v>1540</v>
      </c>
      <c r="AL10" s="59">
        <v>1733</v>
      </c>
      <c r="AM10" s="59">
        <v>0</v>
      </c>
      <c r="AN10" s="59">
        <v>736</v>
      </c>
      <c r="AO10" s="59"/>
      <c r="AP10" s="19">
        <v>1053</v>
      </c>
      <c r="AQ10" s="19">
        <v>1053</v>
      </c>
      <c r="AR10" s="19">
        <v>1053</v>
      </c>
      <c r="AS10" s="19">
        <v>1053</v>
      </c>
      <c r="AT10" s="19">
        <v>1053</v>
      </c>
      <c r="AU10" s="21">
        <v>1053</v>
      </c>
      <c r="AV10" s="21">
        <v>1053</v>
      </c>
      <c r="AW10" s="21">
        <v>-17</v>
      </c>
      <c r="AX10" s="21">
        <v>12.048192771084331</v>
      </c>
      <c r="AY10" s="21">
        <v>10.035842293906811</v>
      </c>
      <c r="AZ10" s="21">
        <v>35.504885993485345</v>
      </c>
      <c r="BA10" s="21">
        <v>0.96153846153845279</v>
      </c>
      <c r="BB10" s="21">
        <v>-39.285714285714292</v>
      </c>
      <c r="BC10" s="21">
        <v>65.490196078431353</v>
      </c>
      <c r="BD10" s="21"/>
      <c r="BE10" s="21">
        <v>31.516587677725113</v>
      </c>
      <c r="BF10" s="21">
        <v>-18.738738738738732</v>
      </c>
      <c r="BG10" s="21" t="e">
        <v>#REF!</v>
      </c>
      <c r="BH10" s="21">
        <v>11.254851228977998</v>
      </c>
      <c r="BI10" s="21">
        <v>8.9534883720930196</v>
      </c>
      <c r="BJ10" s="21">
        <v>-1.7075773745997935</v>
      </c>
      <c r="BK10" s="21">
        <v>22.475570032573302</v>
      </c>
      <c r="BL10" s="21">
        <v>-1.5070921985815602</v>
      </c>
      <c r="BM10" s="21">
        <v>1.7101710171017146</v>
      </c>
      <c r="BN10" s="21">
        <v>26.814159292035384</v>
      </c>
      <c r="BO10" s="21">
        <v>4.2568039078855691</v>
      </c>
      <c r="BP10" s="21">
        <v>13.989290495314592</v>
      </c>
      <c r="BQ10" s="21">
        <v>6.400469759248395</v>
      </c>
      <c r="BR10" s="21">
        <v>-13.465783664459167</v>
      </c>
      <c r="BS10" s="21">
        <v>-27.168367346938766</v>
      </c>
      <c r="BT10" s="21">
        <v>1.6637478108581405</v>
      </c>
      <c r="BU10" s="21">
        <v>32.644272179155905</v>
      </c>
      <c r="BV10" s="21">
        <f>AL10/AK10*100-100</f>
        <v>12.532467532467535</v>
      </c>
      <c r="BW10" s="21">
        <f t="shared" si="0"/>
        <v>-100</v>
      </c>
      <c r="BX10" s="21" t="s">
        <v>80</v>
      </c>
      <c r="BY10" s="21"/>
      <c r="BZ10" s="39" t="s">
        <v>22</v>
      </c>
      <c r="CA10" s="65"/>
      <c r="CB10" s="6"/>
      <c r="CC10" s="6"/>
      <c r="CD10" s="6"/>
      <c r="CE10" s="6"/>
      <c r="CF10" s="6"/>
      <c r="CG10" s="6"/>
      <c r="CH10" s="6"/>
    </row>
    <row r="11" spans="1:86" ht="18.75" customHeight="1" x14ac:dyDescent="0.3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1561</v>
      </c>
      <c r="AJ11" s="59">
        <v>1620</v>
      </c>
      <c r="AK11" s="59">
        <v>2076</v>
      </c>
      <c r="AL11" s="59">
        <v>2309</v>
      </c>
      <c r="AM11" s="59">
        <v>0</v>
      </c>
      <c r="AN11" s="59">
        <v>634</v>
      </c>
      <c r="AO11" s="59"/>
      <c r="AP11" s="19">
        <v>1692</v>
      </c>
      <c r="AQ11" s="19">
        <v>1692</v>
      </c>
      <c r="AR11" s="19">
        <v>1692</v>
      </c>
      <c r="AS11" s="19">
        <v>1692</v>
      </c>
      <c r="AT11" s="19">
        <v>1692</v>
      </c>
      <c r="AU11" s="21">
        <v>1692</v>
      </c>
      <c r="AV11" s="21">
        <v>1692</v>
      </c>
      <c r="AW11" s="21">
        <v>-26.406926406926416</v>
      </c>
      <c r="AX11" s="21">
        <v>23.235294117647072</v>
      </c>
      <c r="AY11" s="21">
        <v>4.7732696897374751</v>
      </c>
      <c r="AZ11" s="21">
        <v>61.047835990888387</v>
      </c>
      <c r="BA11" s="21">
        <v>1.5558698727015496</v>
      </c>
      <c r="BB11" s="21">
        <v>-41.225626740947078</v>
      </c>
      <c r="BC11" s="21">
        <v>56.872037914691958</v>
      </c>
      <c r="BD11" s="21"/>
      <c r="BE11" s="21">
        <v>24.924471299093653</v>
      </c>
      <c r="BF11" s="21">
        <v>-8.2224909310761802</v>
      </c>
      <c r="BG11" s="21" t="e">
        <v>#REF!</v>
      </c>
      <c r="BH11" s="21">
        <v>20.171673819742495</v>
      </c>
      <c r="BI11" s="21">
        <v>-11.071428571428584</v>
      </c>
      <c r="BJ11" s="21">
        <v>2.0080321285140599</v>
      </c>
      <c r="BK11" s="21">
        <v>44.645669291338578</v>
      </c>
      <c r="BL11" s="21">
        <v>-13.336962438758846</v>
      </c>
      <c r="BM11" s="21">
        <v>10.615577889447223</v>
      </c>
      <c r="BN11" s="21">
        <v>17.319704713231118</v>
      </c>
      <c r="BO11" s="21">
        <v>1.7909002904162605</v>
      </c>
      <c r="BP11" s="21">
        <v>25.106990014265335</v>
      </c>
      <c r="BQ11" s="21">
        <v>3.6107943747624347</v>
      </c>
      <c r="BR11" s="21">
        <v>-15.737344093910494</v>
      </c>
      <c r="BS11" s="21">
        <v>-32.041793643883324</v>
      </c>
      <c r="BT11" s="21">
        <v>3.7796284433055689</v>
      </c>
      <c r="BU11" s="21">
        <v>28.148148148148152</v>
      </c>
      <c r="BV11" s="21">
        <f t="shared" ref="BV11:BV18" si="1">AL11/AK11*100-100</f>
        <v>11.223506743737957</v>
      </c>
      <c r="BW11" s="21">
        <f t="shared" si="0"/>
        <v>-100</v>
      </c>
      <c r="BX11" s="21" t="s">
        <v>80</v>
      </c>
      <c r="BY11" s="21"/>
      <c r="BZ11" s="39" t="s">
        <v>24</v>
      </c>
      <c r="CA11" s="65"/>
      <c r="CB11" s="6"/>
      <c r="CC11" s="6"/>
      <c r="CD11" s="6"/>
      <c r="CE11" s="6"/>
      <c r="CF11" s="6"/>
      <c r="CG11" s="6"/>
      <c r="CH11" s="6"/>
    </row>
    <row r="12" spans="1:86" ht="18.75" customHeight="1" x14ac:dyDescent="0.3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1523</v>
      </c>
      <c r="AJ12" s="59">
        <v>1825</v>
      </c>
      <c r="AK12" s="59">
        <v>2416</v>
      </c>
      <c r="AL12" s="59">
        <v>2923</v>
      </c>
      <c r="AM12" s="59">
        <v>91</v>
      </c>
      <c r="AN12" s="59">
        <v>1161</v>
      </c>
      <c r="AO12" s="59"/>
      <c r="AP12" s="19">
        <v>1948</v>
      </c>
      <c r="AQ12" s="19">
        <v>1948</v>
      </c>
      <c r="AR12" s="19">
        <v>1948</v>
      </c>
      <c r="AS12" s="19">
        <v>1948</v>
      </c>
      <c r="AT12" s="19">
        <v>1948</v>
      </c>
      <c r="AU12" s="21">
        <v>1948</v>
      </c>
      <c r="AV12" s="21">
        <v>1948</v>
      </c>
      <c r="AW12" s="21">
        <v>-8.7053571428571388</v>
      </c>
      <c r="AX12" s="21">
        <v>36.674816625916861</v>
      </c>
      <c r="AY12" s="21">
        <v>22.898032200357775</v>
      </c>
      <c r="AZ12" s="21">
        <v>15.57496360989812</v>
      </c>
      <c r="BA12" s="21">
        <v>9.4458438287153683</v>
      </c>
      <c r="BB12" s="21">
        <v>-41.426927502876865</v>
      </c>
      <c r="BC12" s="21">
        <v>47.151277013752463</v>
      </c>
      <c r="BD12" s="21"/>
      <c r="BE12" s="21">
        <v>31.241655540720956</v>
      </c>
      <c r="BF12" s="21">
        <v>-10.783316378433369</v>
      </c>
      <c r="BG12" s="21" t="e">
        <v>#REF!</v>
      </c>
      <c r="BH12" s="21">
        <v>12.612612612612622</v>
      </c>
      <c r="BI12" s="21">
        <v>0.73333333333334849</v>
      </c>
      <c r="BJ12" s="21">
        <v>1.7207147584381062</v>
      </c>
      <c r="BK12" s="21">
        <v>37.800910865322038</v>
      </c>
      <c r="BL12" s="21">
        <v>-7.1293673276676088</v>
      </c>
      <c r="BM12" s="21">
        <v>7.3716319267920625</v>
      </c>
      <c r="BN12" s="21">
        <v>14.109848484848484</v>
      </c>
      <c r="BO12" s="21">
        <v>6.7634854771784205</v>
      </c>
      <c r="BP12" s="21">
        <v>15.157403808783528</v>
      </c>
      <c r="BQ12" s="21">
        <v>9.0111373607829819</v>
      </c>
      <c r="BR12" s="21">
        <v>-17.492260061919509</v>
      </c>
      <c r="BS12" s="21">
        <v>-42.851782363977485</v>
      </c>
      <c r="BT12" s="21">
        <v>19.829284307288248</v>
      </c>
      <c r="BU12" s="21">
        <v>32.383561643835634</v>
      </c>
      <c r="BV12" s="21">
        <f t="shared" si="1"/>
        <v>20.985099337748352</v>
      </c>
      <c r="BW12" s="21">
        <f t="shared" si="0"/>
        <v>-96.886760177899419</v>
      </c>
      <c r="BX12" s="45">
        <f>AN12/AM12*100-100</f>
        <v>1175.8241758241759</v>
      </c>
      <c r="BY12" s="21"/>
      <c r="BZ12" s="39" t="s">
        <v>26</v>
      </c>
      <c r="CA12" s="65"/>
      <c r="CB12" s="6"/>
      <c r="CC12" s="6"/>
      <c r="CD12" s="6"/>
      <c r="CE12" s="6"/>
      <c r="CF12" s="6"/>
      <c r="CG12" s="6"/>
      <c r="CH12" s="6"/>
    </row>
    <row r="13" spans="1:86" ht="17.25" customHeight="1" x14ac:dyDescent="0.3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2038</v>
      </c>
      <c r="AJ13" s="59">
        <v>3004</v>
      </c>
      <c r="AK13" s="59">
        <v>3070</v>
      </c>
      <c r="AL13" s="59">
        <v>3802</v>
      </c>
      <c r="AM13" s="59">
        <v>468</v>
      </c>
      <c r="AN13" s="59">
        <v>2653</v>
      </c>
      <c r="AO13" s="59"/>
      <c r="AP13" s="19">
        <v>3054</v>
      </c>
      <c r="AQ13" s="19">
        <v>3054</v>
      </c>
      <c r="AR13" s="19">
        <v>3054</v>
      </c>
      <c r="AS13" s="19">
        <v>3054</v>
      </c>
      <c r="AT13" s="19">
        <v>3054</v>
      </c>
      <c r="AU13" s="21">
        <v>3054</v>
      </c>
      <c r="AV13" s="21">
        <v>3054</v>
      </c>
      <c r="AW13" s="21">
        <v>5.9701492537313356</v>
      </c>
      <c r="AX13" s="21">
        <v>27.16297786720321</v>
      </c>
      <c r="AY13" s="21">
        <v>11.392405063291136</v>
      </c>
      <c r="AZ13" s="21">
        <v>21.306818181818187</v>
      </c>
      <c r="BA13" s="21">
        <v>-14.637002341920379</v>
      </c>
      <c r="BB13" s="21">
        <v>-15.226337448559661</v>
      </c>
      <c r="BC13" s="21">
        <v>70.550161812297745</v>
      </c>
      <c r="BD13" s="21"/>
      <c r="BE13" s="21">
        <v>5.597722960151799</v>
      </c>
      <c r="BF13" s="21">
        <v>1.1680143755615546</v>
      </c>
      <c r="BG13" s="21" t="e">
        <v>#REF!</v>
      </c>
      <c r="BH13" s="21">
        <v>20.742459396751741</v>
      </c>
      <c r="BI13" s="21">
        <v>-9.4542659492697965</v>
      </c>
      <c r="BJ13" s="21">
        <v>9.6349745331069556</v>
      </c>
      <c r="BK13" s="21">
        <v>25.977545489740606</v>
      </c>
      <c r="BL13" s="21">
        <v>-4.0872771972956343</v>
      </c>
      <c r="BM13" s="21">
        <v>-4.8381928868952144</v>
      </c>
      <c r="BN13" s="21">
        <v>13.501683501683502</v>
      </c>
      <c r="BO13" s="21">
        <v>-7.65351527736577</v>
      </c>
      <c r="BP13" s="21">
        <v>-2.9232251847092812</v>
      </c>
      <c r="BQ13" s="21">
        <v>7.279947054930517</v>
      </c>
      <c r="BR13" s="21">
        <v>-2.6218383713757021</v>
      </c>
      <c r="BS13" s="21">
        <v>-35.445042762115932</v>
      </c>
      <c r="BT13" s="21">
        <v>47.399411187438659</v>
      </c>
      <c r="BU13" s="21">
        <v>2.1970705725698991</v>
      </c>
      <c r="BV13" s="21">
        <f t="shared" si="1"/>
        <v>23.843648208469048</v>
      </c>
      <c r="BW13" s="21">
        <f t="shared" si="0"/>
        <v>-87.690689110994214</v>
      </c>
      <c r="BX13" s="45">
        <f t="shared" ref="BX13:BX14" si="2">AN13/AM13*100-100</f>
        <v>466.88034188034192</v>
      </c>
      <c r="BY13" s="21"/>
      <c r="BZ13" s="39" t="s">
        <v>28</v>
      </c>
      <c r="CA13" s="65"/>
      <c r="CB13" s="6"/>
      <c r="CC13" s="6"/>
      <c r="CD13" s="6"/>
      <c r="CE13" s="6"/>
      <c r="CF13" s="6"/>
      <c r="CG13" s="6"/>
      <c r="CH13" s="6"/>
    </row>
    <row r="14" spans="1:86" ht="17.25" customHeight="1" x14ac:dyDescent="0.3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2647</v>
      </c>
      <c r="AJ14" s="59">
        <v>3703</v>
      </c>
      <c r="AK14" s="59">
        <v>3727</v>
      </c>
      <c r="AL14" s="59">
        <v>4560</v>
      </c>
      <c r="AM14" s="59">
        <v>1366</v>
      </c>
      <c r="AN14" s="59">
        <v>3886</v>
      </c>
      <c r="AO14" s="59"/>
      <c r="AP14" s="19">
        <v>3995</v>
      </c>
      <c r="AQ14" s="19">
        <v>3995</v>
      </c>
      <c r="AR14" s="19">
        <v>3995</v>
      </c>
      <c r="AS14" s="19">
        <v>3995</v>
      </c>
      <c r="AT14" s="19">
        <v>3995</v>
      </c>
      <c r="AU14" s="21">
        <v>3995</v>
      </c>
      <c r="AV14" s="21">
        <v>3995</v>
      </c>
      <c r="AW14" s="21">
        <v>27.703984819734345</v>
      </c>
      <c r="AX14" s="21">
        <v>24.368499257057948</v>
      </c>
      <c r="AY14" s="21">
        <v>5.8542413381123026</v>
      </c>
      <c r="AZ14" s="21">
        <v>31.941309255079005</v>
      </c>
      <c r="BA14" s="21">
        <v>0</v>
      </c>
      <c r="BB14" s="21">
        <v>-26.176218990590243</v>
      </c>
      <c r="BC14" s="21">
        <v>39.860950173812284</v>
      </c>
      <c r="BD14" s="21"/>
      <c r="BE14" s="21">
        <v>8.947804473902238</v>
      </c>
      <c r="BF14" s="21">
        <v>10.266159695817507</v>
      </c>
      <c r="BG14" s="21" t="e">
        <v>#REF!</v>
      </c>
      <c r="BH14" s="21">
        <v>14.186507936507937</v>
      </c>
      <c r="BI14" s="21">
        <v>-8.3984940631335121</v>
      </c>
      <c r="BJ14" s="21">
        <v>7.6193487195700129</v>
      </c>
      <c r="BK14" s="21">
        <v>24.529964747356047</v>
      </c>
      <c r="BL14" s="21">
        <v>-3.7744751120547306</v>
      </c>
      <c r="BM14" s="21">
        <v>-15.273351311595988</v>
      </c>
      <c r="BN14" s="21">
        <v>0.89699074074074758</v>
      </c>
      <c r="BO14" s="21">
        <v>-4.0435904789217147</v>
      </c>
      <c r="BP14" s="21">
        <v>9.6533173939031656</v>
      </c>
      <c r="BQ14" s="21">
        <v>17.961297356227846</v>
      </c>
      <c r="BR14" s="21">
        <v>-5.9842883548983394</v>
      </c>
      <c r="BS14" s="21">
        <v>-34.947161464733341</v>
      </c>
      <c r="BT14" s="21">
        <v>39.894219871552707</v>
      </c>
      <c r="BU14" s="21">
        <v>0.64812314339724253</v>
      </c>
      <c r="BV14" s="21">
        <f t="shared" si="1"/>
        <v>22.350415884089074</v>
      </c>
      <c r="BW14" s="21">
        <f t="shared" si="0"/>
        <v>-70.043859649122808</v>
      </c>
      <c r="BX14" s="45">
        <f t="shared" si="2"/>
        <v>184.48023426061491</v>
      </c>
      <c r="BY14" s="21"/>
      <c r="BZ14" s="39" t="s">
        <v>30</v>
      </c>
      <c r="CA14" s="65"/>
      <c r="CB14" s="6"/>
      <c r="CC14" s="6"/>
      <c r="CD14" s="6"/>
      <c r="CE14" s="6"/>
      <c r="CF14" s="6"/>
      <c r="CG14" s="6"/>
      <c r="CH14" s="6"/>
    </row>
    <row r="15" spans="1:86" ht="18.75" customHeight="1" x14ac:dyDescent="0.3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2369</v>
      </c>
      <c r="AJ15" s="59">
        <v>3147</v>
      </c>
      <c r="AK15" s="59">
        <v>3192</v>
      </c>
      <c r="AL15" s="59">
        <v>3804</v>
      </c>
      <c r="AM15" s="59">
        <v>1581</v>
      </c>
      <c r="AN15" s="59">
        <v>3176</v>
      </c>
      <c r="AO15" s="59"/>
      <c r="AP15" s="19">
        <v>2939</v>
      </c>
      <c r="AQ15" s="19">
        <v>2939</v>
      </c>
      <c r="AR15" s="19">
        <v>2939</v>
      </c>
      <c r="AS15" s="19">
        <v>2939</v>
      </c>
      <c r="AT15" s="19">
        <v>2939</v>
      </c>
      <c r="AU15" s="21">
        <v>2939</v>
      </c>
      <c r="AV15" s="21">
        <v>2939</v>
      </c>
      <c r="AW15" s="21">
        <v>36.501079913606929</v>
      </c>
      <c r="AX15" s="21">
        <v>16.139240506329116</v>
      </c>
      <c r="AY15" s="21">
        <v>8.9918256130790297</v>
      </c>
      <c r="AZ15" s="21">
        <v>31.75</v>
      </c>
      <c r="BA15" s="21">
        <v>-1.2333965844402286</v>
      </c>
      <c r="BB15" s="21">
        <v>-33.141210374639769</v>
      </c>
      <c r="BC15" s="21">
        <v>51.724137931034477</v>
      </c>
      <c r="BD15" s="21"/>
      <c r="BE15" s="21">
        <v>6.7234848484848442</v>
      </c>
      <c r="BF15" s="21">
        <v>9.7604259094942449</v>
      </c>
      <c r="BG15" s="21" t="e">
        <v>#REF!</v>
      </c>
      <c r="BH15" s="21">
        <v>11.236407571486097</v>
      </c>
      <c r="BI15" s="21">
        <v>-8.7979724837074684</v>
      </c>
      <c r="BJ15" s="21">
        <v>8.9718142119888995</v>
      </c>
      <c r="BK15" s="21">
        <v>13.952641165755921</v>
      </c>
      <c r="BL15" s="21">
        <v>-3.8363171355498764</v>
      </c>
      <c r="BM15" s="21">
        <v>-5.152925531914903</v>
      </c>
      <c r="BN15" s="21">
        <v>15.948124780932346</v>
      </c>
      <c r="BO15" s="21">
        <v>-2.3881499395405115</v>
      </c>
      <c r="BP15" s="21">
        <v>5.0170331371941757</v>
      </c>
      <c r="BQ15" s="21">
        <v>7.7263344146269617</v>
      </c>
      <c r="BR15" s="21">
        <v>-9.7454147276211387</v>
      </c>
      <c r="BS15" s="21">
        <v>-28.146800121322414</v>
      </c>
      <c r="BT15" s="21">
        <v>32.840861122836628</v>
      </c>
      <c r="BU15" s="21">
        <v>1.429933269780733</v>
      </c>
      <c r="BV15" s="21">
        <f t="shared" si="1"/>
        <v>19.172932330827066</v>
      </c>
      <c r="BW15" s="21">
        <f t="shared" si="0"/>
        <v>-58.438485804416402</v>
      </c>
      <c r="BX15" s="45">
        <f>AN15/AM15*100-100</f>
        <v>100.88551549652118</v>
      </c>
      <c r="BY15" s="21"/>
      <c r="BZ15" s="39" t="s">
        <v>32</v>
      </c>
      <c r="CA15" s="65"/>
      <c r="CB15" s="6"/>
      <c r="CC15" s="6"/>
      <c r="CD15" s="6"/>
      <c r="CE15" s="6"/>
      <c r="CF15" s="6"/>
      <c r="CG15" s="6"/>
      <c r="CH15" s="6"/>
    </row>
    <row r="16" spans="1:86" ht="18" customHeight="1" x14ac:dyDescent="0.3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1983</v>
      </c>
      <c r="AJ16" s="59">
        <v>2581</v>
      </c>
      <c r="AK16" s="59">
        <v>2822</v>
      </c>
      <c r="AL16" s="59">
        <v>3586</v>
      </c>
      <c r="AM16" s="59">
        <v>1746</v>
      </c>
      <c r="AN16" s="59">
        <v>3292</v>
      </c>
      <c r="AO16" s="59"/>
      <c r="AP16" s="19">
        <v>-8.910891089108901</v>
      </c>
      <c r="AQ16" s="19">
        <v>86.956521739130437</v>
      </c>
      <c r="AR16" s="19">
        <v>60.232558139534888</v>
      </c>
      <c r="AS16" s="19">
        <v>21.008708272859209</v>
      </c>
      <c r="AT16" s="19">
        <v>1.6491754122938573</v>
      </c>
      <c r="AU16" s="21">
        <v>35.714285714285722</v>
      </c>
      <c r="AV16" s="21">
        <v>24.401913875598098</v>
      </c>
      <c r="AW16" s="21">
        <v>15.576923076923066</v>
      </c>
      <c r="AX16" s="21">
        <v>-0.9983361064891767</v>
      </c>
      <c r="AY16" s="21">
        <v>18.487394957983199</v>
      </c>
      <c r="AZ16" s="21">
        <v>1.418439716312065</v>
      </c>
      <c r="BA16" s="21">
        <v>15.664335664335667</v>
      </c>
      <c r="BB16" s="21">
        <v>-15.840386940749696</v>
      </c>
      <c r="BC16" s="21">
        <v>41.379310344827587</v>
      </c>
      <c r="BD16" s="21"/>
      <c r="BE16" s="21">
        <v>-16.158536585365852</v>
      </c>
      <c r="BF16" s="21">
        <v>18.545454545454561</v>
      </c>
      <c r="BG16" s="21" t="e">
        <v>#REF!</v>
      </c>
      <c r="BH16" s="21">
        <v>9.8322729901677377</v>
      </c>
      <c r="BI16" s="21">
        <v>-23.644023170089525</v>
      </c>
      <c r="BJ16" s="21">
        <v>27.931034482758619</v>
      </c>
      <c r="BK16" s="21">
        <v>31.320754716981128</v>
      </c>
      <c r="BL16" s="21">
        <v>13.259441707717585</v>
      </c>
      <c r="BM16" s="21">
        <v>7.9739035882566327</v>
      </c>
      <c r="BN16" s="21">
        <v>0.16784155756965902</v>
      </c>
      <c r="BO16" s="21">
        <v>13.136729222520117</v>
      </c>
      <c r="BP16" s="21">
        <v>4.9466824644549803</v>
      </c>
      <c r="BQ16" s="21">
        <v>-4.7981936212249536</v>
      </c>
      <c r="BR16" s="21">
        <v>-15.653720723391643</v>
      </c>
      <c r="BS16" s="21">
        <v>-30.298769771528995</v>
      </c>
      <c r="BT16" s="21">
        <v>30.156328794755439</v>
      </c>
      <c r="BU16" s="21">
        <v>9.3374660984114684</v>
      </c>
      <c r="BV16" s="21">
        <f t="shared" si="1"/>
        <v>27.072997873848337</v>
      </c>
      <c r="BW16" s="21">
        <f t="shared" si="0"/>
        <v>-51.310652537646398</v>
      </c>
      <c r="BX16" s="21">
        <f t="shared" si="0"/>
        <v>88.545246277205024</v>
      </c>
      <c r="BY16" s="21"/>
      <c r="BZ16" s="39" t="s">
        <v>34</v>
      </c>
      <c r="CA16" s="65"/>
      <c r="CB16" s="6"/>
      <c r="CC16" s="6"/>
      <c r="CD16" s="6"/>
      <c r="CE16" s="6"/>
      <c r="CF16" s="6"/>
      <c r="CG16" s="6"/>
      <c r="CH16" s="6"/>
    </row>
    <row r="17" spans="1:87" ht="18.75" customHeight="1" x14ac:dyDescent="0.3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1135</v>
      </c>
      <c r="AJ17" s="59">
        <v>1411</v>
      </c>
      <c r="AK17" s="59">
        <v>1514</v>
      </c>
      <c r="AL17" s="59">
        <v>1849</v>
      </c>
      <c r="AM17" s="59">
        <v>886</v>
      </c>
      <c r="AN17" s="59">
        <v>1767</v>
      </c>
      <c r="AO17" s="59"/>
      <c r="AP17" s="19">
        <v>-6.25</v>
      </c>
      <c r="AQ17" s="19">
        <v>50</v>
      </c>
      <c r="AR17" s="19">
        <v>38.555555555555571</v>
      </c>
      <c r="AS17" s="19">
        <v>7.9390537289494745</v>
      </c>
      <c r="AT17" s="19">
        <v>36.701337295690934</v>
      </c>
      <c r="AU17" s="21">
        <v>-20.895522388059703</v>
      </c>
      <c r="AV17" s="21">
        <v>50.314465408805034</v>
      </c>
      <c r="AW17" s="21">
        <v>23.012552301255226</v>
      </c>
      <c r="AX17" s="21">
        <v>-23.469387755102048</v>
      </c>
      <c r="AY17" s="21">
        <v>46.222222222222229</v>
      </c>
      <c r="AZ17" s="21">
        <v>8.8145896656535001</v>
      </c>
      <c r="BA17" s="21">
        <v>-0.27932960893855352</v>
      </c>
      <c r="BB17" s="21">
        <v>-12.324929971988794</v>
      </c>
      <c r="BC17" s="21">
        <v>52.076677316293939</v>
      </c>
      <c r="BD17" s="21"/>
      <c r="BE17" s="21">
        <v>-19.327731092436977</v>
      </c>
      <c r="BF17" s="21">
        <v>13.28125</v>
      </c>
      <c r="BG17" s="21" t="e">
        <v>#REF!</v>
      </c>
      <c r="BH17" s="21">
        <v>10.280373831775691</v>
      </c>
      <c r="BI17" s="21">
        <v>-5.9322033898305051</v>
      </c>
      <c r="BJ17" s="21">
        <v>27.815315315315317</v>
      </c>
      <c r="BK17" s="21">
        <v>18.502202643171813</v>
      </c>
      <c r="BL17" s="21">
        <v>17.100371747211909</v>
      </c>
      <c r="BM17" s="21">
        <v>4.1269841269841407</v>
      </c>
      <c r="BN17" s="21">
        <v>0</v>
      </c>
      <c r="BO17" s="21">
        <v>13.353658536585371</v>
      </c>
      <c r="BP17" s="21">
        <v>-0.96826250672404512</v>
      </c>
      <c r="BQ17" s="21">
        <v>-3.2047800108636579</v>
      </c>
      <c r="BR17" s="21">
        <v>-15.60044893378226</v>
      </c>
      <c r="BS17" s="21">
        <v>-24.534574468085097</v>
      </c>
      <c r="BT17" s="21">
        <v>24.317180616740089</v>
      </c>
      <c r="BU17" s="21">
        <v>7.2997873848334507</v>
      </c>
      <c r="BV17" s="21">
        <f t="shared" si="1"/>
        <v>22.126816380449128</v>
      </c>
      <c r="BW17" s="21">
        <f t="shared" si="0"/>
        <v>-52.082206598161171</v>
      </c>
      <c r="BX17" s="21">
        <f t="shared" si="0"/>
        <v>99.435665914221204</v>
      </c>
      <c r="BY17" s="21"/>
      <c r="BZ17" s="39" t="s">
        <v>36</v>
      </c>
      <c r="CA17" s="65"/>
      <c r="CB17" s="6"/>
      <c r="CC17" s="6"/>
      <c r="CD17" s="6"/>
      <c r="CE17" s="6"/>
      <c r="CF17" s="6"/>
      <c r="CG17" s="6"/>
      <c r="CH17" s="6"/>
    </row>
    <row r="18" spans="1:87" ht="21" customHeight="1" x14ac:dyDescent="0.3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5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0">
        <v>658</v>
      </c>
      <c r="X18" s="70">
        <v>737</v>
      </c>
      <c r="Y18" s="70">
        <v>782</v>
      </c>
      <c r="Z18" s="70">
        <v>875</v>
      </c>
      <c r="AA18" s="70">
        <v>1008</v>
      </c>
      <c r="AB18" s="70">
        <v>1199</v>
      </c>
      <c r="AC18" s="70">
        <v>1136</v>
      </c>
      <c r="AD18" s="70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972</v>
      </c>
      <c r="AJ18" s="59">
        <v>1207</v>
      </c>
      <c r="AK18" s="59">
        <v>1200</v>
      </c>
      <c r="AL18" s="59">
        <v>1420</v>
      </c>
      <c r="AM18" s="59">
        <v>672</v>
      </c>
      <c r="AN18" s="59">
        <v>1474</v>
      </c>
      <c r="AO18" s="70"/>
      <c r="AP18" s="20">
        <v>-11.538461538461547</v>
      </c>
      <c r="AQ18" s="20">
        <v>34.782608695652186</v>
      </c>
      <c r="AR18" s="20">
        <v>52.903225806451616</v>
      </c>
      <c r="AS18" s="20">
        <v>-11.497890295358644</v>
      </c>
      <c r="AT18" s="20">
        <v>89.511323003575683</v>
      </c>
      <c r="AU18" s="48">
        <v>-15.267175572519093</v>
      </c>
      <c r="AV18" s="48">
        <v>42.342342342342334</v>
      </c>
      <c r="AW18" s="48">
        <v>17.088607594936718</v>
      </c>
      <c r="AX18" s="48">
        <v>-5.9459459459459367</v>
      </c>
      <c r="AY18" s="48">
        <v>36.781609195402297</v>
      </c>
      <c r="AZ18" s="48">
        <v>-0.84033613445377853</v>
      </c>
      <c r="BA18" s="48">
        <v>1.2711864406779654</v>
      </c>
      <c r="BB18" s="48">
        <v>-5.8577405857740672</v>
      </c>
      <c r="BC18" s="48">
        <v>29.333333333333314</v>
      </c>
      <c r="BD18" s="48"/>
      <c r="BE18" s="48">
        <v>-23.024054982817859</v>
      </c>
      <c r="BF18" s="48">
        <v>20.982142857142861</v>
      </c>
      <c r="BG18" s="48" t="e">
        <v>#REF!</v>
      </c>
      <c r="BH18" s="48">
        <v>12.006079027355625</v>
      </c>
      <c r="BI18" s="48">
        <v>6.1058344640434257</v>
      </c>
      <c r="BJ18" s="48">
        <v>11.892583120204606</v>
      </c>
      <c r="BK18" s="48">
        <v>15.199999999999989</v>
      </c>
      <c r="BL18" s="48">
        <v>18.948412698412696</v>
      </c>
      <c r="BM18" s="48">
        <v>-5.2543786488740523</v>
      </c>
      <c r="BN18" s="21">
        <v>-3.3450704225352155</v>
      </c>
      <c r="BO18" s="21">
        <v>16.029143897996363</v>
      </c>
      <c r="BP18" s="21">
        <v>4.4740973312401735</v>
      </c>
      <c r="BQ18" s="21">
        <v>2.2539444027047466</v>
      </c>
      <c r="BR18" s="21">
        <v>-14.915503306392367</v>
      </c>
      <c r="BS18" s="21">
        <v>-16.062176165803109</v>
      </c>
      <c r="BT18" s="21">
        <v>24.176954732510296</v>
      </c>
      <c r="BU18" s="21">
        <v>-0.57995028997514453</v>
      </c>
      <c r="BV18" s="21">
        <f t="shared" si="1"/>
        <v>18.333333333333329</v>
      </c>
      <c r="BW18" s="21">
        <f t="shared" si="0"/>
        <v>-52.676056338028168</v>
      </c>
      <c r="BX18" s="21">
        <f t="shared" si="0"/>
        <v>119.3452380952381</v>
      </c>
      <c r="BY18" s="48"/>
      <c r="BZ18" s="43" t="s">
        <v>38</v>
      </c>
      <c r="CA18" s="65"/>
      <c r="CB18" s="6"/>
      <c r="CC18" s="6"/>
      <c r="CD18" s="6"/>
      <c r="CE18" s="6"/>
      <c r="CF18" s="6"/>
      <c r="CG18" s="6"/>
      <c r="CH18" s="6"/>
    </row>
    <row r="19" spans="1:87" ht="16.5" customHeight="1" x14ac:dyDescent="0.3">
      <c r="A19" s="76"/>
      <c r="B19" s="86"/>
      <c r="C19" s="86"/>
      <c r="D19" s="86"/>
      <c r="E19" s="86"/>
      <c r="F19" s="87"/>
      <c r="G19" s="87"/>
      <c r="H19" s="88"/>
      <c r="I19" s="86"/>
      <c r="J19" s="86"/>
      <c r="K19" s="88"/>
      <c r="L19" s="77"/>
      <c r="M19" s="89" t="s">
        <v>39</v>
      </c>
      <c r="N19" s="77"/>
      <c r="O19" s="77"/>
      <c r="P19" s="87"/>
      <c r="Q19" s="90"/>
      <c r="R19" s="90"/>
      <c r="S19" s="90"/>
      <c r="T19" s="90"/>
      <c r="U19" s="90"/>
      <c r="V19" s="90"/>
      <c r="W19" s="90"/>
      <c r="X19" s="90"/>
      <c r="Y19" s="90"/>
      <c r="Z19" s="106" t="s">
        <v>49</v>
      </c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86"/>
      <c r="AW19" s="86"/>
      <c r="AX19" s="91" t="s">
        <v>1</v>
      </c>
      <c r="AY19" s="86"/>
      <c r="AZ19" s="86"/>
      <c r="BA19" s="86"/>
      <c r="BB19" s="87"/>
      <c r="BC19" s="109" t="s">
        <v>1</v>
      </c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86"/>
      <c r="BZ19" s="84"/>
      <c r="CB19" s="7"/>
      <c r="CC19" s="7"/>
      <c r="CD19" s="7"/>
      <c r="CE19" s="7"/>
      <c r="CF19" s="7"/>
      <c r="CG19" s="7"/>
      <c r="CH19" s="7"/>
    </row>
    <row r="20" spans="1:87" ht="16.5" customHeight="1" x14ac:dyDescent="0.3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5"/>
      <c r="R20" s="65"/>
      <c r="S20" s="65"/>
      <c r="T20" s="65"/>
      <c r="U20" s="65"/>
      <c r="V20" s="65"/>
      <c r="W20" s="65"/>
      <c r="X20" s="65"/>
      <c r="Y20" s="65"/>
      <c r="Z20" s="107" t="s">
        <v>50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25"/>
      <c r="AW20" s="25"/>
      <c r="AX20" s="26" t="s">
        <v>3</v>
      </c>
      <c r="AY20" s="25"/>
      <c r="AZ20" s="27"/>
      <c r="BA20" s="27"/>
      <c r="BB20" s="28"/>
      <c r="BC20" s="111" t="s">
        <v>48</v>
      </c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38"/>
      <c r="BZ20" s="39"/>
      <c r="CC20" s="6"/>
      <c r="CD20" s="11"/>
      <c r="CE20" s="6"/>
      <c r="CF20" s="6"/>
      <c r="CG20" s="6"/>
      <c r="CH20" s="6"/>
    </row>
    <row r="21" spans="1:87" ht="23.25" customHeight="1" x14ac:dyDescent="0.3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2">
        <v>2004</v>
      </c>
      <c r="X21" s="92">
        <v>2005</v>
      </c>
      <c r="Y21" s="92">
        <v>2006</v>
      </c>
      <c r="Z21" s="92">
        <v>2007</v>
      </c>
      <c r="AA21" s="92">
        <v>2008</v>
      </c>
      <c r="AB21" s="92">
        <v>2009</v>
      </c>
      <c r="AC21" s="92">
        <v>2010</v>
      </c>
      <c r="AD21" s="92">
        <v>2011</v>
      </c>
      <c r="AE21" s="92">
        <v>2012</v>
      </c>
      <c r="AF21" s="101">
        <v>2013</v>
      </c>
      <c r="AG21" s="101">
        <v>2014</v>
      </c>
      <c r="AH21" s="92">
        <v>2015</v>
      </c>
      <c r="AI21" s="101">
        <v>2016</v>
      </c>
      <c r="AJ21" s="92">
        <v>2017</v>
      </c>
      <c r="AK21" s="101">
        <v>2018</v>
      </c>
      <c r="AL21" s="101">
        <v>2019</v>
      </c>
      <c r="AM21" s="101">
        <v>2020</v>
      </c>
      <c r="AN21" s="101">
        <v>2021</v>
      </c>
      <c r="AO21" s="93"/>
      <c r="AP21" s="31" t="s">
        <v>41</v>
      </c>
      <c r="AQ21" s="31" t="s">
        <v>41</v>
      </c>
      <c r="AR21" s="31" t="s">
        <v>41</v>
      </c>
      <c r="AS21" s="31" t="s">
        <v>41</v>
      </c>
      <c r="AT21" s="31" t="s">
        <v>41</v>
      </c>
      <c r="AU21" s="32" t="s">
        <v>42</v>
      </c>
      <c r="AV21" s="33" t="s">
        <v>8</v>
      </c>
      <c r="AW21" s="33" t="s">
        <v>9</v>
      </c>
      <c r="AX21" s="33" t="s">
        <v>10</v>
      </c>
      <c r="AY21" s="33" t="s">
        <v>11</v>
      </c>
      <c r="AZ21" s="32" t="s">
        <v>12</v>
      </c>
      <c r="BA21" s="34" t="s">
        <v>13</v>
      </c>
      <c r="BB21" s="18" t="s">
        <v>43</v>
      </c>
      <c r="BC21" s="18" t="s">
        <v>14</v>
      </c>
      <c r="BD21" s="18"/>
      <c r="BE21" s="18" t="s">
        <v>44</v>
      </c>
      <c r="BF21" s="18" t="s">
        <v>52</v>
      </c>
      <c r="BG21" s="18" t="s">
        <v>53</v>
      </c>
      <c r="BH21" s="104" t="s">
        <v>55</v>
      </c>
      <c r="BI21" s="104" t="s">
        <v>60</v>
      </c>
      <c r="BJ21" s="104" t="s">
        <v>61</v>
      </c>
      <c r="BK21" s="100" t="s">
        <v>62</v>
      </c>
      <c r="BL21" s="100" t="s">
        <v>63</v>
      </c>
      <c r="BM21" s="100" t="s">
        <v>64</v>
      </c>
      <c r="BN21" s="100" t="s">
        <v>67</v>
      </c>
      <c r="BO21" s="100" t="s">
        <v>68</v>
      </c>
      <c r="BP21" s="100" t="s">
        <v>69</v>
      </c>
      <c r="BQ21" s="100" t="s">
        <v>70</v>
      </c>
      <c r="BR21" s="102" t="s">
        <v>73</v>
      </c>
      <c r="BS21" s="102" t="s">
        <v>74</v>
      </c>
      <c r="BT21" s="102" t="s">
        <v>75</v>
      </c>
      <c r="BU21" s="102" t="s">
        <v>76</v>
      </c>
      <c r="BV21" s="102" t="s">
        <v>77</v>
      </c>
      <c r="BW21" s="102" t="s">
        <v>78</v>
      </c>
      <c r="BX21" s="102" t="s">
        <v>79</v>
      </c>
      <c r="BY21" s="102"/>
      <c r="BZ21" s="103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21" customHeight="1" x14ac:dyDescent="0.3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v>1169</v>
      </c>
      <c r="AJ22" s="59">
        <v>954</v>
      </c>
      <c r="AK22" s="59">
        <v>1248</v>
      </c>
      <c r="AL22" s="59">
        <v>1312</v>
      </c>
      <c r="AM22" s="59">
        <f>AM7</f>
        <v>1525</v>
      </c>
      <c r="AN22" s="59">
        <f>AN7</f>
        <v>662</v>
      </c>
      <c r="AO22" s="45"/>
      <c r="AP22" s="45">
        <v>-23.80952380952381</v>
      </c>
      <c r="AQ22" s="45">
        <v>68.75</v>
      </c>
      <c r="AR22" s="45">
        <v>58.703703703703695</v>
      </c>
      <c r="AS22" s="45">
        <v>-19.836639439906662</v>
      </c>
      <c r="AT22" s="45">
        <v>23.726346433770004</v>
      </c>
      <c r="AU22" s="21">
        <v>13.095238095238088</v>
      </c>
      <c r="AV22" s="21">
        <v>5.2631578947368354</v>
      </c>
      <c r="AW22" s="21">
        <v>34</v>
      </c>
      <c r="AX22" s="21">
        <v>22.388059701492537</v>
      </c>
      <c r="AY22" s="21">
        <v>6.0975609756097668</v>
      </c>
      <c r="AZ22" s="21">
        <v>21.839080459770116</v>
      </c>
      <c r="BA22" s="19">
        <v>23.113207547169807</v>
      </c>
      <c r="BB22" s="19">
        <v>-24.904214559386972</v>
      </c>
      <c r="BC22" s="19">
        <v>10.714285714285722</v>
      </c>
      <c r="BD22" s="19"/>
      <c r="BE22" s="19">
        <v>2.7649769585253523</v>
      </c>
      <c r="BF22" s="19">
        <v>-4.9327354260089749</v>
      </c>
      <c r="BG22" s="19">
        <v>183.96226415094338</v>
      </c>
      <c r="BH22" s="21">
        <v>14.61794019933555</v>
      </c>
      <c r="BI22" s="21">
        <v>4.6376811594202962</v>
      </c>
      <c r="BJ22" s="21">
        <v>0.69252077562327941</v>
      </c>
      <c r="BK22" s="21">
        <v>26.134800550206322</v>
      </c>
      <c r="BL22" s="21">
        <v>-9.378407851690298</v>
      </c>
      <c r="BM22" s="21">
        <v>-6.6185318892900113</v>
      </c>
      <c r="BN22" s="21">
        <v>26.030927835051543</v>
      </c>
      <c r="BO22" s="21">
        <v>-2.3517382413087944</v>
      </c>
      <c r="BP22" s="21">
        <v>27.225130890052355</v>
      </c>
      <c r="BQ22" s="21">
        <v>4.9382716049382651</v>
      </c>
      <c r="BR22" s="21">
        <v>5.9607843137254832</v>
      </c>
      <c r="BS22" s="21">
        <v>-13.47150259067358</v>
      </c>
      <c r="BT22" s="21">
        <v>-18.39178785286569</v>
      </c>
      <c r="BU22" s="21">
        <v>30.817610062893067</v>
      </c>
      <c r="BV22" s="21">
        <v>5.1282051282051384</v>
      </c>
      <c r="BW22" s="21">
        <f>AM22/AL22*100-100</f>
        <v>16.234756097560975</v>
      </c>
      <c r="BX22" s="21">
        <f>AN22/AM22*100-100</f>
        <v>-56.590163934426229</v>
      </c>
      <c r="BY22" s="21"/>
      <c r="BZ22" s="39" t="s">
        <v>16</v>
      </c>
      <c r="CB22" s="6"/>
      <c r="CC22" s="6"/>
      <c r="CD22" s="6"/>
      <c r="CE22" s="6"/>
      <c r="CF22" s="6"/>
      <c r="CG22" s="6"/>
      <c r="CH22" s="6"/>
    </row>
    <row r="23" spans="1:87" ht="17.25" customHeight="1" x14ac:dyDescent="0.3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v>2155</v>
      </c>
      <c r="AJ23" s="59">
        <v>1784</v>
      </c>
      <c r="AK23" s="59">
        <v>2325</v>
      </c>
      <c r="AL23" s="59">
        <f>SUM($AL$7:AL8)</f>
        <v>2439</v>
      </c>
      <c r="AM23" s="59">
        <f>SUM($AM$7:AM8)</f>
        <v>2754</v>
      </c>
      <c r="AN23" s="59">
        <f>SUM($AN$7:AN8)</f>
        <v>1222</v>
      </c>
      <c r="AO23" s="45"/>
      <c r="AP23" s="45">
        <v>-54.920634920634924</v>
      </c>
      <c r="AQ23" s="45">
        <v>142.94354838709677</v>
      </c>
      <c r="AR23" s="45">
        <v>94.259259259259267</v>
      </c>
      <c r="AS23" s="45">
        <v>-39.372158565589729</v>
      </c>
      <c r="AT23" s="45">
        <v>57.851983106095986</v>
      </c>
      <c r="AU23" s="21">
        <v>30</v>
      </c>
      <c r="AV23" s="21">
        <v>-2.7149321266968371</v>
      </c>
      <c r="AW23" s="21">
        <v>25.581395348837205</v>
      </c>
      <c r="AX23" s="21">
        <v>17.777777777777786</v>
      </c>
      <c r="AY23" s="21">
        <v>9.7484276729559838</v>
      </c>
      <c r="AZ23" s="21">
        <v>10.88825214899714</v>
      </c>
      <c r="BA23" s="19">
        <v>26.614987080103376</v>
      </c>
      <c r="BB23" s="19">
        <v>-22.040816326530603</v>
      </c>
      <c r="BC23" s="19">
        <v>13.350785340314133</v>
      </c>
      <c r="BD23" s="19"/>
      <c r="BE23" s="19">
        <v>1.3856812933025395</v>
      </c>
      <c r="BF23" s="19">
        <v>7.9726651480637827</v>
      </c>
      <c r="BG23" s="19">
        <v>133.1223628691983</v>
      </c>
      <c r="BH23" s="21">
        <v>12.036199095022624</v>
      </c>
      <c r="BI23" s="21">
        <v>2.6655896607431231</v>
      </c>
      <c r="BJ23" s="21">
        <v>6.2942564909520087</v>
      </c>
      <c r="BK23" s="21">
        <v>29.089563286454478</v>
      </c>
      <c r="BL23" s="21">
        <v>-9.231651376146786</v>
      </c>
      <c r="BM23" s="21">
        <v>-2.9690461149715759</v>
      </c>
      <c r="BN23" s="21">
        <v>25.716145833333329</v>
      </c>
      <c r="BO23" s="21">
        <v>-5.2304505437597157</v>
      </c>
      <c r="BP23" s="21">
        <v>29.836065573770497</v>
      </c>
      <c r="BQ23" s="21">
        <v>4.7138047138047199</v>
      </c>
      <c r="BR23" s="21">
        <v>2.0498392282958235</v>
      </c>
      <c r="BS23" s="21">
        <v>-15.124064592359204</v>
      </c>
      <c r="BT23" s="21">
        <v>-17.215777262180978</v>
      </c>
      <c r="BU23" s="21">
        <v>30.325112107623312</v>
      </c>
      <c r="BV23" s="21">
        <v>4.9032258064516157</v>
      </c>
      <c r="BW23" s="21">
        <f t="shared" ref="BW23:BX33" si="3">AM23/AL23*100-100</f>
        <v>12.915129151291509</v>
      </c>
      <c r="BX23" s="21">
        <f>AN23/AM23*100-100</f>
        <v>-55.628177196804643</v>
      </c>
      <c r="BY23" s="21"/>
      <c r="BZ23" s="39" t="s">
        <v>18</v>
      </c>
      <c r="CB23" s="6"/>
      <c r="CC23" s="6"/>
      <c r="CD23" s="6"/>
      <c r="CE23" s="6"/>
      <c r="CF23" s="6"/>
      <c r="CG23" s="6"/>
      <c r="CH23" s="6"/>
    </row>
    <row r="24" spans="1:87" ht="18.75" customHeight="1" x14ac:dyDescent="0.3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v>3373</v>
      </c>
      <c r="AJ24" s="59">
        <v>2819</v>
      </c>
      <c r="AK24" s="59">
        <v>3663</v>
      </c>
      <c r="AL24" s="59">
        <f>SUM($AL$7:AL9)</f>
        <v>3843</v>
      </c>
      <c r="AM24" s="59">
        <f>SUM($AM$7:AM9)</f>
        <v>3410</v>
      </c>
      <c r="AN24" s="59">
        <f>SUM($AN$7:AN9)</f>
        <v>2048</v>
      </c>
      <c r="AO24" s="45"/>
      <c r="AP24" s="45">
        <v>-78.801231935560295</v>
      </c>
      <c r="AQ24" s="45">
        <v>140.98276407337127</v>
      </c>
      <c r="AR24" s="45">
        <v>203.25925925925927</v>
      </c>
      <c r="AS24" s="45">
        <v>-35.831488709130397</v>
      </c>
      <c r="AT24" s="45">
        <v>77.999857412935157</v>
      </c>
      <c r="AU24" s="21">
        <v>30.743243243243256</v>
      </c>
      <c r="AV24" s="21">
        <v>-3.6175710594315262</v>
      </c>
      <c r="AW24" s="21">
        <v>18.230563002680952</v>
      </c>
      <c r="AX24" s="21">
        <v>13.605442176870739</v>
      </c>
      <c r="AY24" s="21">
        <v>10.778443113772454</v>
      </c>
      <c r="AZ24" s="21">
        <v>25.945945945945951</v>
      </c>
      <c r="BA24" s="19">
        <v>15.593705293276102</v>
      </c>
      <c r="BB24" s="19">
        <v>-25</v>
      </c>
      <c r="BC24" s="19">
        <v>21.287128712871279</v>
      </c>
      <c r="BD24" s="19"/>
      <c r="BE24" s="19">
        <v>0.27210884353740994</v>
      </c>
      <c r="BF24" s="19">
        <v>21.438263229307992</v>
      </c>
      <c r="BG24" s="19">
        <v>91.396648044692739</v>
      </c>
      <c r="BH24" s="21">
        <v>16.462346760070062</v>
      </c>
      <c r="BI24" s="21">
        <v>0.3508771929824519</v>
      </c>
      <c r="BJ24" s="21">
        <v>7.9920079920079843</v>
      </c>
      <c r="BK24" s="21">
        <v>32.839962997224774</v>
      </c>
      <c r="BL24" s="21">
        <v>-10.550139275766014</v>
      </c>
      <c r="BM24" s="21">
        <v>-0.81743869209809361</v>
      </c>
      <c r="BN24" s="21">
        <v>27.825745682888538</v>
      </c>
      <c r="BO24" s="21">
        <v>-8.5661651826834486</v>
      </c>
      <c r="BP24" s="21">
        <v>31.061114842175954</v>
      </c>
      <c r="BQ24" s="21">
        <v>3.6382270048680425</v>
      </c>
      <c r="BR24" s="21">
        <v>0.27194066749072476</v>
      </c>
      <c r="BS24" s="21">
        <v>-16.839250493096642</v>
      </c>
      <c r="BT24" s="21">
        <v>-16.424547880225319</v>
      </c>
      <c r="BU24" s="21">
        <v>29.939694927279163</v>
      </c>
      <c r="BV24" s="21">
        <v>4.9140049140049058</v>
      </c>
      <c r="BW24" s="21">
        <f t="shared" si="3"/>
        <v>-11.267239136091604</v>
      </c>
      <c r="BX24" s="21">
        <f>AN24/AM24*100-100</f>
        <v>-39.941348973607035</v>
      </c>
      <c r="BY24" s="21"/>
      <c r="BZ24" s="39" t="s">
        <v>20</v>
      </c>
      <c r="CB24" s="6"/>
      <c r="CC24" s="6"/>
      <c r="CD24" s="6"/>
      <c r="CE24" s="6"/>
      <c r="CF24" s="6"/>
      <c r="CG24" s="6"/>
      <c r="CH24" s="6"/>
    </row>
    <row r="25" spans="1:87" ht="19.5" customHeight="1" x14ac:dyDescent="0.3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v>4515</v>
      </c>
      <c r="AJ25" s="59">
        <v>3980</v>
      </c>
      <c r="AK25" s="59">
        <v>5203</v>
      </c>
      <c r="AL25" s="59">
        <f>SUM($AL$7:AL10)</f>
        <v>5576</v>
      </c>
      <c r="AM25" s="59">
        <f>SUM($AM$7:AM10)</f>
        <v>3410</v>
      </c>
      <c r="AN25" s="59">
        <f>SUM($AN$7:AN10)</f>
        <v>2784</v>
      </c>
      <c r="AO25" s="45"/>
      <c r="AP25" s="45">
        <v>-85.944089078417434</v>
      </c>
      <c r="AQ25" s="45">
        <v>162.77763586824307</v>
      </c>
      <c r="AR25" s="45">
        <v>267.36452241715403</v>
      </c>
      <c r="AS25" s="45">
        <v>-40.64226484768075</v>
      </c>
      <c r="AT25" s="45">
        <v>206.43651509487586</v>
      </c>
      <c r="AU25" s="21">
        <v>45.227272727272748</v>
      </c>
      <c r="AV25" s="21">
        <v>5.3208137715180044</v>
      </c>
      <c r="AW25" s="21">
        <v>2.5260029717681931</v>
      </c>
      <c r="AX25" s="21">
        <v>13.043478260869563</v>
      </c>
      <c r="AY25" s="21">
        <v>10.512820512820525</v>
      </c>
      <c r="AZ25" s="21">
        <v>29.350348027842216</v>
      </c>
      <c r="BA25" s="19">
        <v>10.13452914798205</v>
      </c>
      <c r="BB25" s="19">
        <v>-29.885993485342027</v>
      </c>
      <c r="BC25" s="19">
        <v>34.378629500580729</v>
      </c>
      <c r="BD25" s="19"/>
      <c r="BE25" s="19">
        <v>11.668107173725147</v>
      </c>
      <c r="BF25" s="19">
        <v>4.179566563467489</v>
      </c>
      <c r="BG25" s="19">
        <v>84.695393759286787</v>
      </c>
      <c r="BH25" s="21">
        <v>14.843121480289611</v>
      </c>
      <c r="BI25" s="21">
        <v>2.9422066549912529</v>
      </c>
      <c r="BJ25" s="21">
        <v>4.8996257230350437</v>
      </c>
      <c r="BK25" s="21">
        <v>29.743756081738553</v>
      </c>
      <c r="BL25" s="21">
        <v>-8</v>
      </c>
      <c r="BM25" s="21">
        <v>-5.4347826086953432E-2</v>
      </c>
      <c r="BN25" s="21">
        <v>27.514953779227838</v>
      </c>
      <c r="BO25" s="21">
        <v>-4.6481876332622534</v>
      </c>
      <c r="BP25" s="21">
        <v>25.357781753130595</v>
      </c>
      <c r="BQ25" s="21">
        <v>4.4773457010345936</v>
      </c>
      <c r="BR25" s="21">
        <v>-3.9781458084343484</v>
      </c>
      <c r="BS25" s="21">
        <v>-19.719061166429583</v>
      </c>
      <c r="BT25" s="21">
        <v>-11.849390919158367</v>
      </c>
      <c r="BU25" s="21">
        <v>30.7286432160804</v>
      </c>
      <c r="BV25" s="21">
        <f>AL25/AK25*100-100</f>
        <v>7.1689409955794758</v>
      </c>
      <c r="BW25" s="21">
        <f t="shared" si="3"/>
        <v>-38.845050215208033</v>
      </c>
      <c r="BX25" s="21">
        <f t="shared" ref="BX25:BX26" si="4">AN25/AM25*100-100</f>
        <v>-18.357771260997069</v>
      </c>
      <c r="BY25" s="19"/>
      <c r="BZ25" s="39" t="s">
        <v>22</v>
      </c>
      <c r="CB25" s="6"/>
      <c r="CC25" s="6"/>
      <c r="CD25" s="6"/>
      <c r="CE25" s="6"/>
      <c r="CF25" s="6"/>
      <c r="CG25" s="6"/>
      <c r="CH25" s="6"/>
    </row>
    <row r="26" spans="1:87" ht="17.25" customHeight="1" x14ac:dyDescent="0.3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v>6076</v>
      </c>
      <c r="AJ26" s="59">
        <v>5600</v>
      </c>
      <c r="AK26" s="59">
        <v>7279</v>
      </c>
      <c r="AL26" s="59">
        <f>SUM($AL$7:AL11)</f>
        <v>7885</v>
      </c>
      <c r="AM26" s="59">
        <f>SUM($AM$7:AM11)</f>
        <v>3410</v>
      </c>
      <c r="AN26" s="59">
        <f>SUM($AN$7:AN11)</f>
        <v>3418</v>
      </c>
      <c r="AO26" s="45"/>
      <c r="AP26" s="45">
        <v>-93.014796149124507</v>
      </c>
      <c r="AQ26" s="45">
        <v>198.64720108563438</v>
      </c>
      <c r="AR26" s="45">
        <v>338.08452241715406</v>
      </c>
      <c r="AS26" s="45">
        <v>-15.759415738027513</v>
      </c>
      <c r="AT26" s="45">
        <v>241.52094286223044</v>
      </c>
      <c r="AU26" s="21">
        <v>61.022364217252402</v>
      </c>
      <c r="AV26" s="21">
        <v>12.599206349206355</v>
      </c>
      <c r="AW26" s="21">
        <v>-9.2511013215859066</v>
      </c>
      <c r="AX26" s="21">
        <v>16.407766990291279</v>
      </c>
      <c r="AY26" s="21">
        <v>8.5070892410342083</v>
      </c>
      <c r="AZ26" s="21">
        <v>40.046118370484237</v>
      </c>
      <c r="BA26" s="19">
        <v>6.8057080131723353</v>
      </c>
      <c r="BB26" s="19">
        <v>-34.069886947584791</v>
      </c>
      <c r="BC26" s="19">
        <v>41.777084957131734</v>
      </c>
      <c r="BD26" s="19"/>
      <c r="BE26" s="19">
        <v>16.492578339747112</v>
      </c>
      <c r="BF26" s="19">
        <v>-0.66068900424728838</v>
      </c>
      <c r="BG26" s="19">
        <v>73.444180522565318</v>
      </c>
      <c r="BH26" s="21">
        <v>16.543412763626407</v>
      </c>
      <c r="BI26" s="21">
        <v>-1.6686251468860149</v>
      </c>
      <c r="BJ26" s="21">
        <v>4.0391969407265833</v>
      </c>
      <c r="BK26" s="21">
        <v>34.091431196875732</v>
      </c>
      <c r="BL26" s="21">
        <v>-9.6796299468905289</v>
      </c>
      <c r="BM26" s="21">
        <v>3.1676783004552362</v>
      </c>
      <c r="BN26" s="21">
        <v>24.214009928295638</v>
      </c>
      <c r="BO26" s="21">
        <v>-2.6791000592066325</v>
      </c>
      <c r="BP26" s="21">
        <v>25.277566539923953</v>
      </c>
      <c r="BQ26" s="21">
        <v>4.2005584557484497</v>
      </c>
      <c r="BR26" s="21">
        <v>-7.7129208901316559</v>
      </c>
      <c r="BS26" s="21">
        <v>-23.292513571518754</v>
      </c>
      <c r="BT26" s="21">
        <v>-7.834101382488484</v>
      </c>
      <c r="BU26" s="21">
        <v>29.982142857142833</v>
      </c>
      <c r="BV26" s="21">
        <f t="shared" ref="BV26:BV31" si="5">AL26/AK26*100-100</f>
        <v>8.3253194120071328</v>
      </c>
      <c r="BW26" s="21">
        <f t="shared" si="3"/>
        <v>-56.753329105897272</v>
      </c>
      <c r="BX26" s="21">
        <f t="shared" si="4"/>
        <v>0.23460410557186151</v>
      </c>
      <c r="BY26" s="19"/>
      <c r="BZ26" s="39" t="s">
        <v>24</v>
      </c>
      <c r="CB26" s="6"/>
      <c r="CC26" s="6"/>
      <c r="CD26" s="6"/>
      <c r="CE26" s="6"/>
      <c r="CF26" s="6"/>
      <c r="CG26" s="6"/>
      <c r="CH26" s="6"/>
    </row>
    <row r="27" spans="1:87" ht="17.25" customHeight="1" x14ac:dyDescent="0.3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v>7599</v>
      </c>
      <c r="AJ27" s="59">
        <v>7425</v>
      </c>
      <c r="AK27" s="59">
        <v>9695</v>
      </c>
      <c r="AL27" s="59">
        <f>SUM($AL$7:AL12)</f>
        <v>10808</v>
      </c>
      <c r="AM27" s="59">
        <f>SUM($AM$7:AM12)</f>
        <v>3501</v>
      </c>
      <c r="AN27" s="59">
        <f>SUM($AN$7:AN12)</f>
        <v>4579</v>
      </c>
      <c r="AO27" s="45"/>
      <c r="AP27" s="45">
        <v>-106.09890829865722</v>
      </c>
      <c r="AQ27" s="45">
        <v>253.48591076305374</v>
      </c>
      <c r="AR27" s="45">
        <v>418.64007797270961</v>
      </c>
      <c r="AS27" s="45">
        <v>-6.9901849687967399</v>
      </c>
      <c r="AT27" s="45">
        <v>246.18855248033509</v>
      </c>
      <c r="AU27" s="21">
        <v>60.502283105022826</v>
      </c>
      <c r="AV27" s="21">
        <v>12.588904694167852</v>
      </c>
      <c r="AW27" s="21">
        <v>-9.0966519267214068</v>
      </c>
      <c r="AX27" s="21">
        <v>22.168172341904096</v>
      </c>
      <c r="AY27" s="21">
        <v>13.0830489192264</v>
      </c>
      <c r="AZ27" s="21">
        <v>31.589537223340045</v>
      </c>
      <c r="BA27" s="19">
        <v>7.6070336391437223</v>
      </c>
      <c r="BB27" s="19">
        <v>-36.341030195381883</v>
      </c>
      <c r="BC27" s="19">
        <v>43.303571428571416</v>
      </c>
      <c r="BD27" s="19"/>
      <c r="BE27" s="19">
        <v>20.794392523364479</v>
      </c>
      <c r="BF27" s="19">
        <v>-3.8684719535783358</v>
      </c>
      <c r="BG27" s="19">
        <v>67.102615694164967</v>
      </c>
      <c r="BH27" s="21">
        <v>15.492675095324103</v>
      </c>
      <c r="BI27" s="21">
        <v>-1.0425716768027797</v>
      </c>
      <c r="BJ27" s="21">
        <v>3.4240561896400408</v>
      </c>
      <c r="BK27" s="21">
        <v>35.059422750424432</v>
      </c>
      <c r="BL27" s="21">
        <v>-9.0006285355122628</v>
      </c>
      <c r="BM27" s="21">
        <v>4.3099875673435548</v>
      </c>
      <c r="BN27" s="21">
        <v>21.387895642961197</v>
      </c>
      <c r="BO27" s="21">
        <v>-0.19637791839406304</v>
      </c>
      <c r="BP27" s="21">
        <v>22.431132487975532</v>
      </c>
      <c r="BQ27" s="21">
        <v>5.4732142857142776</v>
      </c>
      <c r="BR27" s="21">
        <v>-10.386861931770085</v>
      </c>
      <c r="BS27" s="21">
        <v>-28.216512374834693</v>
      </c>
      <c r="BT27" s="21">
        <v>-2.2897749703908516</v>
      </c>
      <c r="BU27" s="21">
        <v>30.57239057239056</v>
      </c>
      <c r="BV27" s="21">
        <f t="shared" si="5"/>
        <v>11.480144404332137</v>
      </c>
      <c r="BW27" s="21">
        <f t="shared" si="3"/>
        <v>-67.607327905255374</v>
      </c>
      <c r="BX27" s="21">
        <f>AN27/AM27*100-100</f>
        <v>30.791202513567555</v>
      </c>
      <c r="BY27" s="19"/>
      <c r="BZ27" s="39" t="s">
        <v>26</v>
      </c>
      <c r="CB27" s="6"/>
      <c r="CC27" s="6"/>
      <c r="CD27" s="6"/>
      <c r="CE27" s="6"/>
      <c r="CF27" s="6"/>
      <c r="CG27" s="6"/>
      <c r="CH27" s="6"/>
    </row>
    <row r="28" spans="1:87" ht="18.75" customHeight="1" x14ac:dyDescent="0.3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v>9637</v>
      </c>
      <c r="AJ28" s="59">
        <v>10429</v>
      </c>
      <c r="AK28" s="59">
        <v>12765</v>
      </c>
      <c r="AL28" s="59">
        <f>SUM($AL$7:AL13)</f>
        <v>14610</v>
      </c>
      <c r="AM28" s="59">
        <f>AM13</f>
        <v>468</v>
      </c>
      <c r="AN28" s="59">
        <f>SUM($AN$7:AN13)</f>
        <v>7232</v>
      </c>
      <c r="AO28" s="45"/>
      <c r="AP28" s="45">
        <v>-118.43657063631956</v>
      </c>
      <c r="AQ28" s="45">
        <v>282.37479965194262</v>
      </c>
      <c r="AR28" s="45">
        <v>482.89295153592798</v>
      </c>
      <c r="AS28" s="45">
        <v>3.4366869696217321</v>
      </c>
      <c r="AT28" s="45">
        <v>247.58272231556955</v>
      </c>
      <c r="AU28" s="21">
        <v>56.438127090301009</v>
      </c>
      <c r="AV28" s="21">
        <v>9.6739711384286551</v>
      </c>
      <c r="AW28" s="21">
        <v>-5.6530214424951311</v>
      </c>
      <c r="AX28" s="21">
        <v>23.450413223140501</v>
      </c>
      <c r="AY28" s="21">
        <v>12.63598326359832</v>
      </c>
      <c r="AZ28" s="21">
        <v>28.90044576523033</v>
      </c>
      <c r="BA28" s="19">
        <v>2.1325648414985494</v>
      </c>
      <c r="BB28" s="19">
        <v>-31.997742663656879</v>
      </c>
      <c r="BC28" s="19">
        <v>50.290456431535262</v>
      </c>
      <c r="BD28" s="19"/>
      <c r="BE28" s="19">
        <v>16.372170071783557</v>
      </c>
      <c r="BF28" s="19">
        <v>-2.5385527876631073</v>
      </c>
      <c r="BG28" s="19">
        <v>73.758519961051604</v>
      </c>
      <c r="BH28" s="21">
        <v>17.077612776688156</v>
      </c>
      <c r="BI28" s="21">
        <v>-3.6616010530094627</v>
      </c>
      <c r="BJ28" s="21">
        <v>5.2415848962861702</v>
      </c>
      <c r="BK28" s="21">
        <v>32.290806089932744</v>
      </c>
      <c r="BL28" s="21">
        <v>-7.5742706753501636</v>
      </c>
      <c r="BM28" s="21">
        <v>1.5540540540540491</v>
      </c>
      <c r="BN28" s="21">
        <v>19.161676646706582</v>
      </c>
      <c r="BO28" s="21">
        <v>-2.2014836085187852</v>
      </c>
      <c r="BP28" s="21">
        <v>15.993801484381365</v>
      </c>
      <c r="BQ28" s="21">
        <v>5.8571227675432453</v>
      </c>
      <c r="BR28" s="21">
        <v>-8.7147127200265686</v>
      </c>
      <c r="BS28" s="21">
        <v>-29.877028305319072</v>
      </c>
      <c r="BT28" s="21">
        <v>8.2183252049393047</v>
      </c>
      <c r="BU28" s="21">
        <v>22.399079489883974</v>
      </c>
      <c r="BV28" s="21">
        <f t="shared" si="5"/>
        <v>14.453584018801408</v>
      </c>
      <c r="BW28" s="21">
        <f t="shared" si="3"/>
        <v>-96.796714579055447</v>
      </c>
      <c r="BX28" s="21">
        <f>AN28/AM28*100-100</f>
        <v>1445.2991452991453</v>
      </c>
      <c r="BY28" s="19"/>
      <c r="BZ28" s="39" t="s">
        <v>28</v>
      </c>
      <c r="CB28" s="6"/>
      <c r="CC28" s="6"/>
      <c r="CD28" s="6"/>
      <c r="CE28" s="6"/>
      <c r="CF28" s="6"/>
      <c r="CG28" s="6"/>
      <c r="CH28" s="6"/>
    </row>
    <row r="29" spans="1:87" ht="18.75" customHeight="1" x14ac:dyDescent="0.3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v>12284</v>
      </c>
      <c r="AJ29" s="59">
        <v>14132</v>
      </c>
      <c r="AK29" s="59">
        <v>16492</v>
      </c>
      <c r="AL29" s="59">
        <f>SUM($AL$7:AL14)</f>
        <v>19170</v>
      </c>
      <c r="AM29" s="59">
        <f>SUM($AM$7:AM14)</f>
        <v>5335</v>
      </c>
      <c r="AN29" s="59">
        <f>SUM($AN$7:AN14)</f>
        <v>11118</v>
      </c>
      <c r="AO29" s="45"/>
      <c r="AP29" s="45">
        <v>-130.2012765186725</v>
      </c>
      <c r="AQ29" s="45">
        <v>371.26368854083148</v>
      </c>
      <c r="AR29" s="45">
        <v>524.14785349671229</v>
      </c>
      <c r="AS29" s="45">
        <v>10.960284970732246</v>
      </c>
      <c r="AT29" s="45">
        <v>276.42341428561861</v>
      </c>
      <c r="AU29" s="21">
        <v>50.245398773006144</v>
      </c>
      <c r="AV29" s="21">
        <v>5.3082890975908441</v>
      </c>
      <c r="AW29" s="21">
        <v>1.1632415664986553</v>
      </c>
      <c r="AX29" s="21">
        <v>23.68723648907627</v>
      </c>
      <c r="AY29" s="21">
        <v>10.87697551905795</v>
      </c>
      <c r="AZ29" s="21">
        <v>29.653437674678571</v>
      </c>
      <c r="BA29" s="19">
        <v>1.595171373140758</v>
      </c>
      <c r="BB29" s="19">
        <v>-30.553787396562697</v>
      </c>
      <c r="BC29" s="19">
        <v>47.540482737549638</v>
      </c>
      <c r="BD29" s="19"/>
      <c r="BE29" s="19">
        <v>14.51646303582524</v>
      </c>
      <c r="BF29" s="19">
        <v>0.50632911392405333</v>
      </c>
      <c r="BG29" s="19">
        <v>82.83555235696295</v>
      </c>
      <c r="BH29" s="21">
        <v>16.217280062979739</v>
      </c>
      <c r="BI29" s="21">
        <v>-5.0465707027942415</v>
      </c>
      <c r="BJ29" s="21">
        <v>5.9122525414660316</v>
      </c>
      <c r="BK29" s="21">
        <v>30.066515113244066</v>
      </c>
      <c r="BL29" s="21">
        <v>-6.5315898498187437</v>
      </c>
      <c r="BM29" s="21">
        <v>-3.1996675670060313</v>
      </c>
      <c r="BN29" s="21">
        <v>14.645489017671892</v>
      </c>
      <c r="BO29" s="21">
        <v>-2.6023464802795786</v>
      </c>
      <c r="BP29" s="21">
        <v>14.634458896648937</v>
      </c>
      <c r="BQ29" s="21">
        <v>8.3393885193672901</v>
      </c>
      <c r="BR29" s="21">
        <v>-8.105040499406698</v>
      </c>
      <c r="BS29" s="21">
        <v>-31.035257130024704</v>
      </c>
      <c r="BT29" s="21">
        <v>15.04395962227288</v>
      </c>
      <c r="BU29" s="21">
        <v>16.699688649872641</v>
      </c>
      <c r="BV29" s="21">
        <f t="shared" si="5"/>
        <v>16.238176085374718</v>
      </c>
      <c r="BW29" s="21">
        <f t="shared" si="3"/>
        <v>-72.170057381324995</v>
      </c>
      <c r="BX29" s="21">
        <f t="shared" ref="BX28:BX29" si="6">AN29/AM29*100-100</f>
        <v>108.39737582005623</v>
      </c>
      <c r="BY29" s="19"/>
      <c r="BZ29" s="39" t="s">
        <v>30</v>
      </c>
      <c r="CB29" s="6"/>
      <c r="CC29" s="6"/>
      <c r="CD29" s="6"/>
      <c r="CE29" s="6"/>
      <c r="CF29" s="6"/>
      <c r="CG29" s="6"/>
      <c r="CH29" s="6"/>
    </row>
    <row r="30" spans="1:87" ht="17.25" customHeight="1" x14ac:dyDescent="0.3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v>14653</v>
      </c>
      <c r="AJ30" s="59">
        <v>17279</v>
      </c>
      <c r="AK30" s="59">
        <v>19684</v>
      </c>
      <c r="AL30" s="59">
        <f>SUM($AL$7:AL15)</f>
        <v>22974</v>
      </c>
      <c r="AM30" s="59">
        <f>SUM($AM$7:AM15)</f>
        <v>6916</v>
      </c>
      <c r="AN30" s="59">
        <f>SUM($AN$7:AN15)</f>
        <v>14294</v>
      </c>
      <c r="AO30" s="45"/>
      <c r="AP30" s="45">
        <v>-146.86794318533916</v>
      </c>
      <c r="AQ30" s="45">
        <v>462.69225996940293</v>
      </c>
      <c r="AR30" s="45">
        <v>584.14785349671229</v>
      </c>
      <c r="AS30" s="45">
        <v>25.41924019461284</v>
      </c>
      <c r="AT30" s="45">
        <v>294.597823413573</v>
      </c>
      <c r="AU30" s="21">
        <v>46.524329692154907</v>
      </c>
      <c r="AV30" s="21">
        <v>3.0837004405286308</v>
      </c>
      <c r="AW30" s="21">
        <v>6.5417488494411629</v>
      </c>
      <c r="AX30" s="21">
        <v>22.215365627892638</v>
      </c>
      <c r="AY30" s="21">
        <v>10.527644534208534</v>
      </c>
      <c r="AZ30" s="21">
        <v>30.036546368204654</v>
      </c>
      <c r="BA30" s="19">
        <v>1.0714913051115502</v>
      </c>
      <c r="BB30" s="19">
        <v>-31.021897810218974</v>
      </c>
      <c r="BC30" s="19">
        <v>48.274124464600675</v>
      </c>
      <c r="BD30" s="19"/>
      <c r="BE30" s="19">
        <v>13.11809685641461</v>
      </c>
      <c r="BF30" s="19">
        <v>2.0730058584948097</v>
      </c>
      <c r="BG30" s="19">
        <v>86.092715231788077</v>
      </c>
      <c r="BH30" s="21">
        <v>15.239224990114678</v>
      </c>
      <c r="BI30" s="21">
        <v>-5.7576173483392807</v>
      </c>
      <c r="BJ30" s="21">
        <v>6.4734580936430604</v>
      </c>
      <c r="BK30" s="21">
        <v>27.041444398851056</v>
      </c>
      <c r="BL30" s="21">
        <v>-6.0777347114556335</v>
      </c>
      <c r="BM30" s="21">
        <v>-3.5364246002177993</v>
      </c>
      <c r="BN30" s="21">
        <v>14.866310160427815</v>
      </c>
      <c r="BO30" s="21">
        <v>-2.5656941858059241</v>
      </c>
      <c r="BP30" s="21">
        <v>12.985771926098948</v>
      </c>
      <c r="BQ30" s="21">
        <v>8.2417066065219444</v>
      </c>
      <c r="BR30" s="21">
        <v>-8.3651675638131593</v>
      </c>
      <c r="BS30" s="21">
        <v>-30.584111042683219</v>
      </c>
      <c r="BT30" s="21">
        <v>17.921244796287453</v>
      </c>
      <c r="BU30" s="21">
        <v>13.918629550321199</v>
      </c>
      <c r="BV30" s="21">
        <f t="shared" si="5"/>
        <v>16.714082503556199</v>
      </c>
      <c r="BW30" s="21">
        <f t="shared" si="3"/>
        <v>-69.896404631322355</v>
      </c>
      <c r="BX30" s="21">
        <f t="shared" si="3"/>
        <v>106.68016194331983</v>
      </c>
      <c r="BY30" s="19"/>
      <c r="BZ30" s="39" t="s">
        <v>32</v>
      </c>
      <c r="CB30" s="6"/>
      <c r="CC30" s="6"/>
      <c r="CD30" s="6"/>
      <c r="CE30" s="6"/>
      <c r="CF30" s="6"/>
      <c r="CG30" s="6"/>
      <c r="CH30" s="6"/>
    </row>
    <row r="31" spans="1:87" ht="17.25" customHeight="1" x14ac:dyDescent="0.3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v>16636</v>
      </c>
      <c r="AJ31" s="59">
        <v>19860</v>
      </c>
      <c r="AK31" s="59">
        <v>22506</v>
      </c>
      <c r="AL31" s="59">
        <f>SUM($AL$7:AL16)</f>
        <v>26560</v>
      </c>
      <c r="AM31" s="59">
        <f>SUM($AM$7:AM16)</f>
        <v>8662</v>
      </c>
      <c r="AN31" s="59">
        <f>SUM($AN$7:AN16)</f>
        <v>17586</v>
      </c>
      <c r="AO31" s="45"/>
      <c r="AP31" s="45">
        <v>-13.701431492842531</v>
      </c>
      <c r="AQ31" s="45">
        <v>56.872037914691958</v>
      </c>
      <c r="AR31" s="45">
        <v>61.321752265861022</v>
      </c>
      <c r="AS31" s="45">
        <v>9.4620534669225975</v>
      </c>
      <c r="AT31" s="45">
        <v>23.267750213858008</v>
      </c>
      <c r="AU31" s="21">
        <v>45.090439276485796</v>
      </c>
      <c r="AV31" s="21">
        <v>5.7287028791926531</v>
      </c>
      <c r="AW31" s="21">
        <v>7.8607523862998363</v>
      </c>
      <c r="AX31" s="21">
        <v>18.584070796460182</v>
      </c>
      <c r="AY31" s="21">
        <v>11.567164179104481</v>
      </c>
      <c r="AZ31" s="21">
        <v>26.067283100531185</v>
      </c>
      <c r="BA31" s="19">
        <v>2.6997503121098703</v>
      </c>
      <c r="BB31" s="19">
        <v>-29.114116395684547</v>
      </c>
      <c r="BC31" s="19">
        <v>47.24544480171491</v>
      </c>
      <c r="BD31" s="19"/>
      <c r="BE31" s="19">
        <v>8.9241519871888073</v>
      </c>
      <c r="BF31" s="19">
        <v>3.8893344025661634</v>
      </c>
      <c r="BG31" s="19">
        <v>84.922166473690964</v>
      </c>
      <c r="BH31" s="21">
        <v>14.588840962849588</v>
      </c>
      <c r="BI31" s="21">
        <v>-7.8198045048873723</v>
      </c>
      <c r="BJ31" s="21">
        <v>8.5226898504906785</v>
      </c>
      <c r="BK31" s="21">
        <v>27.523214177338119</v>
      </c>
      <c r="BL31" s="21">
        <v>-3.8359032933561821</v>
      </c>
      <c r="BM31" s="21">
        <v>-1.964762941700485</v>
      </c>
      <c r="BN31" s="21">
        <v>12.655863496390538</v>
      </c>
      <c r="BO31" s="21">
        <v>-0.46603333930812596</v>
      </c>
      <c r="BP31" s="21">
        <v>11.763911399243639</v>
      </c>
      <c r="BQ31" s="21">
        <v>6.3806646525679724</v>
      </c>
      <c r="BR31" s="21">
        <v>-9.2960733083418603</v>
      </c>
      <c r="BS31" s="21">
        <v>-30.550221257410044</v>
      </c>
      <c r="BT31" s="21">
        <v>19.379658571772069</v>
      </c>
      <c r="BU31" s="21">
        <v>13.323262839879149</v>
      </c>
      <c r="BV31" s="21">
        <f t="shared" si="5"/>
        <v>18.012974317959646</v>
      </c>
      <c r="BW31" s="21">
        <f t="shared" si="3"/>
        <v>-67.38704819277109</v>
      </c>
      <c r="BX31" s="21">
        <f t="shared" si="3"/>
        <v>103.02470561071345</v>
      </c>
      <c r="BY31" s="19"/>
      <c r="BZ31" s="39" t="s">
        <v>34</v>
      </c>
      <c r="CB31" s="6"/>
      <c r="CC31" s="6"/>
      <c r="CD31" s="6"/>
      <c r="CE31" s="6"/>
      <c r="CF31" s="6"/>
      <c r="CG31" s="6"/>
      <c r="CH31" s="6"/>
    </row>
    <row r="32" spans="1:87" ht="18.75" customHeight="1" x14ac:dyDescent="0.3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v>17771</v>
      </c>
      <c r="AJ32" s="59">
        <v>21271</v>
      </c>
      <c r="AK32" s="59">
        <v>24020</v>
      </c>
      <c r="AL32" s="59">
        <f>SUM($AL$7:AL17)</f>
        <v>28409</v>
      </c>
      <c r="AM32" s="59">
        <f>SUM($AM$7:AM17)</f>
        <v>9548</v>
      </c>
      <c r="AN32" s="59">
        <f>SUM($AN$7:AN17)</f>
        <v>19353</v>
      </c>
      <c r="AO32" s="45"/>
      <c r="AP32" s="45">
        <v>-13.243761996161226</v>
      </c>
      <c r="AQ32" s="45">
        <v>56.415929203539804</v>
      </c>
      <c r="AR32" s="45">
        <v>59.872701555869867</v>
      </c>
      <c r="AS32" s="45">
        <v>9.3780412279925685</v>
      </c>
      <c r="AT32" s="45">
        <v>23.999029361805398</v>
      </c>
      <c r="AU32" s="21">
        <v>39.778129952456425</v>
      </c>
      <c r="AV32" s="21">
        <v>7.7380952380952266</v>
      </c>
      <c r="AW32" s="21">
        <v>8.813470139436987</v>
      </c>
      <c r="AX32" s="21">
        <v>15.594777562862674</v>
      </c>
      <c r="AY32" s="21">
        <v>13.198075716377318</v>
      </c>
      <c r="AZ32" s="21">
        <v>25.018477457501859</v>
      </c>
      <c r="BA32" s="19">
        <v>2.5421223765888215</v>
      </c>
      <c r="BB32" s="19">
        <v>-28.250216200634199</v>
      </c>
      <c r="BC32" s="19">
        <v>47.549216552832462</v>
      </c>
      <c r="BD32" s="19"/>
      <c r="BE32" s="19">
        <v>7.0932607215792984</v>
      </c>
      <c r="BF32" s="19">
        <v>4.3478260869565162</v>
      </c>
      <c r="BG32" s="19">
        <v>85.550682261208578</v>
      </c>
      <c r="BH32" s="21">
        <v>14.346684175968491</v>
      </c>
      <c r="BI32" s="21">
        <v>-7.7174849267872503</v>
      </c>
      <c r="BJ32" s="21">
        <v>9.5887001431149201</v>
      </c>
      <c r="BK32" s="21">
        <v>26.941857824210771</v>
      </c>
      <c r="BL32" s="21">
        <v>-2.5763742899315645</v>
      </c>
      <c r="BM32" s="21">
        <v>-1.5242642670217066</v>
      </c>
      <c r="BN32" s="21">
        <v>11.688190591635973</v>
      </c>
      <c r="BO32" s="21">
        <v>0.48004675237936567</v>
      </c>
      <c r="BP32" s="21">
        <v>10.780607369864143</v>
      </c>
      <c r="BQ32" s="21">
        <v>5.718892972324312</v>
      </c>
      <c r="BR32" s="21">
        <v>-9.6945833776737231</v>
      </c>
      <c r="BS32" s="21">
        <v>-30.194830701547644</v>
      </c>
      <c r="BT32" s="21">
        <v>19.695008722075301</v>
      </c>
      <c r="BU32" s="21">
        <v>12.92369893281932</v>
      </c>
      <c r="BV32" s="21">
        <f>AL32/AK32*100-100</f>
        <v>18.272273105745214</v>
      </c>
      <c r="BW32" s="21">
        <f t="shared" si="3"/>
        <v>-66.39093245098384</v>
      </c>
      <c r="BX32" s="21">
        <f t="shared" si="3"/>
        <v>102.69166317553413</v>
      </c>
      <c r="BY32" s="19"/>
      <c r="BZ32" s="39" t="s">
        <v>36</v>
      </c>
      <c r="CB32" s="6"/>
      <c r="CC32" s="6"/>
      <c r="CD32" s="6"/>
      <c r="CE32" s="6"/>
      <c r="CF32" s="6"/>
      <c r="CG32" s="6"/>
      <c r="CH32" s="6"/>
    </row>
    <row r="33" spans="1:86" ht="18.75" customHeight="1" x14ac:dyDescent="0.3">
      <c r="A33" s="37" t="s">
        <v>37</v>
      </c>
      <c r="B33" s="69">
        <v>548</v>
      </c>
      <c r="C33" s="69">
        <v>1094</v>
      </c>
      <c r="D33" s="69">
        <v>950</v>
      </c>
      <c r="E33" s="69">
        <v>1476</v>
      </c>
      <c r="F33" s="69">
        <v>2355.4</v>
      </c>
      <c r="G33" s="69">
        <v>2556.5</v>
      </c>
      <c r="H33" s="69">
        <v>3225</v>
      </c>
      <c r="I33" s="69">
        <v>2654</v>
      </c>
      <c r="J33" s="69">
        <v>3639</v>
      </c>
      <c r="K33" s="69">
        <v>3959</v>
      </c>
      <c r="L33" s="69">
        <v>4321</v>
      </c>
      <c r="M33" s="69">
        <v>4955</v>
      </c>
      <c r="N33" s="69">
        <v>5650</v>
      </c>
      <c r="O33" s="69">
        <v>7002</v>
      </c>
      <c r="P33" s="69">
        <v>7177</v>
      </c>
      <c r="Q33" s="69">
        <v>5203</v>
      </c>
      <c r="R33" s="69">
        <v>0</v>
      </c>
      <c r="S33" s="69">
        <v>7636</v>
      </c>
      <c r="T33" s="69">
        <v>8090</v>
      </c>
      <c r="U33" s="69">
        <v>8479</v>
      </c>
      <c r="V33" s="69">
        <v>13203</v>
      </c>
      <c r="W33" s="69">
        <v>15888</v>
      </c>
      <c r="X33" s="70">
        <v>18152</v>
      </c>
      <c r="Y33" s="70">
        <v>16853</v>
      </c>
      <c r="Z33" s="70">
        <v>18487</v>
      </c>
      <c r="AA33" s="70">
        <v>23365</v>
      </c>
      <c r="AB33" s="70">
        <v>22980</v>
      </c>
      <c r="AC33" s="70">
        <v>22585</v>
      </c>
      <c r="AD33" s="70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v>18743</v>
      </c>
      <c r="AJ33" s="59">
        <v>22478</v>
      </c>
      <c r="AK33" s="59">
        <v>25220</v>
      </c>
      <c r="AL33" s="59">
        <f>SUM($AL$7:AL18)</f>
        <v>29829</v>
      </c>
      <c r="AM33" s="59">
        <f>SUM($AM$7:AM18)</f>
        <v>10220</v>
      </c>
      <c r="AN33" s="59">
        <f>SUM($AN$7:AN18)</f>
        <v>20827</v>
      </c>
      <c r="AO33" s="42"/>
      <c r="AP33" s="42">
        <v>-13.162705667276057</v>
      </c>
      <c r="AQ33" s="42">
        <v>55.368421052631589</v>
      </c>
      <c r="AR33" s="42">
        <v>59.579945799457988</v>
      </c>
      <c r="AS33" s="42">
        <v>8.537827969771584</v>
      </c>
      <c r="AT33" s="42">
        <v>26.149031879522781</v>
      </c>
      <c r="AU33" s="48">
        <v>37.113790504898276</v>
      </c>
      <c r="AV33" s="48">
        <v>8.7936246221489398</v>
      </c>
      <c r="AW33" s="48">
        <v>9.1437231624147444</v>
      </c>
      <c r="AX33" s="48">
        <v>14.718815089099735</v>
      </c>
      <c r="AY33" s="48">
        <v>13.980229977809159</v>
      </c>
      <c r="AZ33" s="48">
        <v>23.929203539823021</v>
      </c>
      <c r="BA33" s="20">
        <v>2.4992859183090559</v>
      </c>
      <c r="BB33" s="20">
        <v>-27.504528354465648</v>
      </c>
      <c r="BC33" s="20">
        <v>46.761483759369582</v>
      </c>
      <c r="BD33" s="20"/>
      <c r="BE33" s="20">
        <v>5.9455212152959689</v>
      </c>
      <c r="BF33" s="20">
        <v>4.8084054388133524</v>
      </c>
      <c r="BG33" s="20">
        <v>87.380587333411967</v>
      </c>
      <c r="BH33" s="48">
        <v>14.249748237663653</v>
      </c>
      <c r="BI33" s="48">
        <v>-7.1562362274129612</v>
      </c>
      <c r="BJ33" s="48">
        <v>9.6956031567080174</v>
      </c>
      <c r="BK33" s="48">
        <v>26.386109157786564</v>
      </c>
      <c r="BL33" s="48">
        <v>-1.647763749197523</v>
      </c>
      <c r="BM33" s="48">
        <v>-1.718885987815483</v>
      </c>
      <c r="BN33" s="48">
        <v>10.932034536196596</v>
      </c>
      <c r="BO33" s="21">
        <v>1.1614911790532432</v>
      </c>
      <c r="BP33" s="21">
        <v>10.463602288419807</v>
      </c>
      <c r="BQ33" s="21">
        <v>5.5541665178411961</v>
      </c>
      <c r="BR33" s="21">
        <v>-9.9350297780184178</v>
      </c>
      <c r="BS33" s="21">
        <v>-29.579951908626384</v>
      </c>
      <c r="BT33" s="21">
        <v>19.927439577442257</v>
      </c>
      <c r="BU33" s="21">
        <v>12.198594180976954</v>
      </c>
      <c r="BV33" s="21">
        <f>AL33/AK33*100-100</f>
        <v>18.275178429817601</v>
      </c>
      <c r="BW33" s="21">
        <f t="shared" si="3"/>
        <v>-65.738040162258201</v>
      </c>
      <c r="BX33" s="21">
        <f t="shared" si="3"/>
        <v>103.78669275929551</v>
      </c>
      <c r="BY33" s="20"/>
      <c r="BZ33" s="43" t="s">
        <v>38</v>
      </c>
      <c r="CB33" s="6"/>
      <c r="CC33" s="6"/>
      <c r="CD33" s="6"/>
      <c r="CE33" s="6"/>
      <c r="CF33" s="6"/>
      <c r="CG33" s="6"/>
      <c r="CH33" s="6"/>
    </row>
    <row r="34" spans="1:86" ht="17.100000000000001" customHeight="1" x14ac:dyDescent="0.3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67"/>
      <c r="AF34" s="99"/>
      <c r="AG34" s="99"/>
      <c r="AH34" s="99"/>
      <c r="AI34" s="99"/>
      <c r="AJ34" s="99"/>
      <c r="AK34" s="99"/>
      <c r="AL34" s="99"/>
      <c r="AM34" s="99"/>
      <c r="AN34" s="99"/>
      <c r="AO34" s="52"/>
      <c r="AP34" s="52"/>
      <c r="AQ34" s="52"/>
      <c r="AR34" s="52"/>
      <c r="AS34" s="52"/>
      <c r="AT34" s="51"/>
      <c r="AU34" s="53"/>
      <c r="AV34" s="53"/>
      <c r="AW34" s="53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90"/>
      <c r="BQ34" s="90"/>
      <c r="BR34" s="90"/>
      <c r="BS34" s="90"/>
      <c r="BT34" s="90"/>
      <c r="BU34" s="90"/>
      <c r="BV34" s="90"/>
      <c r="BW34" s="90"/>
      <c r="BX34" s="90"/>
      <c r="BY34" s="54"/>
      <c r="BZ34" s="55" t="s">
        <v>59</v>
      </c>
      <c r="CA34" s="13"/>
      <c r="CC34" s="6"/>
      <c r="CD34" s="6"/>
      <c r="CE34" s="6"/>
      <c r="CF34" s="6"/>
      <c r="CG34" s="6"/>
      <c r="CH34" s="6"/>
    </row>
    <row r="35" spans="1:86" ht="17.100000000000001" customHeight="1" x14ac:dyDescent="0.3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"/>
      <c r="BZ35" s="14"/>
      <c r="CA35" s="12"/>
      <c r="CC35" s="6"/>
      <c r="CD35" s="6"/>
      <c r="CE35" s="6"/>
      <c r="CF35" s="6"/>
      <c r="CG35" s="6"/>
      <c r="CH35" s="6"/>
    </row>
    <row r="36" spans="1:86" ht="25.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2"/>
      <c r="AP36" s="62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C36" s="6"/>
      <c r="CD36" s="6"/>
      <c r="CE36" s="6"/>
      <c r="CF36" s="6"/>
      <c r="CG36" s="6"/>
      <c r="CH36" s="6"/>
    </row>
    <row r="37" spans="1:86" ht="17.2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CC37" s="6"/>
      <c r="CD37" s="6"/>
      <c r="CE37" s="6"/>
      <c r="CF37" s="6"/>
      <c r="CG37" s="6"/>
      <c r="CH37" s="6"/>
    </row>
    <row r="38" spans="1:86" ht="19.5" customHeight="1" x14ac:dyDescent="0.4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C38" s="8"/>
      <c r="CD38" s="8"/>
      <c r="CE38" s="8"/>
      <c r="CF38" s="8"/>
    </row>
    <row r="39" spans="1:86" x14ac:dyDescent="0.25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</row>
    <row r="40" spans="1:86" x14ac:dyDescent="0.25">
      <c r="C40" s="6"/>
      <c r="D40" s="6"/>
      <c r="E40" s="6"/>
      <c r="J40" s="6"/>
    </row>
  </sheetData>
  <mergeCells count="9">
    <mergeCell ref="Z19:AU19"/>
    <mergeCell ref="Z20:AU20"/>
    <mergeCell ref="A38:BZ38"/>
    <mergeCell ref="Z4:AV4"/>
    <mergeCell ref="Z5:AV5"/>
    <mergeCell ref="BK5:BX5"/>
    <mergeCell ref="BK4:BX4"/>
    <mergeCell ref="BC20:BX20"/>
    <mergeCell ref="BC19:BX19"/>
  </mergeCells>
  <phoneticPr fontId="0" type="noConversion"/>
  <printOptions horizontalCentered="1" verticalCentered="1"/>
  <pageMargins left="0.39370078740157483" right="0.39370078740157483" top="0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Döne ÖZDAMARLAR</cp:lastModifiedBy>
  <cp:lastPrinted>2020-02-20T13:27:44Z</cp:lastPrinted>
  <dcterms:created xsi:type="dcterms:W3CDTF">1996-10-07T14:58:26Z</dcterms:created>
  <dcterms:modified xsi:type="dcterms:W3CDTF">2022-03-07T09:56:09Z</dcterms:modified>
</cp:coreProperties>
</file>