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hkarakas\Desktop\KDD\dış ticaret ve ödemeler dengesi\12 aralık\main econ\"/>
    </mc:Choice>
  </mc:AlternateContent>
  <bookViews>
    <workbookView xWindow="360" yWindow="780" windowWidth="9720" windowHeight="5385" tabRatio="562"/>
  </bookViews>
  <sheets>
    <sheet name="T 5.9" sheetId="2" r:id="rId1"/>
  </sheets>
  <definedNames>
    <definedName name="_Key1" hidden="1">#REF!</definedName>
    <definedName name="_Key2" hidden="1">#REF!</definedName>
    <definedName name="_Order1" hidden="1">255</definedName>
    <definedName name="_Order2" hidden="1">255</definedName>
    <definedName name="_Sort" hidden="1">#REF!</definedName>
    <definedName name="Print_Area_MI" localSheetId="0">'T 5.9'!$A$1:$AB$57</definedName>
    <definedName name="_xlnm.Print_Area" localSheetId="0">'T 5.9'!$A$1:$AB$58</definedName>
  </definedNames>
  <calcPr calcId="162913" iterateDelta="1E-4"/>
</workbook>
</file>

<file path=xl/calcChain.xml><?xml version="1.0" encoding="utf-8"?>
<calcChain xmlns="http://schemas.openxmlformats.org/spreadsheetml/2006/main">
  <c r="X9" i="2" l="1"/>
  <c r="U9" i="2"/>
  <c r="Y54" i="2" l="1"/>
  <c r="W54" i="2"/>
  <c r="X48" i="2" l="1"/>
  <c r="Z48" i="2"/>
  <c r="Z31" i="2"/>
  <c r="X31" i="2"/>
  <c r="Z34" i="2" l="1"/>
  <c r="Z54" i="2"/>
  <c r="Z21" i="2"/>
  <c r="U42" i="2"/>
  <c r="U43" i="2"/>
  <c r="U44" i="2"/>
  <c r="U45" i="2"/>
  <c r="U46" i="2"/>
  <c r="U47" i="2"/>
  <c r="U48" i="2"/>
  <c r="U49" i="2"/>
  <c r="U50" i="2"/>
  <c r="U51" i="2"/>
  <c r="U52" i="2"/>
  <c r="U53" i="2"/>
  <c r="U54" i="2"/>
  <c r="U35" i="2"/>
  <c r="U36" i="2"/>
  <c r="U37" i="2"/>
  <c r="U38" i="2"/>
  <c r="U39" i="2"/>
  <c r="U40" i="2"/>
  <c r="U41" i="2"/>
  <c r="U34" i="2"/>
  <c r="U25" i="2"/>
  <c r="U26" i="2"/>
  <c r="U27" i="2"/>
  <c r="U28" i="2"/>
  <c r="U29" i="2"/>
  <c r="U30" i="2"/>
  <c r="U24" i="2"/>
  <c r="U12" i="2"/>
  <c r="U13" i="2"/>
  <c r="U14" i="2"/>
  <c r="U15" i="2"/>
  <c r="U16" i="2"/>
  <c r="U17" i="2"/>
  <c r="U18" i="2"/>
  <c r="U19" i="2"/>
  <c r="U20" i="2"/>
  <c r="U21" i="2"/>
  <c r="U11" i="2"/>
  <c r="S31" i="2"/>
  <c r="T31" i="2"/>
  <c r="U31" i="2"/>
  <c r="R31" i="2"/>
  <c r="X53" i="2"/>
  <c r="X49" i="2"/>
  <c r="X45" i="2"/>
  <c r="X41" i="2"/>
  <c r="X40" i="2"/>
  <c r="X35" i="2"/>
  <c r="X13" i="2"/>
  <c r="X34" i="2"/>
  <c r="X52" i="2"/>
  <c r="X38" i="2"/>
  <c r="Z38" i="2"/>
  <c r="X54" i="2"/>
  <c r="Z35" i="2"/>
  <c r="Z36" i="2"/>
  <c r="Z37" i="2"/>
  <c r="Z39" i="2"/>
  <c r="Z40" i="2"/>
  <c r="Z41" i="2"/>
  <c r="Z42" i="2"/>
  <c r="Z43" i="2"/>
  <c r="Z44" i="2"/>
  <c r="Z45" i="2"/>
  <c r="Z46" i="2"/>
  <c r="Z47" i="2"/>
  <c r="Z49" i="2"/>
  <c r="Z50" i="2"/>
  <c r="Z51" i="2"/>
  <c r="Z52" i="2"/>
  <c r="Z53" i="2"/>
  <c r="X36" i="2"/>
  <c r="X37" i="2"/>
  <c r="X39" i="2"/>
  <c r="X42" i="2"/>
  <c r="X43" i="2"/>
  <c r="X44" i="2"/>
  <c r="X46" i="2"/>
  <c r="X47" i="2"/>
  <c r="X50" i="2"/>
  <c r="X51" i="2"/>
  <c r="Z30" i="2"/>
  <c r="Z28" i="2"/>
  <c r="Z29" i="2"/>
  <c r="Z27" i="2"/>
  <c r="Z26" i="2"/>
  <c r="Z25" i="2"/>
  <c r="Z24" i="2"/>
  <c r="Z12" i="2"/>
  <c r="Z13" i="2"/>
  <c r="Z14" i="2"/>
  <c r="Z15" i="2"/>
  <c r="Z16" i="2"/>
  <c r="Z17" i="2"/>
  <c r="Z18" i="2"/>
  <c r="Z19" i="2"/>
  <c r="Z20" i="2"/>
  <c r="Z11" i="2"/>
  <c r="Z9" i="2"/>
  <c r="X25" i="2"/>
  <c r="X26" i="2"/>
  <c r="X27" i="2"/>
  <c r="X28" i="2"/>
  <c r="X29" i="2"/>
  <c r="X30" i="2"/>
  <c r="X24" i="2"/>
  <c r="X12" i="2"/>
  <c r="X14" i="2"/>
  <c r="X15" i="2"/>
  <c r="X16" i="2"/>
  <c r="X17" i="2"/>
  <c r="X18" i="2"/>
  <c r="X19" i="2"/>
  <c r="X20" i="2"/>
  <c r="X21" i="2"/>
  <c r="X11" i="2"/>
</calcChain>
</file>

<file path=xl/sharedStrings.xml><?xml version="1.0" encoding="utf-8"?>
<sst xmlns="http://schemas.openxmlformats.org/spreadsheetml/2006/main" count="117" uniqueCount="102">
  <si>
    <t xml:space="preserve">   -EFTA Ülkeleri</t>
  </si>
  <si>
    <t xml:space="preserve">   -OECD Ülkeleri</t>
  </si>
  <si>
    <t xml:space="preserve">   -Economic Cooperation Organization</t>
  </si>
  <si>
    <t xml:space="preserve">   -Commonwealth of Independent States </t>
  </si>
  <si>
    <t xml:space="preserve">   -Turkish Republics</t>
  </si>
  <si>
    <t xml:space="preserve">T o t a l  </t>
  </si>
  <si>
    <t>Almanya</t>
  </si>
  <si>
    <t>Çin</t>
  </si>
  <si>
    <t>Fransa</t>
  </si>
  <si>
    <t>Güney Kore</t>
  </si>
  <si>
    <t>Japonya</t>
  </si>
  <si>
    <t>Belçika</t>
  </si>
  <si>
    <t>Yüzde Pay</t>
  </si>
  <si>
    <t>Hindistan</t>
  </si>
  <si>
    <t xml:space="preserve"> </t>
  </si>
  <si>
    <t xml:space="preserve"> T o p l a m</t>
  </si>
  <si>
    <t xml:space="preserve">   (Milyon Dolar)</t>
  </si>
  <si>
    <t xml:space="preserve">   (In Millions of Dollars)</t>
  </si>
  <si>
    <t>Share</t>
  </si>
  <si>
    <t>Seçilmiş Ülke Grupları</t>
  </si>
  <si>
    <t xml:space="preserve">   -Karadeniz Ekonomik İşbirliği</t>
  </si>
  <si>
    <t xml:space="preserve">   -Ekonomik İşbirliği Teşkilatı</t>
  </si>
  <si>
    <t xml:space="preserve">   -Bağımsız Devletler Topluluğu</t>
  </si>
  <si>
    <t xml:space="preserve">   -Türk Cumhuriyetleri</t>
  </si>
  <si>
    <t>Selected Country Groups</t>
  </si>
  <si>
    <t xml:space="preserve">   -Black Sea Economic Cooperation</t>
  </si>
  <si>
    <t>İtalya</t>
  </si>
  <si>
    <t>İsviçre</t>
  </si>
  <si>
    <t>İspanya</t>
  </si>
  <si>
    <t xml:space="preserve">   -OECD Countries</t>
  </si>
  <si>
    <t xml:space="preserve">   -EFTA Countries</t>
  </si>
  <si>
    <t>China</t>
  </si>
  <si>
    <t>France</t>
  </si>
  <si>
    <t>Spain</t>
  </si>
  <si>
    <t>United Kingdom</t>
  </si>
  <si>
    <t>Japan</t>
  </si>
  <si>
    <t>Belgium</t>
  </si>
  <si>
    <t>India</t>
  </si>
  <si>
    <t>Others</t>
  </si>
  <si>
    <r>
      <t>Seçilmiş Ülkeler</t>
    </r>
    <r>
      <rPr>
        <b/>
        <vertAlign val="superscript"/>
        <sz val="10"/>
        <rFont val="Arial"/>
        <family val="2"/>
      </rPr>
      <t>(1)</t>
    </r>
  </si>
  <si>
    <r>
      <t>Selected Countries</t>
    </r>
    <r>
      <rPr>
        <b/>
        <vertAlign val="superscript"/>
        <sz val="10"/>
        <rFont val="Arial"/>
        <family val="2"/>
      </rPr>
      <t>(1)</t>
    </r>
  </si>
  <si>
    <t>Rusya Federasyonu</t>
  </si>
  <si>
    <t>Hollanda</t>
  </si>
  <si>
    <t>Russia</t>
  </si>
  <si>
    <t>Germany</t>
  </si>
  <si>
    <t>USA</t>
  </si>
  <si>
    <t>Italy</t>
  </si>
  <si>
    <t>Percentage Share</t>
  </si>
  <si>
    <t>Percentage</t>
  </si>
  <si>
    <t>ABD</t>
  </si>
  <si>
    <t>Diğerleri</t>
  </si>
  <si>
    <t>BAE</t>
  </si>
  <si>
    <t>UAE</t>
  </si>
  <si>
    <t>Kaynak: TÜİK</t>
  </si>
  <si>
    <t>Sources : TURKSTAT</t>
  </si>
  <si>
    <t>1-Diğer Avrupa (AB Hariç)</t>
  </si>
  <si>
    <t>2-Kuzey Afrika</t>
  </si>
  <si>
    <t>3-Diğer Afrika</t>
  </si>
  <si>
    <t>4-Kuzey Amerika</t>
  </si>
  <si>
    <t>5-Orta Amerika ve Karayipler</t>
  </si>
  <si>
    <t>6-Güney Amerika</t>
  </si>
  <si>
    <t>7-Yakın ve Orta Doğu</t>
  </si>
  <si>
    <t xml:space="preserve">8-Diğer Asya </t>
  </si>
  <si>
    <t>9-Avustralya ve Yeni Zelanda</t>
  </si>
  <si>
    <t>10-Diğer Ülke ve Bölgeler</t>
  </si>
  <si>
    <t xml:space="preserve">  1-Other European Countries</t>
  </si>
  <si>
    <t xml:space="preserve">  2-North African Countries</t>
  </si>
  <si>
    <t xml:space="preserve">  3-Other African Countries</t>
  </si>
  <si>
    <t xml:space="preserve">  4-North American Countries</t>
  </si>
  <si>
    <t xml:space="preserve">  5-Central America and Caraips</t>
  </si>
  <si>
    <t xml:space="preserve">  6-South American Countries</t>
  </si>
  <si>
    <t xml:space="preserve">  7-Near and Middle Eastern</t>
  </si>
  <si>
    <t xml:space="preserve">  8-Other Asian Countries</t>
  </si>
  <si>
    <t xml:space="preserve">  9-Australia and New Zealand</t>
  </si>
  <si>
    <t xml:space="preserve"> 10-Other Countries</t>
  </si>
  <si>
    <t>Brezilya</t>
  </si>
  <si>
    <t>B-Diğer ülkeler</t>
  </si>
  <si>
    <t>B-Other countries</t>
  </si>
  <si>
    <t>A. Avrupa Birliği Ülkeleri (AB-27)</t>
  </si>
  <si>
    <t xml:space="preserve">   -İslam İşbirliği Teşkilatı</t>
  </si>
  <si>
    <t xml:space="preserve">   -Organization of Islamic Cooperation</t>
  </si>
  <si>
    <t>Birleşik Krallık</t>
  </si>
  <si>
    <t>Romanya</t>
  </si>
  <si>
    <t>Irak</t>
  </si>
  <si>
    <t>A. European Union Countries (EU-27)</t>
  </si>
  <si>
    <t>(1) The countries are selected according to the highest total import values in 2019.</t>
  </si>
  <si>
    <t>Tablo: V.9- İthalatın Ülkelere Göre Dağılımı</t>
  </si>
  <si>
    <t>Tablo: V.9- Imports by Countries</t>
  </si>
  <si>
    <t>Romania</t>
  </si>
  <si>
    <t>Iraq</t>
  </si>
  <si>
    <t xml:space="preserve">   -D-8 Gelişen Sekiz Ülke</t>
  </si>
  <si>
    <t>Polonya</t>
  </si>
  <si>
    <t>Çekya</t>
  </si>
  <si>
    <t>Switzerland</t>
  </si>
  <si>
    <t>South Korea</t>
  </si>
  <si>
    <t>Netherlands</t>
  </si>
  <si>
    <t>Brazil</t>
  </si>
  <si>
    <t>Poland</t>
  </si>
  <si>
    <t>Czech Republic</t>
  </si>
  <si>
    <t>(1) 2020 yılında en çok ithalat yapılan ülkeler seçilmiştir.</t>
  </si>
  <si>
    <t>Ocak-Eylül</t>
  </si>
  <si>
    <t>January-sep.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</si>
</sst>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0_)"/>
    <numFmt numFmtId="165" formatCode="#,##0.0_);\(#,##0.0\)"/>
    <numFmt numFmtId="166" formatCode="0.0"/>
    <numFmt numFmtId="167" formatCode="#\ ###\ ##0"/>
    <numFmt numFmtId="168" formatCode="#\ ###\ ###"/>
    <numFmt numFmtId="169" formatCode="#,##0;[Red]#,##0"/>
  </numFmts>
  <fonts count="28" x14ac:knownFonts="1">
    <font>
      <sz val="14"/>
      <name val="Tms Rmn"/>
      <charset val="162"/>
    </font>
    <font>
      <sz val="10"/>
      <name val="Arial Tur"/>
      <charset val="162"/>
    </font>
    <font>
      <sz val="14"/>
      <name val="Arial"/>
      <family val="2"/>
    </font>
    <font>
      <b/>
      <sz val="14"/>
      <name val="Arial"/>
      <family val="2"/>
    </font>
    <font>
      <sz val="10"/>
      <name val="MS Sans Serif"/>
      <family val="2"/>
      <charset val="162"/>
    </font>
    <font>
      <sz val="14"/>
      <color indexed="8"/>
      <name val="Arial"/>
      <family val="2"/>
    </font>
    <font>
      <b/>
      <sz val="14"/>
      <color indexed="8"/>
      <name val="Arial"/>
      <family val="2"/>
    </font>
    <font>
      <sz val="10"/>
      <name val="Arial"/>
      <family val="2"/>
      <charset val="162"/>
    </font>
    <font>
      <sz val="14"/>
      <color indexed="8"/>
      <name val="Arial"/>
      <family val="2"/>
      <charset val="162"/>
    </font>
    <font>
      <b/>
      <sz val="14"/>
      <name val="Arial"/>
      <family val="2"/>
      <charset val="162"/>
    </font>
    <font>
      <b/>
      <sz val="14"/>
      <color indexed="8"/>
      <name val="Arial"/>
      <family val="2"/>
      <charset val="162"/>
    </font>
    <font>
      <sz val="14"/>
      <name val="Tms Rmn"/>
      <charset val="162"/>
    </font>
    <font>
      <sz val="14"/>
      <name val="Arial"/>
      <family val="2"/>
      <charset val="162"/>
    </font>
    <font>
      <sz val="14"/>
      <color indexed="8"/>
      <name val="Arial TUR"/>
      <family val="2"/>
      <charset val="162"/>
    </font>
    <font>
      <sz val="10"/>
      <name val="Arial"/>
      <family val="2"/>
    </font>
    <font>
      <b/>
      <sz val="10"/>
      <name val="Arial"/>
      <family val="2"/>
    </font>
    <font>
      <b/>
      <sz val="10"/>
      <name val="Arial"/>
      <family val="2"/>
      <charset val="162"/>
    </font>
    <font>
      <sz val="10"/>
      <color indexed="8"/>
      <name val="Arial"/>
      <family val="2"/>
      <charset val="16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b/>
      <vertAlign val="superscript"/>
      <sz val="10"/>
      <name val="Arial"/>
      <family val="2"/>
    </font>
    <font>
      <sz val="10"/>
      <name val="Arial"/>
      <family val="2"/>
      <charset val="162"/>
    </font>
    <font>
      <u/>
      <sz val="10"/>
      <color indexed="36"/>
      <name val="Arial Tur"/>
      <charset val="162"/>
    </font>
    <font>
      <u/>
      <sz val="10"/>
      <color indexed="12"/>
      <name val="Arial Tur"/>
      <charset val="162"/>
    </font>
    <font>
      <b/>
      <sz val="9"/>
      <name val="Arial"/>
      <family val="2"/>
      <charset val="162"/>
    </font>
    <font>
      <sz val="9"/>
      <name val="Arial"/>
      <family val="2"/>
      <charset val="162"/>
    </font>
    <font>
      <sz val="9"/>
      <color indexed="8"/>
      <name val="Arial"/>
      <family val="2"/>
      <charset val="162"/>
    </font>
    <font>
      <sz val="11"/>
      <color theme="1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8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8"/>
      </top>
      <bottom/>
      <diagonal/>
    </border>
    <border>
      <left/>
      <right style="thin">
        <color indexed="64"/>
      </right>
      <top/>
      <bottom style="thin">
        <color indexed="8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5">
    <xf numFmtId="0" fontId="0" fillId="0" borderId="0"/>
    <xf numFmtId="0" fontId="7" fillId="0" borderId="0"/>
    <xf numFmtId="0" fontId="22" fillId="0" borderId="0" applyNumberFormat="0" applyFill="0" applyBorder="0" applyAlignment="0" applyProtection="0">
      <alignment vertical="top"/>
      <protection locked="0"/>
    </xf>
    <xf numFmtId="0" fontId="23" fillId="0" borderId="0" applyNumberFormat="0" applyFill="0" applyBorder="0" applyAlignment="0" applyProtection="0">
      <alignment vertical="top"/>
      <protection locked="0"/>
    </xf>
    <xf numFmtId="0" fontId="21" fillId="0" borderId="0"/>
    <xf numFmtId="0" fontId="7" fillId="0" borderId="0"/>
    <xf numFmtId="0" fontId="7" fillId="0" borderId="0"/>
    <xf numFmtId="0" fontId="11" fillId="0" borderId="0"/>
    <xf numFmtId="0" fontId="7" fillId="0" borderId="0"/>
    <xf numFmtId="0" fontId="27" fillId="0" borderId="0"/>
    <xf numFmtId="0" fontId="7" fillId="0" borderId="0"/>
    <xf numFmtId="0" fontId="1" fillId="0" borderId="0"/>
    <xf numFmtId="0" fontId="1" fillId="0" borderId="0"/>
    <xf numFmtId="0" fontId="1" fillId="0" borderId="0"/>
    <xf numFmtId="38" fontId="4" fillId="0" borderId="0" applyFont="0" applyFill="0" applyBorder="0" applyAlignment="0" applyProtection="0"/>
  </cellStyleXfs>
  <cellXfs count="166">
    <xf numFmtId="0" fontId="0" fillId="0" borderId="0" xfId="0"/>
    <xf numFmtId="0" fontId="15" fillId="2" borderId="0" xfId="0" applyFont="1" applyFill="1"/>
    <xf numFmtId="0" fontId="15" fillId="2" borderId="0" xfId="0" applyFont="1" applyFill="1" applyBorder="1"/>
    <xf numFmtId="37" fontId="15" fillId="2" borderId="1" xfId="0" applyNumberFormat="1" applyFont="1" applyFill="1" applyBorder="1" applyAlignment="1" applyProtection="1">
      <alignment horizontal="right"/>
    </xf>
    <xf numFmtId="37" fontId="15" fillId="2" borderId="2" xfId="0" applyNumberFormat="1" applyFont="1" applyFill="1" applyBorder="1" applyAlignment="1" applyProtection="1">
      <alignment horizontal="right"/>
    </xf>
    <xf numFmtId="37" fontId="15" fillId="2" borderId="2" xfId="0" applyNumberFormat="1" applyFont="1" applyFill="1" applyBorder="1" applyAlignment="1" applyProtection="1"/>
    <xf numFmtId="164" fontId="15" fillId="2" borderId="3" xfId="0" applyNumberFormat="1" applyFont="1" applyFill="1" applyBorder="1" applyAlignment="1" applyProtection="1"/>
    <xf numFmtId="0" fontId="16" fillId="2" borderId="0" xfId="0" applyFont="1" applyFill="1" applyBorder="1"/>
    <xf numFmtId="164" fontId="15" fillId="2" borderId="0" xfId="0" applyNumberFormat="1" applyFont="1" applyFill="1" applyBorder="1" applyAlignment="1" applyProtection="1">
      <alignment horizontal="right"/>
    </xf>
    <xf numFmtId="164" fontId="15" fillId="2" borderId="0" xfId="0" applyNumberFormat="1" applyFont="1" applyFill="1" applyBorder="1" applyAlignment="1" applyProtection="1">
      <alignment horizontal="center"/>
    </xf>
    <xf numFmtId="37" fontId="15" fillId="2" borderId="4" xfId="0" applyNumberFormat="1" applyFont="1" applyFill="1" applyBorder="1" applyAlignment="1" applyProtection="1"/>
    <xf numFmtId="37" fontId="15" fillId="2" borderId="4" xfId="0" applyNumberFormat="1" applyFont="1" applyFill="1" applyBorder="1" applyAlignment="1" applyProtection="1">
      <alignment horizontal="right"/>
    </xf>
    <xf numFmtId="165" fontId="14" fillId="2" borderId="3" xfId="0" applyNumberFormat="1" applyFont="1" applyFill="1" applyBorder="1" applyProtection="1"/>
    <xf numFmtId="165" fontId="14" fillId="2" borderId="0" xfId="0" applyNumberFormat="1" applyFont="1" applyFill="1" applyBorder="1" applyProtection="1"/>
    <xf numFmtId="3" fontId="14" fillId="2" borderId="0" xfId="0" applyNumberFormat="1" applyFont="1" applyFill="1" applyBorder="1"/>
    <xf numFmtId="165" fontId="17" fillId="2" borderId="0" xfId="0" applyNumberFormat="1" applyFont="1" applyFill="1" applyBorder="1" applyAlignment="1" applyProtection="1">
      <alignment horizontal="center"/>
    </xf>
    <xf numFmtId="165" fontId="17" fillId="2" borderId="0" xfId="0" applyNumberFormat="1" applyFont="1" applyFill="1" applyBorder="1" applyProtection="1"/>
    <xf numFmtId="3" fontId="7" fillId="2" borderId="0" xfId="0" applyNumberFormat="1" applyFont="1" applyFill="1" applyBorder="1"/>
    <xf numFmtId="165" fontId="18" fillId="2" borderId="0" xfId="0" applyNumberFormat="1" applyFont="1" applyFill="1" applyBorder="1" applyAlignment="1" applyProtection="1">
      <alignment horizontal="center"/>
    </xf>
    <xf numFmtId="165" fontId="19" fillId="2" borderId="0" xfId="0" applyNumberFormat="1" applyFont="1" applyFill="1" applyBorder="1" applyProtection="1"/>
    <xf numFmtId="165" fontId="14" fillId="2" borderId="0" xfId="0" applyNumberFormat="1" applyFont="1" applyFill="1" applyBorder="1" applyAlignment="1" applyProtection="1">
      <alignment horizontal="right"/>
    </xf>
    <xf numFmtId="165" fontId="18" fillId="2" borderId="5" xfId="0" applyNumberFormat="1" applyFont="1" applyFill="1" applyBorder="1" applyProtection="1"/>
    <xf numFmtId="165" fontId="15" fillId="2" borderId="5" xfId="0" applyNumberFormat="1" applyFont="1" applyFill="1" applyBorder="1" applyProtection="1"/>
    <xf numFmtId="165" fontId="18" fillId="2" borderId="5" xfId="0" applyNumberFormat="1" applyFont="1" applyFill="1" applyBorder="1" applyAlignment="1" applyProtection="1">
      <alignment horizontal="center"/>
    </xf>
    <xf numFmtId="0" fontId="14" fillId="2" borderId="0" xfId="0" applyFont="1" applyFill="1"/>
    <xf numFmtId="0" fontId="14" fillId="2" borderId="0" xfId="0" applyFont="1" applyFill="1" applyBorder="1"/>
    <xf numFmtId="0" fontId="15" fillId="2" borderId="0" xfId="0" quotePrefix="1" applyFont="1" applyFill="1" applyAlignment="1">
      <alignment horizontal="left"/>
    </xf>
    <xf numFmtId="0" fontId="15" fillId="2" borderId="0" xfId="0" quotePrefix="1" applyFont="1" applyFill="1" applyAlignment="1">
      <alignment horizontal="right"/>
    </xf>
    <xf numFmtId="0" fontId="15" fillId="2" borderId="0" xfId="0" applyFont="1" applyFill="1" applyAlignment="1">
      <alignment horizontal="right"/>
    </xf>
    <xf numFmtId="0" fontId="15" fillId="2" borderId="3" xfId="0" applyFont="1" applyFill="1" applyBorder="1"/>
    <xf numFmtId="0" fontId="15" fillId="2" borderId="1" xfId="0" applyFont="1" applyFill="1" applyBorder="1"/>
    <xf numFmtId="0" fontId="15" fillId="2" borderId="6" xfId="0" applyFont="1" applyFill="1" applyBorder="1"/>
    <xf numFmtId="0" fontId="15" fillId="2" borderId="3" xfId="0" quotePrefix="1" applyFont="1" applyFill="1" applyBorder="1" applyAlignment="1">
      <alignment horizontal="left"/>
    </xf>
    <xf numFmtId="0" fontId="15" fillId="2" borderId="7" xfId="0" applyFont="1" applyFill="1" applyBorder="1"/>
    <xf numFmtId="0" fontId="14" fillId="2" borderId="3" xfId="0" applyFont="1" applyFill="1" applyBorder="1"/>
    <xf numFmtId="0" fontId="14" fillId="2" borderId="7" xfId="0" applyFont="1" applyFill="1" applyBorder="1"/>
    <xf numFmtId="0" fontId="14" fillId="2" borderId="6" xfId="0" quotePrefix="1" applyFont="1" applyFill="1" applyBorder="1" applyAlignment="1">
      <alignment horizontal="left"/>
    </xf>
    <xf numFmtId="0" fontId="15" fillId="2" borderId="8" xfId="0" applyFont="1" applyFill="1" applyBorder="1"/>
    <xf numFmtId="0" fontId="15" fillId="2" borderId="9" xfId="0" applyFont="1" applyFill="1" applyBorder="1"/>
    <xf numFmtId="0" fontId="14" fillId="2" borderId="0" xfId="0" quotePrefix="1" applyFont="1" applyFill="1"/>
    <xf numFmtId="0" fontId="14" fillId="2" borderId="0" xfId="0" quotePrefix="1" applyFont="1" applyFill="1" applyAlignment="1">
      <alignment horizontal="right"/>
    </xf>
    <xf numFmtId="0" fontId="15" fillId="2" borderId="10" xfId="0" applyFont="1" applyFill="1" applyBorder="1"/>
    <xf numFmtId="0" fontId="15" fillId="2" borderId="11" xfId="0" applyFont="1" applyFill="1" applyBorder="1"/>
    <xf numFmtId="0" fontId="15" fillId="2" borderId="12" xfId="0" applyFont="1" applyFill="1" applyBorder="1"/>
    <xf numFmtId="0" fontId="15" fillId="2" borderId="13" xfId="0" applyFont="1" applyFill="1" applyBorder="1"/>
    <xf numFmtId="0" fontId="14" fillId="2" borderId="14" xfId="0" applyFont="1" applyFill="1" applyBorder="1"/>
    <xf numFmtId="0" fontId="2" fillId="2" borderId="0" xfId="0" applyFont="1" applyFill="1"/>
    <xf numFmtId="0" fontId="9" fillId="2" borderId="0" xfId="11" applyFont="1" applyFill="1" applyBorder="1" applyAlignment="1" applyProtection="1">
      <alignment horizontal="center" vertical="center"/>
    </xf>
    <xf numFmtId="167" fontId="10" fillId="2" borderId="0" xfId="11" applyNumberFormat="1" applyFont="1" applyFill="1" applyBorder="1" applyAlignment="1" applyProtection="1">
      <alignment horizontal="right" vertical="center"/>
    </xf>
    <xf numFmtId="166" fontId="10" fillId="2" borderId="0" xfId="11" applyNumberFormat="1" applyFont="1" applyFill="1" applyBorder="1" applyAlignment="1" applyProtection="1">
      <alignment horizontal="right" vertical="center"/>
    </xf>
    <xf numFmtId="0" fontId="2" fillId="2" borderId="0" xfId="0" applyFont="1" applyFill="1" applyBorder="1"/>
    <xf numFmtId="0" fontId="3" fillId="2" borderId="0" xfId="11" applyFont="1" applyFill="1" applyBorder="1" applyAlignment="1">
      <alignment vertical="center"/>
    </xf>
    <xf numFmtId="167" fontId="8" fillId="2" borderId="0" xfId="11" applyNumberFormat="1" applyFont="1" applyFill="1" applyBorder="1" applyAlignment="1"/>
    <xf numFmtId="166" fontId="6" fillId="2" borderId="0" xfId="11" applyNumberFormat="1" applyFont="1" applyFill="1" applyBorder="1" applyAlignment="1">
      <alignment vertical="center"/>
    </xf>
    <xf numFmtId="166" fontId="6" fillId="2" borderId="0" xfId="11" applyNumberFormat="1" applyFont="1" applyFill="1" applyBorder="1" applyAlignment="1">
      <alignment horizontal="right" vertical="center"/>
    </xf>
    <xf numFmtId="0" fontId="9" fillId="2" borderId="0" xfId="11" quotePrefix="1" applyFont="1" applyFill="1" applyBorder="1" applyAlignment="1" applyProtection="1">
      <alignment horizontal="left" vertical="center"/>
    </xf>
    <xf numFmtId="167" fontId="10" fillId="2" borderId="0" xfId="11" applyNumberFormat="1" applyFont="1" applyFill="1"/>
    <xf numFmtId="166" fontId="10" fillId="2" borderId="0" xfId="11" applyNumberFormat="1" applyFont="1" applyFill="1" applyBorder="1" applyAlignment="1" applyProtection="1">
      <alignment vertical="center"/>
    </xf>
    <xf numFmtId="0" fontId="2" fillId="2" borderId="0" xfId="11" quotePrefix="1" applyFont="1" applyFill="1" applyBorder="1" applyAlignment="1" applyProtection="1">
      <alignment horizontal="left" vertical="center"/>
    </xf>
    <xf numFmtId="166" fontId="5" fillId="2" borderId="0" xfId="11" applyNumberFormat="1" applyFont="1" applyFill="1" applyBorder="1" applyAlignment="1" applyProtection="1">
      <alignment vertical="center"/>
    </xf>
    <xf numFmtId="166" fontId="5" fillId="2" borderId="0" xfId="11" applyNumberFormat="1" applyFont="1" applyFill="1" applyBorder="1" applyAlignment="1" applyProtection="1">
      <alignment horizontal="right" vertical="center"/>
    </xf>
    <xf numFmtId="0" fontId="12" fillId="2" borderId="0" xfId="0" applyFont="1" applyFill="1"/>
    <xf numFmtId="166" fontId="2" fillId="2" borderId="0" xfId="0" applyNumberFormat="1" applyFont="1" applyFill="1"/>
    <xf numFmtId="0" fontId="2" fillId="2" borderId="0" xfId="0" applyFont="1" applyFill="1" applyAlignment="1">
      <alignment horizontal="right"/>
    </xf>
    <xf numFmtId="0" fontId="2" fillId="2" borderId="0" xfId="0" quotePrefix="1" applyFont="1" applyFill="1" applyAlignment="1">
      <alignment horizontal="left"/>
    </xf>
    <xf numFmtId="168" fontId="6" fillId="2" borderId="0" xfId="10" applyNumberFormat="1" applyFont="1" applyFill="1" applyBorder="1" applyAlignment="1">
      <alignment horizontal="left"/>
    </xf>
    <xf numFmtId="3" fontId="5" fillId="2" borderId="0" xfId="13" applyNumberFormat="1" applyFont="1" applyFill="1" applyBorder="1" applyAlignment="1">
      <alignment vertical="top"/>
    </xf>
    <xf numFmtId="3" fontId="8" fillId="2" borderId="0" xfId="0" applyNumberFormat="1" applyFont="1" applyFill="1" applyBorder="1" applyAlignment="1">
      <alignment horizontal="left"/>
    </xf>
    <xf numFmtId="3" fontId="8" fillId="2" borderId="0" xfId="0" applyNumberFormat="1" applyFont="1" applyFill="1" applyBorder="1" applyAlignment="1" applyProtection="1"/>
    <xf numFmtId="49" fontId="8" fillId="2" borderId="0" xfId="0" applyNumberFormat="1" applyFont="1" applyFill="1" applyBorder="1" applyAlignment="1" applyProtection="1"/>
    <xf numFmtId="0" fontId="8" fillId="2" borderId="0" xfId="0" applyFont="1" applyFill="1" applyBorder="1" applyAlignment="1">
      <alignment horizontal="left"/>
    </xf>
    <xf numFmtId="3" fontId="5" fillId="2" borderId="0" xfId="13" applyNumberFormat="1" applyFont="1" applyFill="1" applyBorder="1" applyAlignment="1"/>
    <xf numFmtId="164" fontId="15" fillId="2" borderId="3" xfId="0" applyNumberFormat="1" applyFont="1" applyFill="1" applyBorder="1" applyAlignment="1" applyProtection="1">
      <alignment horizontal="right"/>
    </xf>
    <xf numFmtId="37" fontId="15" fillId="2" borderId="6" xfId="0" applyNumberFormat="1" applyFont="1" applyFill="1" applyBorder="1" applyAlignment="1" applyProtection="1">
      <alignment horizontal="right"/>
    </xf>
    <xf numFmtId="165" fontId="14" fillId="2" borderId="1" xfId="0" applyNumberFormat="1" applyFont="1" applyFill="1" applyBorder="1" applyProtection="1"/>
    <xf numFmtId="165" fontId="14" fillId="2" borderId="8" xfId="0" applyNumberFormat="1" applyFont="1" applyFill="1" applyBorder="1" applyProtection="1"/>
    <xf numFmtId="37" fontId="15" fillId="2" borderId="2" xfId="0" applyNumberFormat="1" applyFont="1" applyFill="1" applyBorder="1" applyAlignment="1" applyProtection="1">
      <alignment horizontal="center"/>
    </xf>
    <xf numFmtId="37" fontId="15" fillId="2" borderId="12" xfId="0" applyNumberFormat="1" applyFont="1" applyFill="1" applyBorder="1" applyAlignment="1" applyProtection="1">
      <alignment horizontal="center"/>
    </xf>
    <xf numFmtId="0" fontId="16" fillId="2" borderId="3" xfId="0" applyFont="1" applyFill="1" applyBorder="1"/>
    <xf numFmtId="0" fontId="2" fillId="2" borderId="15" xfId="0" applyFont="1" applyFill="1" applyBorder="1"/>
    <xf numFmtId="0" fontId="2" fillId="2" borderId="16" xfId="0" applyFont="1" applyFill="1" applyBorder="1"/>
    <xf numFmtId="164" fontId="15" fillId="2" borderId="7" xfId="0" applyNumberFormat="1" applyFont="1" applyFill="1" applyBorder="1" applyAlignment="1" applyProtection="1">
      <alignment horizontal="center"/>
    </xf>
    <xf numFmtId="165" fontId="14" fillId="2" borderId="2" xfId="0" applyNumberFormat="1" applyFont="1" applyFill="1" applyBorder="1" applyProtection="1"/>
    <xf numFmtId="3" fontId="14" fillId="0" borderId="0" xfId="0" applyNumberFormat="1" applyFont="1" applyFill="1" applyBorder="1"/>
    <xf numFmtId="165" fontId="14" fillId="2" borderId="17" xfId="0" applyNumberFormat="1" applyFont="1" applyFill="1" applyBorder="1" applyProtection="1"/>
    <xf numFmtId="37" fontId="15" fillId="2" borderId="17" xfId="0" applyNumberFormat="1" applyFont="1" applyFill="1" applyBorder="1" applyAlignment="1" applyProtection="1">
      <alignment horizontal="right"/>
    </xf>
    <xf numFmtId="0" fontId="24" fillId="0" borderId="0" xfId="0" applyFont="1" applyFill="1" applyAlignment="1"/>
    <xf numFmtId="165" fontId="17" fillId="2" borderId="3" xfId="0" applyNumberFormat="1" applyFont="1" applyFill="1" applyBorder="1" applyAlignment="1" applyProtection="1">
      <alignment horizontal="center"/>
    </xf>
    <xf numFmtId="165" fontId="18" fillId="2" borderId="8" xfId="0" applyNumberFormat="1" applyFont="1" applyFill="1" applyBorder="1" applyAlignment="1" applyProtection="1">
      <alignment horizontal="center"/>
    </xf>
    <xf numFmtId="0" fontId="15" fillId="2" borderId="10" xfId="0" applyFont="1" applyFill="1" applyBorder="1" applyAlignment="1">
      <alignment wrapText="1"/>
    </xf>
    <xf numFmtId="0" fontId="15" fillId="2" borderId="4" xfId="0" applyFont="1" applyFill="1" applyBorder="1" applyAlignment="1">
      <alignment wrapText="1"/>
    </xf>
    <xf numFmtId="0" fontId="24" fillId="0" borderId="0" xfId="0" applyFont="1" applyFill="1" applyAlignment="1" applyProtection="1">
      <protection locked="0"/>
    </xf>
    <xf numFmtId="1" fontId="24" fillId="0" borderId="0" xfId="0" applyNumberFormat="1" applyFont="1" applyFill="1" applyAlignment="1"/>
    <xf numFmtId="0" fontId="24" fillId="0" borderId="0" xfId="0" applyFont="1" applyFill="1" applyBorder="1" applyAlignment="1"/>
    <xf numFmtId="169" fontId="14" fillId="0" borderId="0" xfId="0" applyNumberFormat="1" applyFont="1" applyFill="1" applyBorder="1"/>
    <xf numFmtId="169" fontId="14" fillId="2" borderId="0" xfId="0" applyNumberFormat="1" applyFont="1" applyFill="1" applyBorder="1"/>
    <xf numFmtId="3" fontId="18" fillId="2" borderId="5" xfId="0" applyNumberFormat="1" applyFont="1" applyFill="1" applyBorder="1" applyProtection="1"/>
    <xf numFmtId="0" fontId="15" fillId="2" borderId="10" xfId="0" applyFont="1" applyFill="1" applyBorder="1" applyAlignment="1">
      <alignment horizontal="center" wrapText="1"/>
    </xf>
    <xf numFmtId="166" fontId="14" fillId="2" borderId="0" xfId="0" applyNumberFormat="1" applyFont="1" applyFill="1" applyBorder="1"/>
    <xf numFmtId="0" fontId="16" fillId="2" borderId="17" xfId="0" applyFont="1" applyFill="1" applyBorder="1"/>
    <xf numFmtId="3" fontId="14" fillId="0" borderId="17" xfId="0" applyNumberFormat="1" applyFont="1" applyFill="1" applyBorder="1"/>
    <xf numFmtId="37" fontId="15" fillId="2" borderId="8" xfId="0" applyNumberFormat="1" applyFont="1" applyFill="1" applyBorder="1" applyAlignment="1" applyProtection="1">
      <alignment horizontal="right"/>
    </xf>
    <xf numFmtId="0" fontId="24" fillId="0" borderId="19" xfId="0" applyFont="1" applyFill="1" applyBorder="1"/>
    <xf numFmtId="0" fontId="25" fillId="0" borderId="0" xfId="0" applyFont="1" applyFill="1" applyAlignment="1" applyProtection="1">
      <protection locked="0"/>
    </xf>
    <xf numFmtId="0" fontId="26" fillId="0" borderId="0" xfId="0" applyFont="1" applyFill="1" applyAlignment="1" applyProtection="1">
      <protection locked="0"/>
    </xf>
    <xf numFmtId="0" fontId="26" fillId="0" borderId="0" xfId="0" applyFont="1" applyFill="1" applyBorder="1" applyAlignment="1" applyProtection="1">
      <protection locked="0"/>
    </xf>
    <xf numFmtId="0" fontId="25" fillId="0" borderId="19" xfId="12" applyFont="1" applyFill="1" applyBorder="1" applyAlignment="1">
      <alignment vertical="center"/>
    </xf>
    <xf numFmtId="0" fontId="15" fillId="2" borderId="0" xfId="0" applyFont="1" applyFill="1" applyBorder="1" applyAlignment="1">
      <alignment horizontal="center"/>
    </xf>
    <xf numFmtId="37" fontId="15" fillId="2" borderId="0" xfId="0" applyNumberFormat="1" applyFont="1" applyFill="1" applyBorder="1" applyAlignment="1" applyProtection="1">
      <alignment horizontal="right"/>
    </xf>
    <xf numFmtId="37" fontId="15" fillId="2" borderId="18" xfId="0" applyNumberFormat="1" applyFont="1" applyFill="1" applyBorder="1" applyAlignment="1" applyProtection="1">
      <alignment horizontal="right"/>
    </xf>
    <xf numFmtId="37" fontId="15" fillId="2" borderId="10" xfId="0" applyNumberFormat="1" applyFont="1" applyFill="1" applyBorder="1" applyAlignment="1" applyProtection="1">
      <alignment horizontal="right"/>
    </xf>
    <xf numFmtId="37" fontId="15" fillId="2" borderId="11" xfId="0" applyNumberFormat="1" applyFont="1" applyFill="1" applyBorder="1" applyAlignment="1" applyProtection="1">
      <alignment horizontal="right"/>
    </xf>
    <xf numFmtId="0" fontId="16" fillId="2" borderId="8" xfId="0" applyFont="1" applyFill="1" applyBorder="1"/>
    <xf numFmtId="0" fontId="16" fillId="2" borderId="14" xfId="0" applyFont="1" applyFill="1" applyBorder="1"/>
    <xf numFmtId="0" fontId="15" fillId="2" borderId="0" xfId="0" applyFont="1" applyFill="1" applyBorder="1" applyAlignment="1">
      <alignment horizontal="center" wrapText="1"/>
    </xf>
    <xf numFmtId="37" fontId="15" fillId="2" borderId="14" xfId="0" applyNumberFormat="1" applyFont="1" applyFill="1" applyBorder="1" applyAlignment="1" applyProtection="1">
      <alignment horizontal="right"/>
    </xf>
    <xf numFmtId="165" fontId="14" fillId="2" borderId="7" xfId="0" applyNumberFormat="1" applyFont="1" applyFill="1" applyBorder="1" applyProtection="1"/>
    <xf numFmtId="165" fontId="17" fillId="2" borderId="7" xfId="0" applyNumberFormat="1" applyFont="1" applyFill="1" applyBorder="1" applyAlignment="1" applyProtection="1">
      <alignment horizontal="center"/>
    </xf>
    <xf numFmtId="165" fontId="14" fillId="2" borderId="14" xfId="0" applyNumberFormat="1" applyFont="1" applyFill="1" applyBorder="1" applyProtection="1"/>
    <xf numFmtId="37" fontId="15" fillId="2" borderId="3" xfId="0" applyNumberFormat="1" applyFont="1" applyFill="1" applyBorder="1" applyAlignment="1" applyProtection="1">
      <alignment horizontal="right"/>
    </xf>
    <xf numFmtId="37" fontId="15" fillId="2" borderId="0" xfId="0" applyNumberFormat="1" applyFont="1" applyFill="1" applyBorder="1" applyAlignment="1" applyProtection="1">
      <alignment horizontal="center"/>
    </xf>
    <xf numFmtId="37" fontId="15" fillId="2" borderId="7" xfId="0" applyNumberFormat="1" applyFont="1" applyFill="1" applyBorder="1" applyAlignment="1" applyProtection="1">
      <alignment horizontal="center"/>
    </xf>
    <xf numFmtId="0" fontId="15" fillId="2" borderId="18" xfId="0" applyFont="1" applyFill="1" applyBorder="1"/>
    <xf numFmtId="169" fontId="14" fillId="0" borderId="3" xfId="0" applyNumberFormat="1" applyFont="1" applyFill="1" applyBorder="1"/>
    <xf numFmtId="169" fontId="14" fillId="2" borderId="3" xfId="0" applyNumberFormat="1" applyFont="1" applyFill="1" applyBorder="1"/>
    <xf numFmtId="3" fontId="14" fillId="2" borderId="3" xfId="0" applyNumberFormat="1" applyFont="1" applyFill="1" applyBorder="1"/>
    <xf numFmtId="3" fontId="7" fillId="2" borderId="3" xfId="0" applyNumberFormat="1" applyFont="1" applyFill="1" applyBorder="1"/>
    <xf numFmtId="3" fontId="15" fillId="2" borderId="8" xfId="0" applyNumberFormat="1" applyFont="1" applyFill="1" applyBorder="1"/>
    <xf numFmtId="0" fontId="15" fillId="2" borderId="17" xfId="0" applyFont="1" applyFill="1" applyBorder="1"/>
    <xf numFmtId="3" fontId="15" fillId="2" borderId="17" xfId="0" applyNumberFormat="1" applyFont="1" applyFill="1" applyBorder="1"/>
    <xf numFmtId="3" fontId="7" fillId="0" borderId="0" xfId="0" applyNumberFormat="1" applyFont="1" applyFill="1" applyBorder="1"/>
    <xf numFmtId="165" fontId="17" fillId="0" borderId="0" xfId="0" applyNumberFormat="1" applyFont="1" applyFill="1" applyBorder="1" applyAlignment="1" applyProtection="1">
      <alignment horizontal="center"/>
    </xf>
    <xf numFmtId="165" fontId="17" fillId="0" borderId="3" xfId="0" applyNumberFormat="1" applyFont="1" applyFill="1" applyBorder="1" applyAlignment="1" applyProtection="1">
      <alignment horizontal="center"/>
    </xf>
    <xf numFmtId="165" fontId="17" fillId="0" borderId="7" xfId="0" applyNumberFormat="1" applyFont="1" applyFill="1" applyBorder="1" applyAlignment="1" applyProtection="1">
      <alignment horizontal="center"/>
    </xf>
    <xf numFmtId="3" fontId="7" fillId="0" borderId="3" xfId="0" applyNumberFormat="1" applyFont="1" applyFill="1" applyBorder="1"/>
    <xf numFmtId="165" fontId="14" fillId="0" borderId="3" xfId="0" applyNumberFormat="1" applyFont="1" applyFill="1" applyBorder="1" applyProtection="1"/>
    <xf numFmtId="0" fontId="2" fillId="0" borderId="0" xfId="0" applyFont="1" applyFill="1" applyBorder="1" applyAlignment="1">
      <alignment horizontal="left"/>
    </xf>
    <xf numFmtId="3" fontId="5" fillId="0" borderId="0" xfId="13" applyNumberFormat="1" applyFont="1" applyFill="1" applyBorder="1" applyAlignment="1">
      <alignment vertical="top"/>
    </xf>
    <xf numFmtId="0" fontId="2" fillId="0" borderId="0" xfId="0" applyFont="1" applyFill="1"/>
    <xf numFmtId="0" fontId="12" fillId="0" borderId="0" xfId="0" applyFont="1" applyFill="1"/>
    <xf numFmtId="0" fontId="2" fillId="0" borderId="0" xfId="0" applyFont="1" applyFill="1" applyBorder="1"/>
    <xf numFmtId="165" fontId="7" fillId="0" borderId="3" xfId="0" applyNumberFormat="1" applyFont="1" applyFill="1" applyBorder="1" applyProtection="1"/>
    <xf numFmtId="3" fontId="8" fillId="0" borderId="0" xfId="0" applyNumberFormat="1" applyFont="1" applyFill="1" applyBorder="1" applyAlignment="1">
      <alignment horizontal="left"/>
    </xf>
    <xf numFmtId="3" fontId="8" fillId="0" borderId="0" xfId="0" applyNumberFormat="1" applyFont="1" applyFill="1" applyBorder="1" applyAlignment="1" applyProtection="1"/>
    <xf numFmtId="3" fontId="13" fillId="0" borderId="0" xfId="0" applyNumberFormat="1" applyFont="1" applyFill="1" applyBorder="1" applyAlignment="1">
      <alignment horizontal="left"/>
    </xf>
    <xf numFmtId="3" fontId="8" fillId="0" borderId="0" xfId="0" quotePrefix="1" applyNumberFormat="1" applyFont="1" applyFill="1" applyBorder="1" applyAlignment="1" applyProtection="1"/>
    <xf numFmtId="0" fontId="2" fillId="0" borderId="3" xfId="0" applyFont="1" applyFill="1" applyBorder="1"/>
    <xf numFmtId="165" fontId="18" fillId="2" borderId="5" xfId="0" applyNumberFormat="1" applyFont="1" applyFill="1" applyBorder="1" applyAlignment="1" applyProtection="1">
      <alignment horizontal="right"/>
    </xf>
    <xf numFmtId="0" fontId="15" fillId="2" borderId="0" xfId="0" applyFont="1" applyFill="1" applyAlignment="1">
      <alignment horizontal="center"/>
    </xf>
    <xf numFmtId="165" fontId="14" fillId="2" borderId="11" xfId="0" applyNumberFormat="1" applyFont="1" applyFill="1" applyBorder="1" applyAlignment="1" applyProtection="1">
      <alignment horizontal="center"/>
    </xf>
    <xf numFmtId="165" fontId="14" fillId="2" borderId="7" xfId="0" applyNumberFormat="1" applyFont="1" applyFill="1" applyBorder="1" applyAlignment="1" applyProtection="1">
      <alignment horizontal="center"/>
    </xf>
    <xf numFmtId="165" fontId="14" fillId="0" borderId="7" xfId="0" applyNumberFormat="1" applyFont="1" applyFill="1" applyBorder="1" applyAlignment="1" applyProtection="1">
      <alignment horizontal="center"/>
    </xf>
    <xf numFmtId="165" fontId="14" fillId="2" borderId="14" xfId="0" applyNumberFormat="1" applyFont="1" applyFill="1" applyBorder="1" applyAlignment="1" applyProtection="1">
      <alignment horizontal="center"/>
    </xf>
    <xf numFmtId="165" fontId="18" fillId="2" borderId="9" xfId="0" applyNumberFormat="1" applyFont="1" applyFill="1" applyBorder="1" applyAlignment="1" applyProtection="1">
      <alignment horizontal="center"/>
    </xf>
    <xf numFmtId="0" fontId="14" fillId="2" borderId="0" xfId="0" applyFont="1" applyFill="1" applyBorder="1" applyAlignment="1">
      <alignment horizontal="center"/>
    </xf>
    <xf numFmtId="0" fontId="14" fillId="2" borderId="0" xfId="0" applyFont="1" applyFill="1" applyAlignment="1">
      <alignment horizontal="center"/>
    </xf>
    <xf numFmtId="0" fontId="15" fillId="2" borderId="18" xfId="0" applyFont="1" applyFill="1" applyBorder="1" applyAlignment="1">
      <alignment horizontal="center"/>
    </xf>
    <xf numFmtId="0" fontId="15" fillId="2" borderId="10" xfId="0" applyFont="1" applyFill="1" applyBorder="1" applyAlignment="1">
      <alignment horizontal="center"/>
    </xf>
    <xf numFmtId="0" fontId="15" fillId="2" borderId="11" xfId="0" applyFont="1" applyFill="1" applyBorder="1" applyAlignment="1">
      <alignment horizontal="center"/>
    </xf>
    <xf numFmtId="0" fontId="15" fillId="2" borderId="3" xfId="0" applyFont="1" applyFill="1" applyBorder="1" applyAlignment="1">
      <alignment horizontal="center"/>
    </xf>
    <xf numFmtId="0" fontId="15" fillId="2" borderId="0" xfId="0" applyFont="1" applyFill="1" applyBorder="1" applyAlignment="1">
      <alignment horizontal="center"/>
    </xf>
    <xf numFmtId="0" fontId="15" fillId="2" borderId="7" xfId="0" applyFont="1" applyFill="1" applyBorder="1" applyAlignment="1">
      <alignment horizontal="center"/>
    </xf>
    <xf numFmtId="0" fontId="15" fillId="2" borderId="10" xfId="0" applyFont="1" applyFill="1" applyBorder="1" applyAlignment="1">
      <alignment horizontal="center" vertical="center" wrapText="1"/>
    </xf>
    <xf numFmtId="0" fontId="15" fillId="2" borderId="4" xfId="0" applyFont="1" applyFill="1" applyBorder="1" applyAlignment="1">
      <alignment horizontal="center" vertical="center" wrapText="1"/>
    </xf>
    <xf numFmtId="0" fontId="15" fillId="2" borderId="10" xfId="0" applyFont="1" applyFill="1" applyBorder="1" applyAlignment="1">
      <alignment horizontal="center" wrapText="1"/>
    </xf>
    <xf numFmtId="0" fontId="15" fillId="2" borderId="0" xfId="0" applyFont="1" applyFill="1" applyBorder="1" applyAlignment="1">
      <alignment horizontal="center" wrapText="1"/>
    </xf>
  </cellXfs>
  <cellStyles count="15">
    <cellStyle name="Comma 2 2" xfId="1"/>
    <cellStyle name="Followed Hyperlink" xfId="2"/>
    <cellStyle name="Hyperlink" xfId="3"/>
    <cellStyle name="Normal" xfId="0" builtinId="0"/>
    <cellStyle name="Normal 2" xfId="4"/>
    <cellStyle name="Normal 2 2" xfId="5"/>
    <cellStyle name="Normal 2 3" xfId="6"/>
    <cellStyle name="Normal 3" xfId="7"/>
    <cellStyle name="Normal 3 2" xfId="8"/>
    <cellStyle name="Normal 4" xfId="9"/>
    <cellStyle name="Normal_04ÜKGRMX" xfId="10"/>
    <cellStyle name="Normal_t06" xfId="11"/>
    <cellStyle name="Normal_t06_BOSSABLON" xfId="12"/>
    <cellStyle name="Normal_t08" xfId="13"/>
    <cellStyle name="Virgül [0]_08-01" xfId="14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9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Sheet1">
    <pageSetUpPr fitToPage="1"/>
  </sheetPr>
  <dimension ref="A1:HJ137"/>
  <sheetViews>
    <sheetView showGridLines="0" tabSelected="1" view="pageBreakPreview" zoomScale="60" zoomScaleNormal="85" workbookViewId="0">
      <pane xSplit="1" ySplit="6" topLeftCell="F7" activePane="bottomRight" state="frozen"/>
      <selection pane="topRight" activeCell="B1" sqref="B1"/>
      <selection pane="bottomLeft" activeCell="A7" sqref="A7"/>
      <selection pane="bottomRight" activeCell="H56" sqref="H56"/>
    </sheetView>
  </sheetViews>
  <sheetFormatPr defaultColWidth="8.88671875" defaultRowHeight="18" x14ac:dyDescent="0.25"/>
  <cols>
    <col min="1" max="1" width="26" style="24" customWidth="1"/>
    <col min="2" max="5" width="8.109375" style="24" hidden="1" customWidth="1"/>
    <col min="6" max="8" width="8.109375" style="24" customWidth="1"/>
    <col min="9" max="9" width="8" style="24" customWidth="1"/>
    <col min="10" max="15" width="5.21875" style="24" hidden="1" customWidth="1"/>
    <col min="16" max="16" width="6.109375" style="24" hidden="1" customWidth="1"/>
    <col min="17" max="17" width="5.21875" style="24" customWidth="1"/>
    <col min="18" max="18" width="5.21875" style="24" bestFit="1" customWidth="1"/>
    <col min="19" max="20" width="5.21875" style="24" customWidth="1"/>
    <col min="21" max="21" width="6.44140625" style="24" bestFit="1" customWidth="1"/>
    <col min="22" max="22" width="6.44140625" style="24" customWidth="1"/>
    <col min="23" max="23" width="9.88671875" style="2" customWidth="1"/>
    <col min="24" max="24" width="11.77734375" style="2" customWidth="1"/>
    <col min="25" max="25" width="11.88671875" style="2" customWidth="1"/>
    <col min="26" max="26" width="18.109375" style="155" customWidth="1"/>
    <col min="27" max="27" width="2.77734375" style="24" customWidth="1"/>
    <col min="28" max="28" width="34.5546875" style="24" customWidth="1"/>
    <col min="29" max="29" width="1.33203125" style="46" customWidth="1"/>
    <col min="30" max="30" width="14.109375" style="46" customWidth="1"/>
    <col min="31" max="32" width="9.77734375" style="46" customWidth="1"/>
    <col min="33" max="33" width="13.44140625" style="46" customWidth="1"/>
    <col min="34" max="34" width="7.77734375" style="46" customWidth="1"/>
    <col min="35" max="35" width="19.44140625" style="46" customWidth="1"/>
    <col min="36" max="36" width="11.6640625" style="61" customWidth="1"/>
    <col min="37" max="37" width="4.33203125" style="46" customWidth="1"/>
    <col min="38" max="38" width="2.109375" style="46" customWidth="1"/>
    <col min="39" max="39" width="2.5546875" style="46" customWidth="1"/>
    <col min="40" max="16384" width="8.88671875" style="46"/>
  </cols>
  <sheetData>
    <row r="1" spans="1:218" ht="21" customHeight="1" x14ac:dyDescent="0.25">
      <c r="A1" s="26" t="s">
        <v>86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Z1" s="148"/>
      <c r="AA1" s="1"/>
      <c r="AB1" s="27" t="s">
        <v>16</v>
      </c>
      <c r="AI1" s="47"/>
      <c r="AJ1" s="48"/>
      <c r="AK1" s="49"/>
      <c r="AL1" s="49"/>
      <c r="AM1" s="49"/>
      <c r="AN1" s="50"/>
      <c r="AO1" s="50"/>
      <c r="AP1" s="50"/>
      <c r="AQ1" s="50"/>
      <c r="AR1" s="50"/>
      <c r="AS1" s="50"/>
      <c r="AT1" s="50"/>
      <c r="AU1" s="50"/>
      <c r="AV1" s="50"/>
      <c r="AW1" s="50"/>
      <c r="AX1" s="50"/>
      <c r="AY1" s="50"/>
      <c r="AZ1" s="50"/>
      <c r="BA1" s="50"/>
      <c r="BB1" s="50"/>
      <c r="BC1" s="50"/>
      <c r="BD1" s="50"/>
      <c r="BE1" s="50"/>
      <c r="BF1" s="50"/>
      <c r="BG1" s="50"/>
      <c r="BH1" s="50"/>
      <c r="BI1" s="50"/>
      <c r="BJ1" s="50"/>
      <c r="BK1" s="50"/>
      <c r="BL1" s="50"/>
      <c r="BM1" s="50"/>
      <c r="BN1" s="50"/>
      <c r="BO1" s="50"/>
      <c r="BP1" s="50"/>
      <c r="BQ1" s="50"/>
      <c r="BR1" s="50"/>
      <c r="BS1" s="50"/>
      <c r="BT1" s="50"/>
      <c r="BU1" s="50"/>
      <c r="BV1" s="50"/>
      <c r="BW1" s="50"/>
      <c r="BX1" s="50"/>
      <c r="BY1" s="50"/>
      <c r="BZ1" s="50"/>
      <c r="CA1" s="50"/>
      <c r="CB1" s="50"/>
      <c r="CC1" s="50"/>
      <c r="CD1" s="50"/>
      <c r="CE1" s="50"/>
      <c r="CF1" s="50"/>
      <c r="CG1" s="50"/>
      <c r="CH1" s="50"/>
      <c r="CI1" s="50"/>
      <c r="CJ1" s="50"/>
      <c r="CK1" s="50"/>
      <c r="CL1" s="50"/>
      <c r="CM1" s="50"/>
      <c r="CN1" s="50"/>
      <c r="CO1" s="50"/>
      <c r="CP1" s="50"/>
      <c r="CQ1" s="50"/>
      <c r="CR1" s="50"/>
      <c r="CS1" s="50"/>
      <c r="CT1" s="50"/>
      <c r="CU1" s="50"/>
      <c r="CV1" s="50"/>
      <c r="CW1" s="50"/>
      <c r="CX1" s="50"/>
      <c r="CY1" s="50"/>
      <c r="CZ1" s="50"/>
      <c r="DA1" s="50"/>
      <c r="DB1" s="50"/>
      <c r="DC1" s="50"/>
      <c r="DD1" s="50"/>
      <c r="DE1" s="50"/>
      <c r="DF1" s="50"/>
      <c r="DG1" s="50"/>
      <c r="DH1" s="50"/>
      <c r="DI1" s="50"/>
      <c r="DJ1" s="50"/>
      <c r="DK1" s="50"/>
      <c r="DL1" s="50"/>
      <c r="DM1" s="50"/>
      <c r="DN1" s="50"/>
      <c r="DO1" s="50"/>
      <c r="DP1" s="50"/>
      <c r="DQ1" s="50"/>
      <c r="DR1" s="50"/>
      <c r="DS1" s="50"/>
      <c r="DT1" s="50"/>
      <c r="DU1" s="50"/>
      <c r="DV1" s="50"/>
      <c r="DW1" s="50"/>
      <c r="DX1" s="50"/>
      <c r="DY1" s="50"/>
      <c r="DZ1" s="50"/>
      <c r="EA1" s="50"/>
      <c r="EB1" s="50"/>
      <c r="EC1" s="50"/>
      <c r="ED1" s="50"/>
      <c r="EE1" s="50"/>
      <c r="EF1" s="50"/>
      <c r="EG1" s="50"/>
      <c r="EH1" s="50"/>
      <c r="EI1" s="50"/>
      <c r="EJ1" s="50"/>
      <c r="EK1" s="50"/>
      <c r="EL1" s="50"/>
      <c r="EM1" s="50"/>
      <c r="EN1" s="50"/>
      <c r="EO1" s="50"/>
      <c r="EP1" s="50"/>
      <c r="EQ1" s="50"/>
      <c r="ER1" s="50"/>
      <c r="ES1" s="50"/>
      <c r="ET1" s="50"/>
      <c r="EU1" s="50"/>
      <c r="EV1" s="50"/>
      <c r="EW1" s="50"/>
      <c r="EX1" s="50"/>
      <c r="EY1" s="50"/>
      <c r="EZ1" s="50"/>
      <c r="FA1" s="50"/>
      <c r="FB1" s="50"/>
      <c r="FC1" s="50"/>
      <c r="FD1" s="50"/>
      <c r="FE1" s="50"/>
      <c r="FF1" s="50"/>
      <c r="FG1" s="50"/>
      <c r="FH1" s="50"/>
      <c r="FI1" s="50"/>
      <c r="FJ1" s="50"/>
      <c r="FK1" s="50"/>
      <c r="FL1" s="50"/>
      <c r="FM1" s="50"/>
      <c r="FN1" s="50"/>
      <c r="FO1" s="50"/>
      <c r="FP1" s="50"/>
      <c r="FQ1" s="50"/>
      <c r="FR1" s="50"/>
      <c r="FS1" s="50"/>
      <c r="FT1" s="50"/>
      <c r="FU1" s="50"/>
      <c r="FV1" s="50"/>
      <c r="FW1" s="50"/>
      <c r="FX1" s="50"/>
      <c r="FY1" s="50"/>
      <c r="FZ1" s="50"/>
      <c r="GA1" s="50"/>
      <c r="GB1" s="50"/>
      <c r="GC1" s="50"/>
      <c r="GD1" s="50"/>
      <c r="GE1" s="50"/>
      <c r="GF1" s="50"/>
      <c r="GG1" s="50"/>
      <c r="GH1" s="50"/>
      <c r="GI1" s="50"/>
      <c r="GJ1" s="50"/>
      <c r="GK1" s="50"/>
      <c r="GL1" s="50"/>
      <c r="GM1" s="50"/>
      <c r="GN1" s="50"/>
      <c r="GO1" s="50"/>
      <c r="GP1" s="50"/>
      <c r="GQ1" s="50"/>
      <c r="GR1" s="50"/>
      <c r="GS1" s="50"/>
      <c r="GT1" s="50"/>
      <c r="GU1" s="50"/>
      <c r="GV1" s="50"/>
      <c r="GW1" s="50"/>
      <c r="GX1" s="50"/>
      <c r="GY1" s="50"/>
      <c r="GZ1" s="50"/>
      <c r="HA1" s="50"/>
      <c r="HB1" s="50"/>
      <c r="HC1" s="50"/>
      <c r="HD1" s="50"/>
      <c r="HE1" s="50"/>
      <c r="HF1" s="50"/>
      <c r="HG1" s="50"/>
      <c r="HH1" s="50"/>
      <c r="HI1" s="50"/>
      <c r="HJ1" s="50"/>
    </row>
    <row r="2" spans="1:218" ht="21" customHeight="1" x14ac:dyDescent="0.25">
      <c r="A2" s="1" t="s">
        <v>87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Z2" s="107"/>
      <c r="AA2" s="2"/>
      <c r="AB2" s="28" t="s">
        <v>17</v>
      </c>
      <c r="AI2" s="51"/>
      <c r="AJ2" s="52"/>
      <c r="AK2" s="53"/>
      <c r="AL2" s="54"/>
      <c r="AM2" s="54"/>
      <c r="AN2" s="50"/>
      <c r="AO2" s="50"/>
      <c r="AP2" s="50"/>
      <c r="AQ2" s="50"/>
      <c r="AR2" s="50"/>
      <c r="AS2" s="50"/>
      <c r="AT2" s="50"/>
      <c r="AU2" s="50"/>
      <c r="AV2" s="50"/>
      <c r="AW2" s="50"/>
      <c r="AX2" s="50"/>
      <c r="AY2" s="50"/>
      <c r="AZ2" s="50"/>
      <c r="BA2" s="50"/>
      <c r="BB2" s="50"/>
      <c r="BC2" s="50"/>
      <c r="BD2" s="50"/>
      <c r="BE2" s="50"/>
      <c r="BF2" s="50"/>
      <c r="BG2" s="50"/>
      <c r="BH2" s="50"/>
      <c r="BI2" s="50"/>
      <c r="BJ2" s="50"/>
      <c r="BK2" s="50"/>
      <c r="BL2" s="50"/>
      <c r="BM2" s="50"/>
      <c r="BN2" s="50"/>
      <c r="BO2" s="50"/>
      <c r="BP2" s="50"/>
      <c r="BQ2" s="50"/>
      <c r="BR2" s="50"/>
      <c r="BS2" s="50"/>
      <c r="BT2" s="50"/>
      <c r="BU2" s="50"/>
      <c r="BV2" s="50"/>
      <c r="BW2" s="50"/>
      <c r="BX2" s="50"/>
      <c r="BY2" s="50"/>
      <c r="BZ2" s="50"/>
      <c r="CA2" s="50"/>
      <c r="CB2" s="50"/>
      <c r="CC2" s="50"/>
      <c r="CD2" s="50"/>
      <c r="CE2" s="50"/>
      <c r="CF2" s="50"/>
      <c r="CG2" s="50"/>
      <c r="CH2" s="50"/>
      <c r="CI2" s="50"/>
      <c r="CJ2" s="50"/>
      <c r="CK2" s="50"/>
      <c r="CL2" s="50"/>
      <c r="CM2" s="50"/>
      <c r="CN2" s="50"/>
      <c r="CO2" s="50"/>
      <c r="CP2" s="50"/>
      <c r="CQ2" s="50"/>
      <c r="CR2" s="50"/>
      <c r="CS2" s="50"/>
      <c r="CT2" s="50"/>
      <c r="CU2" s="50"/>
      <c r="CV2" s="50"/>
      <c r="CW2" s="50"/>
      <c r="CX2" s="50"/>
      <c r="CY2" s="50"/>
      <c r="CZ2" s="50"/>
      <c r="DA2" s="50"/>
      <c r="DB2" s="50"/>
      <c r="DC2" s="50"/>
      <c r="DD2" s="50"/>
      <c r="DE2" s="50"/>
      <c r="DF2" s="50"/>
      <c r="DG2" s="50"/>
      <c r="DH2" s="50"/>
      <c r="DI2" s="50"/>
      <c r="DJ2" s="50"/>
      <c r="DK2" s="50"/>
      <c r="DL2" s="50"/>
      <c r="DM2" s="50"/>
      <c r="DN2" s="50"/>
      <c r="DO2" s="50"/>
      <c r="DP2" s="50"/>
      <c r="DQ2" s="50"/>
      <c r="DR2" s="50"/>
      <c r="DS2" s="50"/>
      <c r="DT2" s="50"/>
      <c r="DU2" s="50"/>
      <c r="DV2" s="50"/>
      <c r="DW2" s="50"/>
      <c r="DX2" s="50"/>
      <c r="DY2" s="50"/>
      <c r="DZ2" s="50"/>
      <c r="EA2" s="50"/>
      <c r="EB2" s="50"/>
      <c r="EC2" s="50"/>
      <c r="ED2" s="50"/>
      <c r="EE2" s="50"/>
      <c r="EF2" s="50"/>
      <c r="EG2" s="50"/>
      <c r="EH2" s="50"/>
      <c r="EI2" s="50"/>
      <c r="EJ2" s="50"/>
      <c r="EK2" s="50"/>
      <c r="EL2" s="50"/>
      <c r="EM2" s="50"/>
      <c r="EN2" s="50"/>
      <c r="EO2" s="50"/>
      <c r="EP2" s="50"/>
      <c r="EQ2" s="50"/>
      <c r="ER2" s="50"/>
      <c r="ES2" s="50"/>
      <c r="ET2" s="50"/>
      <c r="EU2" s="50"/>
      <c r="EV2" s="50"/>
      <c r="EW2" s="50"/>
      <c r="EX2" s="50"/>
      <c r="EY2" s="50"/>
      <c r="EZ2" s="50"/>
      <c r="FA2" s="50"/>
      <c r="FB2" s="50"/>
      <c r="FC2" s="50"/>
      <c r="FD2" s="50"/>
      <c r="FE2" s="50"/>
      <c r="FF2" s="50"/>
      <c r="FG2" s="50"/>
      <c r="FH2" s="50"/>
      <c r="FI2" s="50"/>
      <c r="FJ2" s="50"/>
      <c r="FK2" s="50"/>
      <c r="FL2" s="50"/>
      <c r="FM2" s="50"/>
      <c r="FN2" s="50"/>
      <c r="FO2" s="50"/>
      <c r="FP2" s="50"/>
      <c r="FQ2" s="50"/>
      <c r="FR2" s="50"/>
      <c r="FS2" s="50"/>
      <c r="FT2" s="50"/>
      <c r="FU2" s="50"/>
      <c r="FV2" s="50"/>
      <c r="FW2" s="50"/>
      <c r="FX2" s="50"/>
      <c r="FY2" s="50"/>
      <c r="FZ2" s="50"/>
      <c r="GA2" s="50"/>
      <c r="GB2" s="50"/>
      <c r="GC2" s="50"/>
      <c r="GD2" s="50"/>
      <c r="GE2" s="50"/>
      <c r="GF2" s="50"/>
      <c r="GG2" s="50"/>
      <c r="GH2" s="50"/>
      <c r="GI2" s="50"/>
      <c r="GJ2" s="50"/>
      <c r="GK2" s="50"/>
      <c r="GL2" s="50"/>
      <c r="GM2" s="50"/>
      <c r="GN2" s="50"/>
      <c r="GO2" s="50"/>
      <c r="GP2" s="50"/>
      <c r="GQ2" s="50"/>
      <c r="GR2" s="50"/>
      <c r="GS2" s="50"/>
      <c r="GT2" s="50"/>
      <c r="GU2" s="50"/>
      <c r="GV2" s="50"/>
      <c r="GW2" s="50"/>
      <c r="GX2" s="50"/>
      <c r="GY2" s="50"/>
      <c r="GZ2" s="50"/>
      <c r="HA2" s="50"/>
      <c r="HB2" s="50"/>
      <c r="HC2" s="50"/>
      <c r="HD2" s="50"/>
      <c r="HE2" s="50"/>
      <c r="HF2" s="50"/>
      <c r="HG2" s="50"/>
      <c r="HH2" s="50"/>
      <c r="HI2" s="50"/>
      <c r="HJ2" s="50"/>
    </row>
    <row r="3" spans="1:218" ht="18" customHeight="1" x14ac:dyDescent="0.25">
      <c r="A3" s="79"/>
      <c r="B3" s="162"/>
      <c r="C3" s="162"/>
      <c r="D3" s="162"/>
      <c r="E3" s="162"/>
      <c r="F3" s="162"/>
      <c r="G3" s="162"/>
      <c r="H3" s="162"/>
      <c r="I3" s="162"/>
      <c r="J3" s="89"/>
      <c r="K3" s="89"/>
      <c r="L3" s="89"/>
      <c r="M3" s="89"/>
      <c r="N3" s="89"/>
      <c r="O3" s="89"/>
      <c r="P3" s="89"/>
      <c r="Q3" s="89"/>
      <c r="R3" s="164" t="s">
        <v>12</v>
      </c>
      <c r="S3" s="164"/>
      <c r="T3" s="164"/>
      <c r="U3" s="164"/>
      <c r="V3" s="97"/>
      <c r="W3" s="156" t="s">
        <v>100</v>
      </c>
      <c r="X3" s="157"/>
      <c r="Y3" s="157"/>
      <c r="Z3" s="158"/>
      <c r="AA3" s="41"/>
      <c r="AB3" s="42"/>
      <c r="AI3" s="55"/>
      <c r="AJ3" s="56"/>
      <c r="AK3" s="57"/>
      <c r="AL3" s="49"/>
      <c r="AM3" s="49"/>
    </row>
    <row r="4" spans="1:218" ht="18" customHeight="1" x14ac:dyDescent="0.25">
      <c r="A4" s="80"/>
      <c r="B4" s="163"/>
      <c r="C4" s="163"/>
      <c r="D4" s="163"/>
      <c r="E4" s="163"/>
      <c r="F4" s="163"/>
      <c r="G4" s="163"/>
      <c r="H4" s="163"/>
      <c r="I4" s="163"/>
      <c r="J4" s="90"/>
      <c r="K4" s="90"/>
      <c r="L4" s="90"/>
      <c r="M4" s="90"/>
      <c r="N4" s="90"/>
      <c r="O4" s="90"/>
      <c r="P4" s="90"/>
      <c r="Q4" s="90"/>
      <c r="R4" s="165" t="s">
        <v>47</v>
      </c>
      <c r="S4" s="165"/>
      <c r="T4" s="165"/>
      <c r="U4" s="165"/>
      <c r="V4" s="114"/>
      <c r="W4" s="159" t="s">
        <v>101</v>
      </c>
      <c r="X4" s="160"/>
      <c r="Y4" s="160"/>
      <c r="Z4" s="161"/>
      <c r="AA4" s="2"/>
      <c r="AB4" s="33"/>
      <c r="AI4" s="58"/>
      <c r="AJ4" s="52"/>
      <c r="AK4" s="59"/>
      <c r="AL4" s="60"/>
      <c r="AM4" s="60"/>
    </row>
    <row r="5" spans="1:218" ht="21" customHeight="1" x14ac:dyDescent="0.25">
      <c r="A5" s="30"/>
      <c r="B5" s="4"/>
      <c r="C5" s="4"/>
      <c r="D5" s="4"/>
      <c r="E5" s="4"/>
      <c r="F5" s="4"/>
      <c r="G5" s="4"/>
      <c r="H5" s="4"/>
      <c r="I5" s="4"/>
      <c r="J5" s="5"/>
      <c r="K5" s="5"/>
      <c r="L5" s="4"/>
      <c r="M5" s="4"/>
      <c r="N5" s="4"/>
      <c r="O5" s="4"/>
      <c r="P5" s="4"/>
      <c r="Q5" s="4"/>
      <c r="R5" s="109"/>
      <c r="S5" s="110"/>
      <c r="T5" s="110"/>
      <c r="U5" s="111"/>
      <c r="V5" s="108"/>
      <c r="W5" s="3"/>
      <c r="X5" s="76" t="s">
        <v>12</v>
      </c>
      <c r="Y5" s="4"/>
      <c r="Z5" s="77" t="s">
        <v>12</v>
      </c>
      <c r="AA5" s="3"/>
      <c r="AB5" s="43"/>
    </row>
    <row r="6" spans="1:218" ht="21" customHeight="1" x14ac:dyDescent="0.25">
      <c r="A6" s="29"/>
      <c r="B6" s="7">
        <v>2013</v>
      </c>
      <c r="C6" s="7">
        <v>2014</v>
      </c>
      <c r="D6" s="7">
        <v>2015</v>
      </c>
      <c r="E6" s="7">
        <v>2016</v>
      </c>
      <c r="F6" s="7">
        <v>2017</v>
      </c>
      <c r="G6" s="7">
        <v>2018</v>
      </c>
      <c r="H6" s="7">
        <v>2019</v>
      </c>
      <c r="I6" s="7">
        <v>2020</v>
      </c>
      <c r="J6" s="78">
        <v>2010</v>
      </c>
      <c r="K6" s="7">
        <v>2011</v>
      </c>
      <c r="L6" s="8">
        <v>2012</v>
      </c>
      <c r="M6" s="7">
        <v>2013</v>
      </c>
      <c r="N6" s="7">
        <v>2014</v>
      </c>
      <c r="O6" s="7">
        <v>2015</v>
      </c>
      <c r="P6" s="78">
        <v>2016</v>
      </c>
      <c r="Q6" s="7"/>
      <c r="R6" s="112">
        <v>2017</v>
      </c>
      <c r="S6" s="99">
        <v>2018</v>
      </c>
      <c r="T6" s="99">
        <v>2019</v>
      </c>
      <c r="U6" s="113">
        <v>2020</v>
      </c>
      <c r="V6" s="7"/>
      <c r="W6" s="6">
        <v>2020</v>
      </c>
      <c r="X6" s="9" t="s">
        <v>48</v>
      </c>
      <c r="Y6" s="8">
        <v>2021</v>
      </c>
      <c r="Z6" s="81" t="s">
        <v>48</v>
      </c>
      <c r="AA6" s="72"/>
      <c r="AB6" s="33"/>
      <c r="AD6" s="62"/>
    </row>
    <row r="7" spans="1:218" s="50" customFormat="1" ht="21" customHeight="1" x14ac:dyDescent="0.25">
      <c r="A7" s="31"/>
      <c r="B7" s="10"/>
      <c r="C7" s="10"/>
      <c r="D7" s="10"/>
      <c r="E7" s="10"/>
      <c r="F7" s="10"/>
      <c r="G7" s="10"/>
      <c r="H7" s="10"/>
      <c r="I7" s="10"/>
      <c r="J7" s="11"/>
      <c r="K7" s="11"/>
      <c r="L7" s="11"/>
      <c r="M7" s="11"/>
      <c r="N7" s="11"/>
      <c r="O7" s="11"/>
      <c r="P7" s="11"/>
      <c r="Q7" s="10"/>
      <c r="R7" s="101"/>
      <c r="S7" s="85"/>
      <c r="T7" s="85"/>
      <c r="U7" s="115"/>
      <c r="V7" s="108"/>
      <c r="W7" s="119"/>
      <c r="X7" s="120" t="s">
        <v>18</v>
      </c>
      <c r="Y7" s="108"/>
      <c r="Z7" s="121" t="s">
        <v>18</v>
      </c>
      <c r="AA7" s="73"/>
      <c r="AB7" s="44"/>
      <c r="AD7" s="62"/>
      <c r="AK7" s="46"/>
      <c r="AL7" s="46"/>
      <c r="AM7" s="46"/>
      <c r="AN7" s="46"/>
      <c r="AO7" s="46"/>
      <c r="AP7" s="46"/>
      <c r="AQ7" s="46"/>
      <c r="AR7" s="46"/>
      <c r="AS7" s="46"/>
      <c r="AT7" s="46"/>
      <c r="AU7" s="46"/>
      <c r="AV7" s="46"/>
      <c r="AW7" s="46"/>
      <c r="AX7" s="46"/>
      <c r="AY7" s="46"/>
      <c r="AZ7" s="46"/>
      <c r="BA7" s="46"/>
      <c r="BB7" s="46"/>
      <c r="BC7" s="46"/>
      <c r="BD7" s="46"/>
      <c r="BE7" s="46"/>
      <c r="BF7" s="46"/>
      <c r="BG7" s="46"/>
      <c r="BH7" s="46"/>
      <c r="BI7" s="46"/>
      <c r="BJ7" s="46"/>
      <c r="BK7" s="46"/>
      <c r="BL7" s="46"/>
      <c r="BM7" s="46"/>
      <c r="BN7" s="46"/>
      <c r="BO7" s="46"/>
      <c r="BP7" s="46"/>
      <c r="BQ7" s="46"/>
      <c r="BR7" s="46"/>
      <c r="BS7" s="46"/>
      <c r="BT7" s="46"/>
      <c r="BU7" s="46"/>
      <c r="BV7" s="46"/>
      <c r="BW7" s="46"/>
      <c r="BX7" s="46"/>
      <c r="BY7" s="46"/>
      <c r="BZ7" s="46"/>
      <c r="CA7" s="46"/>
      <c r="CB7" s="46"/>
      <c r="CC7" s="46"/>
      <c r="CD7" s="46"/>
      <c r="CE7" s="46"/>
      <c r="CF7" s="46"/>
      <c r="CG7" s="46"/>
      <c r="CH7" s="46"/>
      <c r="CI7" s="46"/>
      <c r="CJ7" s="46"/>
      <c r="CK7" s="46"/>
      <c r="CL7" s="46"/>
      <c r="CM7" s="46"/>
      <c r="CN7" s="46"/>
      <c r="CO7" s="46"/>
      <c r="CP7" s="46"/>
      <c r="CQ7" s="46"/>
      <c r="CR7" s="46"/>
      <c r="CS7" s="46"/>
      <c r="CT7" s="46"/>
      <c r="CU7" s="46"/>
      <c r="CV7" s="46"/>
      <c r="CW7" s="46"/>
      <c r="CX7" s="46"/>
      <c r="CY7" s="46"/>
      <c r="CZ7" s="46"/>
      <c r="DA7" s="46"/>
      <c r="DB7" s="46"/>
      <c r="DC7" s="46"/>
      <c r="DD7" s="46"/>
      <c r="DE7" s="46"/>
      <c r="DF7" s="46"/>
      <c r="DG7" s="46"/>
      <c r="DH7" s="46"/>
      <c r="DI7" s="46"/>
      <c r="DJ7" s="46"/>
      <c r="DK7" s="46"/>
      <c r="DL7" s="46"/>
      <c r="DM7" s="46"/>
      <c r="DN7" s="46"/>
      <c r="DO7" s="46"/>
      <c r="DP7" s="46"/>
      <c r="DQ7" s="46"/>
      <c r="DR7" s="46"/>
      <c r="DS7" s="46"/>
      <c r="DT7" s="46"/>
      <c r="DU7" s="46"/>
      <c r="DV7" s="46"/>
      <c r="DW7" s="46"/>
      <c r="DX7" s="46"/>
      <c r="DY7" s="46"/>
      <c r="DZ7" s="46"/>
      <c r="EA7" s="46"/>
      <c r="EB7" s="46"/>
      <c r="EC7" s="46"/>
      <c r="ED7" s="46"/>
      <c r="EE7" s="46"/>
      <c r="EF7" s="46"/>
      <c r="EG7" s="46"/>
      <c r="EH7" s="46"/>
      <c r="EI7" s="46"/>
      <c r="EJ7" s="46"/>
      <c r="EK7" s="46"/>
      <c r="EL7" s="46"/>
      <c r="EM7" s="46"/>
      <c r="EN7" s="46"/>
      <c r="EO7" s="46"/>
      <c r="EP7" s="46"/>
      <c r="EQ7" s="46"/>
      <c r="ER7" s="46"/>
      <c r="ES7" s="46"/>
      <c r="ET7" s="46"/>
      <c r="EU7" s="46"/>
      <c r="EV7" s="46"/>
      <c r="EW7" s="46"/>
      <c r="EX7" s="46"/>
      <c r="EY7" s="46"/>
      <c r="EZ7" s="46"/>
      <c r="FA7" s="46"/>
      <c r="FB7" s="46"/>
      <c r="FC7" s="46"/>
      <c r="FD7" s="46"/>
      <c r="FE7" s="46"/>
      <c r="FF7" s="46"/>
      <c r="FG7" s="46"/>
      <c r="FH7" s="46"/>
      <c r="FI7" s="46"/>
      <c r="FJ7" s="46"/>
      <c r="FK7" s="46"/>
      <c r="FL7" s="46"/>
      <c r="FM7" s="46"/>
      <c r="FN7" s="46"/>
      <c r="FO7" s="46"/>
      <c r="FP7" s="46"/>
      <c r="FQ7" s="46"/>
      <c r="FR7" s="46"/>
      <c r="FS7" s="46"/>
      <c r="FT7" s="46"/>
      <c r="FU7" s="46"/>
      <c r="FV7" s="46"/>
      <c r="FW7" s="46"/>
      <c r="FX7" s="46"/>
      <c r="FY7" s="46"/>
      <c r="FZ7" s="46"/>
      <c r="GA7" s="46"/>
      <c r="GB7" s="46"/>
      <c r="GC7" s="46"/>
      <c r="GD7" s="46"/>
      <c r="GE7" s="46"/>
      <c r="GF7" s="46"/>
      <c r="GG7" s="46"/>
      <c r="GH7" s="46"/>
      <c r="GI7" s="46"/>
      <c r="GJ7" s="46"/>
      <c r="GK7" s="46"/>
      <c r="GL7" s="46"/>
      <c r="GM7" s="46"/>
      <c r="GN7" s="46"/>
      <c r="GO7" s="46"/>
      <c r="GP7" s="46"/>
      <c r="GQ7" s="46"/>
      <c r="GR7" s="46"/>
      <c r="GS7" s="46"/>
      <c r="GT7" s="46"/>
      <c r="GU7" s="46"/>
      <c r="GV7" s="46"/>
      <c r="GW7" s="46"/>
      <c r="GX7" s="46"/>
      <c r="GY7" s="46"/>
      <c r="GZ7" s="46"/>
      <c r="HA7" s="46"/>
      <c r="HB7" s="46"/>
      <c r="HC7" s="46"/>
      <c r="HD7" s="46"/>
      <c r="HE7" s="46"/>
      <c r="HF7" s="46"/>
    </row>
    <row r="8" spans="1:218" s="50" customFormat="1" ht="21" customHeight="1" x14ac:dyDescent="0.25">
      <c r="A8" s="32"/>
      <c r="B8" s="13"/>
      <c r="C8" s="13"/>
      <c r="D8" s="13"/>
      <c r="E8" s="13"/>
      <c r="J8" s="13"/>
      <c r="K8" s="13"/>
      <c r="L8" s="13"/>
      <c r="M8" s="82"/>
      <c r="N8" s="82"/>
      <c r="O8" s="82"/>
      <c r="P8" s="82"/>
      <c r="Q8" s="13"/>
      <c r="R8" s="12"/>
      <c r="S8" s="13"/>
      <c r="T8" s="13"/>
      <c r="U8" s="116"/>
      <c r="V8" s="13"/>
      <c r="W8" s="122"/>
      <c r="X8" s="41"/>
      <c r="Y8" s="41"/>
      <c r="Z8" s="149"/>
      <c r="AA8" s="74"/>
      <c r="AB8" s="43"/>
      <c r="AD8" s="62"/>
      <c r="AK8" s="46"/>
      <c r="AL8" s="46"/>
      <c r="AM8" s="46"/>
      <c r="AN8" s="46"/>
      <c r="AO8" s="46"/>
      <c r="AP8" s="46"/>
      <c r="AQ8" s="46"/>
      <c r="AR8" s="46"/>
      <c r="AS8" s="46"/>
      <c r="AT8" s="46"/>
      <c r="AU8" s="46"/>
      <c r="AV8" s="46"/>
      <c r="AW8" s="46"/>
      <c r="AX8" s="46"/>
      <c r="AY8" s="46"/>
      <c r="AZ8" s="46"/>
      <c r="BA8" s="46"/>
      <c r="BB8" s="46"/>
      <c r="BC8" s="46"/>
      <c r="BD8" s="46"/>
      <c r="BE8" s="46"/>
      <c r="BF8" s="46"/>
      <c r="BG8" s="46"/>
      <c r="BH8" s="46"/>
      <c r="BI8" s="46"/>
      <c r="BJ8" s="46"/>
      <c r="BK8" s="46"/>
      <c r="BL8" s="46"/>
      <c r="BM8" s="46"/>
      <c r="BN8" s="46"/>
      <c r="BO8" s="46"/>
      <c r="BP8" s="46"/>
      <c r="BQ8" s="46"/>
      <c r="BR8" s="46"/>
      <c r="BS8" s="46"/>
      <c r="BT8" s="46"/>
      <c r="BU8" s="46"/>
      <c r="BV8" s="46"/>
      <c r="BW8" s="46"/>
      <c r="BX8" s="46"/>
      <c r="BY8" s="46"/>
      <c r="BZ8" s="46"/>
      <c r="CA8" s="46"/>
      <c r="CB8" s="46"/>
      <c r="CC8" s="46"/>
      <c r="CD8" s="46"/>
      <c r="CE8" s="46"/>
      <c r="CF8" s="46"/>
      <c r="CG8" s="46"/>
      <c r="CH8" s="46"/>
      <c r="CI8" s="46"/>
      <c r="CJ8" s="46"/>
      <c r="CK8" s="46"/>
      <c r="CL8" s="46"/>
      <c r="CM8" s="46"/>
      <c r="CN8" s="46"/>
      <c r="CO8" s="46"/>
      <c r="CP8" s="46"/>
      <c r="CQ8" s="46"/>
      <c r="CR8" s="46"/>
      <c r="CS8" s="46"/>
      <c r="CT8" s="46"/>
      <c r="CU8" s="46"/>
      <c r="CV8" s="46"/>
      <c r="CW8" s="46"/>
      <c r="CX8" s="46"/>
      <c r="CY8" s="46"/>
      <c r="CZ8" s="46"/>
      <c r="DA8" s="46"/>
      <c r="DB8" s="46"/>
      <c r="DC8" s="46"/>
      <c r="DD8" s="46"/>
      <c r="DE8" s="46"/>
      <c r="DF8" s="46"/>
      <c r="DG8" s="46"/>
      <c r="DH8" s="46"/>
      <c r="DI8" s="46"/>
      <c r="DJ8" s="46"/>
      <c r="DK8" s="46"/>
      <c r="DL8" s="46"/>
      <c r="DM8" s="46"/>
      <c r="DN8" s="46"/>
      <c r="DO8" s="46"/>
      <c r="DP8" s="46"/>
      <c r="DQ8" s="46"/>
      <c r="DR8" s="46"/>
      <c r="DS8" s="46"/>
      <c r="DT8" s="46"/>
      <c r="DU8" s="46"/>
      <c r="DV8" s="46"/>
      <c r="DW8" s="46"/>
      <c r="DX8" s="46"/>
      <c r="DY8" s="46"/>
      <c r="DZ8" s="46"/>
      <c r="EA8" s="46"/>
      <c r="EB8" s="46"/>
      <c r="EC8" s="46"/>
      <c r="ED8" s="46"/>
      <c r="EE8" s="46"/>
      <c r="EF8" s="46"/>
      <c r="EG8" s="46"/>
      <c r="EH8" s="46"/>
      <c r="EI8" s="46"/>
      <c r="EJ8" s="46"/>
      <c r="EK8" s="46"/>
      <c r="EL8" s="46"/>
      <c r="EM8" s="46"/>
      <c r="EN8" s="46"/>
      <c r="EO8" s="46"/>
      <c r="EP8" s="46"/>
      <c r="EQ8" s="46"/>
      <c r="ER8" s="46"/>
      <c r="ES8" s="46"/>
      <c r="ET8" s="46"/>
      <c r="EU8" s="46"/>
      <c r="EV8" s="46"/>
      <c r="EW8" s="46"/>
      <c r="EX8" s="46"/>
      <c r="EY8" s="46"/>
      <c r="EZ8" s="46"/>
      <c r="FA8" s="46"/>
      <c r="FB8" s="46"/>
      <c r="FC8" s="46"/>
      <c r="FD8" s="46"/>
      <c r="FE8" s="46"/>
      <c r="FF8" s="46"/>
      <c r="FG8" s="46"/>
      <c r="FH8" s="46"/>
      <c r="FI8" s="46"/>
      <c r="FJ8" s="46"/>
      <c r="FK8" s="46"/>
      <c r="FL8" s="46"/>
      <c r="FM8" s="46"/>
      <c r="FN8" s="46"/>
      <c r="FO8" s="46"/>
      <c r="FP8" s="46"/>
      <c r="FQ8" s="46"/>
      <c r="FR8" s="46"/>
      <c r="FS8" s="46"/>
      <c r="FT8" s="46"/>
      <c r="FU8" s="46"/>
      <c r="FV8" s="46"/>
      <c r="FW8" s="46"/>
      <c r="FX8" s="46"/>
      <c r="FY8" s="46"/>
      <c r="FZ8" s="46"/>
      <c r="GA8" s="46"/>
      <c r="GB8" s="46"/>
      <c r="GC8" s="46"/>
      <c r="GD8" s="46"/>
      <c r="GE8" s="46"/>
      <c r="GF8" s="46"/>
      <c r="GG8" s="46"/>
      <c r="GH8" s="46"/>
      <c r="GI8" s="46"/>
      <c r="GJ8" s="46"/>
      <c r="GK8" s="46"/>
      <c r="GL8" s="46"/>
      <c r="GM8" s="46"/>
      <c r="GN8" s="46"/>
      <c r="GO8" s="46"/>
      <c r="GP8" s="46"/>
      <c r="GQ8" s="46"/>
      <c r="GR8" s="46"/>
      <c r="GS8" s="46"/>
      <c r="GT8" s="46"/>
      <c r="GU8" s="46"/>
      <c r="GV8" s="46"/>
      <c r="GW8" s="46"/>
      <c r="GX8" s="46"/>
      <c r="GY8" s="46"/>
      <c r="GZ8" s="46"/>
      <c r="HA8" s="46"/>
      <c r="HB8" s="46"/>
      <c r="HC8" s="46"/>
      <c r="HD8" s="46"/>
      <c r="HE8" s="46"/>
      <c r="HF8" s="46"/>
    </row>
    <row r="9" spans="1:218" ht="21" customHeight="1" x14ac:dyDescent="0.25">
      <c r="A9" s="29" t="s">
        <v>78</v>
      </c>
      <c r="B9" s="83">
        <v>90268.199167000013</v>
      </c>
      <c r="C9" s="83">
        <v>87132.342172000004</v>
      </c>
      <c r="D9" s="83">
        <v>76794.546235000016</v>
      </c>
      <c r="E9" s="83">
        <v>75267.734303000005</v>
      </c>
      <c r="F9" s="83">
        <v>81971.589603</v>
      </c>
      <c r="G9" s="83">
        <v>77051.249051999999</v>
      </c>
      <c r="H9" s="83">
        <v>67911.439737999986</v>
      </c>
      <c r="I9" s="83">
        <v>73337.590274000002</v>
      </c>
      <c r="J9" s="15">
        <v>39.015502461019899</v>
      </c>
      <c r="K9" s="15">
        <v>37.96660426535626</v>
      </c>
      <c r="L9" s="15">
        <v>37.057392616118968</v>
      </c>
      <c r="M9" s="15">
        <v>34.609013524905578</v>
      </c>
      <c r="N9" s="15">
        <v>34.694393316103699</v>
      </c>
      <c r="O9" s="15">
        <v>35.949269596090225</v>
      </c>
      <c r="P9" s="15">
        <v>37.22637941117025</v>
      </c>
      <c r="Q9" s="15"/>
      <c r="R9" s="87">
        <v>34.338665638827052</v>
      </c>
      <c r="S9" s="15">
        <v>33.33351568208505</v>
      </c>
      <c r="T9" s="98">
        <v>32.285975598163589</v>
      </c>
      <c r="U9" s="117">
        <f>I9/$I$56*100</f>
        <v>33.408644775887254</v>
      </c>
      <c r="V9" s="15"/>
      <c r="W9" s="123">
        <v>50058.119111</v>
      </c>
      <c r="X9" s="15">
        <f>W9/$W$56*100</f>
        <v>32.032471365045744</v>
      </c>
      <c r="Y9" s="94">
        <v>63181.293506000002</v>
      </c>
      <c r="Z9" s="117">
        <f>Y9/$Y$56*100</f>
        <v>32.685072101933841</v>
      </c>
      <c r="AA9" s="12"/>
      <c r="AB9" s="33" t="s">
        <v>84</v>
      </c>
      <c r="AC9" s="63"/>
      <c r="AD9" s="62"/>
    </row>
    <row r="10" spans="1:218" ht="21" customHeight="1" x14ac:dyDescent="0.25">
      <c r="A10" s="34"/>
      <c r="B10" s="14"/>
      <c r="C10" s="14"/>
      <c r="D10" s="14"/>
      <c r="E10" s="14"/>
      <c r="F10" s="14"/>
      <c r="G10" s="14"/>
      <c r="H10" s="83"/>
      <c r="I10" s="14"/>
      <c r="J10" s="15"/>
      <c r="K10" s="15"/>
      <c r="L10" s="16"/>
      <c r="M10" s="15"/>
      <c r="N10" s="15"/>
      <c r="O10" s="15"/>
      <c r="P10" s="15"/>
      <c r="Q10" s="15"/>
      <c r="R10" s="87"/>
      <c r="S10" s="15"/>
      <c r="T10" s="25"/>
      <c r="U10" s="117"/>
      <c r="V10" s="15"/>
      <c r="W10" s="124"/>
      <c r="X10" s="15"/>
      <c r="Y10" s="95"/>
      <c r="Z10" s="117"/>
      <c r="AA10" s="12"/>
      <c r="AB10" s="35"/>
      <c r="AC10" s="64"/>
      <c r="AD10" s="62"/>
    </row>
    <row r="11" spans="1:218" ht="21" customHeight="1" x14ac:dyDescent="0.25">
      <c r="A11" s="29" t="s">
        <v>76</v>
      </c>
      <c r="B11" s="14">
        <v>170554.60383500002</v>
      </c>
      <c r="C11" s="14">
        <v>164010.08703300002</v>
      </c>
      <c r="D11" s="14">
        <v>136824.66522</v>
      </c>
      <c r="E11" s="14">
        <v>126921.507556</v>
      </c>
      <c r="F11" s="14">
        <v>156743.538309</v>
      </c>
      <c r="G11" s="14">
        <v>154101.23359299998</v>
      </c>
      <c r="H11" s="83">
        <v>142432.02512500004</v>
      </c>
      <c r="I11" s="14">
        <v>146176.78260700003</v>
      </c>
      <c r="J11" s="15">
        <v>60.511210728095207</v>
      </c>
      <c r="K11" s="15">
        <v>61.602672157624703</v>
      </c>
      <c r="L11" s="15">
        <v>62.500528829241709</v>
      </c>
      <c r="M11" s="15">
        <v>65.390986475094422</v>
      </c>
      <c r="N11" s="15">
        <v>65.305606683896286</v>
      </c>
      <c r="O11" s="15">
        <v>64.050730403909768</v>
      </c>
      <c r="P11" s="15">
        <v>62.773620588829736</v>
      </c>
      <c r="Q11" s="15"/>
      <c r="R11" s="87">
        <v>65.661334361172948</v>
      </c>
      <c r="S11" s="15">
        <v>66.666484317914936</v>
      </c>
      <c r="T11" s="98">
        <v>67.714024401836411</v>
      </c>
      <c r="U11" s="117">
        <f>I11/$I$56*100</f>
        <v>66.590246370976061</v>
      </c>
      <c r="V11" s="15"/>
      <c r="W11" s="124">
        <v>106214.928137</v>
      </c>
      <c r="X11" s="15">
        <f>W11/$W$56*100</f>
        <v>67.967528634954263</v>
      </c>
      <c r="Y11" s="95">
        <v>130121.916317</v>
      </c>
      <c r="Z11" s="117">
        <f>Y11/$Y$56*100</f>
        <v>67.314927898066159</v>
      </c>
      <c r="AA11" s="12"/>
      <c r="AB11" s="33" t="s">
        <v>77</v>
      </c>
      <c r="AC11" s="64"/>
      <c r="AD11" s="62"/>
    </row>
    <row r="12" spans="1:218" ht="21" customHeight="1" x14ac:dyDescent="0.25">
      <c r="A12" s="34" t="s">
        <v>55</v>
      </c>
      <c r="B12" s="14">
        <v>49250.273163999998</v>
      </c>
      <c r="C12" s="14">
        <v>43037.934141000012</v>
      </c>
      <c r="D12" s="14">
        <v>34549.918296999997</v>
      </c>
      <c r="E12" s="14">
        <v>27919.267911999999</v>
      </c>
      <c r="F12" s="14">
        <v>39057.502309000003</v>
      </c>
      <c r="G12" s="14">
        <v>38042.952000999998</v>
      </c>
      <c r="H12" s="83">
        <v>36934.719157000007</v>
      </c>
      <c r="I12" s="14">
        <v>35754.157971999994</v>
      </c>
      <c r="J12" s="15">
        <v>16.223131541420642</v>
      </c>
      <c r="K12" s="15">
        <v>14.809823974743091</v>
      </c>
      <c r="L12" s="15">
        <v>15.729110048518594</v>
      </c>
      <c r="M12" s="15">
        <v>18.882656193071561</v>
      </c>
      <c r="N12" s="15">
        <v>17.136863045100768</v>
      </c>
      <c r="O12" s="15">
        <v>16.17360070832305</v>
      </c>
      <c r="P12" s="15">
        <v>13.808483406584985</v>
      </c>
      <c r="Q12" s="15"/>
      <c r="R12" s="87">
        <v>16.36155305724829</v>
      </c>
      <c r="S12" s="15">
        <v>16.457946531954708</v>
      </c>
      <c r="T12" s="98">
        <v>17.559242537464222</v>
      </c>
      <c r="U12" s="117">
        <f t="shared" ref="U12:U21" si="0">I12/$I$56*100</f>
        <v>16.287663099983043</v>
      </c>
      <c r="V12" s="15"/>
      <c r="W12" s="124">
        <v>24604.980485000004</v>
      </c>
      <c r="X12" s="15">
        <f t="shared" ref="X12:X21" si="1">W12/$W$56*100</f>
        <v>15.744865105210842</v>
      </c>
      <c r="Y12" s="95">
        <v>31774.680751000004</v>
      </c>
      <c r="Z12" s="117">
        <f t="shared" ref="Z12:Z20" si="2">Y12/$Y$56*100</f>
        <v>16.437740883917449</v>
      </c>
      <c r="AA12" s="12"/>
      <c r="AB12" s="35" t="s">
        <v>65</v>
      </c>
      <c r="AC12" s="64"/>
      <c r="AD12" s="62"/>
    </row>
    <row r="13" spans="1:218" ht="21" customHeight="1" x14ac:dyDescent="0.25">
      <c r="A13" s="34" t="s">
        <v>56</v>
      </c>
      <c r="B13" s="14">
        <v>3630.8761700000005</v>
      </c>
      <c r="C13" s="14">
        <v>3584.2166050000001</v>
      </c>
      <c r="D13" s="14">
        <v>3173.4008720000002</v>
      </c>
      <c r="E13" s="14">
        <v>3252.5683800000002</v>
      </c>
      <c r="F13" s="14">
        <v>4203.4598669999996</v>
      </c>
      <c r="G13" s="14">
        <v>4685.5465830000003</v>
      </c>
      <c r="H13" s="83">
        <v>4009.9922179999999</v>
      </c>
      <c r="I13" s="14">
        <v>4757.3260319999999</v>
      </c>
      <c r="J13" s="15">
        <v>1.6697311031151314</v>
      </c>
      <c r="K13" s="15">
        <v>1.387656310445964</v>
      </c>
      <c r="L13" s="15">
        <v>1.3986096752132118</v>
      </c>
      <c r="M13" s="15">
        <v>1.3920854036570407</v>
      </c>
      <c r="N13" s="15">
        <v>1.4271649025399493</v>
      </c>
      <c r="O13" s="15">
        <v>1.4855409541049136</v>
      </c>
      <c r="P13" s="15">
        <v>1.6086752935491155</v>
      </c>
      <c r="Q13" s="15"/>
      <c r="R13" s="87">
        <v>1.7608686570335683</v>
      </c>
      <c r="S13" s="15">
        <v>2.0270371009581503</v>
      </c>
      <c r="T13" s="98">
        <v>1.9064020936480106</v>
      </c>
      <c r="U13" s="117">
        <f t="shared" si="0"/>
        <v>2.1671807717210463</v>
      </c>
      <c r="V13" s="15"/>
      <c r="W13" s="124">
        <v>3425.0573849999996</v>
      </c>
      <c r="X13" s="15">
        <f>W13/$W$56*100</f>
        <v>2.1917134434350349</v>
      </c>
      <c r="Y13" s="95">
        <v>3697.5890130000003</v>
      </c>
      <c r="Z13" s="117">
        <f t="shared" si="2"/>
        <v>1.9128440838544449</v>
      </c>
      <c r="AA13" s="12"/>
      <c r="AB13" s="35" t="s">
        <v>66</v>
      </c>
      <c r="AC13" s="64"/>
      <c r="AD13" s="62"/>
    </row>
    <row r="14" spans="1:218" ht="21" customHeight="1" x14ac:dyDescent="0.25">
      <c r="A14" s="34" t="s">
        <v>57</v>
      </c>
      <c r="B14" s="14">
        <v>2559.9461470000006</v>
      </c>
      <c r="C14" s="14">
        <v>2590.4197519999998</v>
      </c>
      <c r="D14" s="14">
        <v>2151.9154399999993</v>
      </c>
      <c r="E14" s="14">
        <v>2151.9869990000002</v>
      </c>
      <c r="F14" s="14">
        <v>2978.6292090000002</v>
      </c>
      <c r="G14" s="14">
        <v>2451.8758160000002</v>
      </c>
      <c r="H14" s="83">
        <v>1810.756128</v>
      </c>
      <c r="I14" s="14">
        <v>2552.5364829999999</v>
      </c>
      <c r="J14" s="15">
        <v>0.93019037971835294</v>
      </c>
      <c r="K14" s="15">
        <v>1.4219542186311003</v>
      </c>
      <c r="L14" s="15">
        <v>1.1048407521528436</v>
      </c>
      <c r="M14" s="15">
        <v>0.98148862658314817</v>
      </c>
      <c r="N14" s="15">
        <v>1.0314544460687356</v>
      </c>
      <c r="O14" s="15">
        <v>1.0073604454126128</v>
      </c>
      <c r="P14" s="15">
        <v>1.0643429784957221</v>
      </c>
      <c r="Q14" s="15"/>
      <c r="R14" s="87">
        <v>1.2477756374527058</v>
      </c>
      <c r="S14" s="15">
        <v>1.0607179243519302</v>
      </c>
      <c r="T14" s="98">
        <v>0.86085685104568088</v>
      </c>
      <c r="U14" s="117">
        <f t="shared" si="0"/>
        <v>1.1627977455958531</v>
      </c>
      <c r="V14" s="15"/>
      <c r="W14" s="124">
        <v>1980.666776</v>
      </c>
      <c r="X14" s="15">
        <f t="shared" si="1"/>
        <v>1.2674397862458966</v>
      </c>
      <c r="Y14" s="95">
        <v>2104.7662680000003</v>
      </c>
      <c r="Z14" s="117">
        <f t="shared" si="2"/>
        <v>1.0888418614089492</v>
      </c>
      <c r="AA14" s="12"/>
      <c r="AB14" s="35" t="s">
        <v>67</v>
      </c>
      <c r="AD14" s="65"/>
    </row>
    <row r="15" spans="1:218" ht="21" customHeight="1" x14ac:dyDescent="0.25">
      <c r="A15" s="34" t="s">
        <v>58</v>
      </c>
      <c r="B15" s="14">
        <v>14797.499682999998</v>
      </c>
      <c r="C15" s="14">
        <v>14674.084896</v>
      </c>
      <c r="D15" s="14">
        <v>12587.920605999998</v>
      </c>
      <c r="E15" s="14">
        <v>12421.410163999999</v>
      </c>
      <c r="F15" s="14">
        <v>14524.063524000003</v>
      </c>
      <c r="G15" s="14">
        <v>14978.318567</v>
      </c>
      <c r="H15" s="83">
        <v>13479.270369999998</v>
      </c>
      <c r="I15" s="14">
        <v>12603.590208000001</v>
      </c>
      <c r="J15" s="15">
        <v>7.1325645541983977</v>
      </c>
      <c r="K15" s="15">
        <v>7.2021048671269989</v>
      </c>
      <c r="L15" s="15">
        <v>6.3769089870262796</v>
      </c>
      <c r="M15" s="15">
        <v>5.6733918632438467</v>
      </c>
      <c r="N15" s="15">
        <v>5.8429334073303814</v>
      </c>
      <c r="O15" s="15">
        <v>5.8926912613623745</v>
      </c>
      <c r="P15" s="15">
        <v>6.1434575102973437</v>
      </c>
      <c r="Q15" s="15"/>
      <c r="R15" s="87">
        <v>6.0842660668552835</v>
      </c>
      <c r="S15" s="15">
        <v>6.4798432600022906</v>
      </c>
      <c r="T15" s="98">
        <v>6.4082192326627592</v>
      </c>
      <c r="U15" s="117">
        <f t="shared" si="0"/>
        <v>5.74151491188554</v>
      </c>
      <c r="V15" s="15"/>
      <c r="W15" s="124">
        <v>9561.6182520000002</v>
      </c>
      <c r="X15" s="15">
        <f t="shared" si="1"/>
        <v>6.1185331830293412</v>
      </c>
      <c r="Y15" s="95">
        <v>10262.173546999999</v>
      </c>
      <c r="Z15" s="117">
        <f t="shared" si="2"/>
        <v>5.3088479784669165</v>
      </c>
      <c r="AA15" s="12"/>
      <c r="AB15" s="35" t="s">
        <v>68</v>
      </c>
      <c r="AD15" s="65"/>
    </row>
    <row r="16" spans="1:218" ht="21" customHeight="1" x14ac:dyDescent="0.25">
      <c r="A16" s="34" t="s">
        <v>59</v>
      </c>
      <c r="B16" s="14">
        <v>1550.9228150000001</v>
      </c>
      <c r="C16" s="14">
        <v>1345.394262</v>
      </c>
      <c r="D16" s="14">
        <v>1128.1407120000001</v>
      </c>
      <c r="E16" s="14">
        <v>1116.7289169999999</v>
      </c>
      <c r="F16" s="14">
        <v>1071.317967</v>
      </c>
      <c r="G16" s="14">
        <v>845.11656500000004</v>
      </c>
      <c r="H16" s="83">
        <v>941.25832100000014</v>
      </c>
      <c r="I16" s="14">
        <v>1030.9792150000001</v>
      </c>
      <c r="J16" s="15">
        <v>0.33564096180353736</v>
      </c>
      <c r="K16" s="15">
        <v>0.37512421852277761</v>
      </c>
      <c r="L16" s="15">
        <v>0.45197560173569473</v>
      </c>
      <c r="M16" s="15">
        <v>0.59462700237452293</v>
      </c>
      <c r="N16" s="15">
        <v>0.53570966334079495</v>
      </c>
      <c r="O16" s="15">
        <v>0.52810826531753619</v>
      </c>
      <c r="P16" s="15">
        <v>0.5523186628192458</v>
      </c>
      <c r="Q16" s="15"/>
      <c r="R16" s="87">
        <v>0.44878511737845572</v>
      </c>
      <c r="S16" s="15">
        <v>0.36560998840662046</v>
      </c>
      <c r="T16" s="98">
        <v>0.44748636313139384</v>
      </c>
      <c r="U16" s="117">
        <f t="shared" si="0"/>
        <v>0.46965844168824855</v>
      </c>
      <c r="V16" s="15"/>
      <c r="W16" s="124">
        <v>740.48194199999989</v>
      </c>
      <c r="X16" s="15">
        <f t="shared" si="1"/>
        <v>0.47383855056264457</v>
      </c>
      <c r="Y16" s="95">
        <v>821.80667300000005</v>
      </c>
      <c r="Z16" s="117">
        <f t="shared" si="2"/>
        <v>0.42513865845916132</v>
      </c>
      <c r="AA16" s="12"/>
      <c r="AB16" s="35" t="s">
        <v>69</v>
      </c>
      <c r="AC16" s="64"/>
      <c r="AD16" s="65"/>
    </row>
    <row r="17" spans="1:30" ht="21" customHeight="1" x14ac:dyDescent="0.25">
      <c r="A17" s="34" t="s">
        <v>60</v>
      </c>
      <c r="B17" s="14">
        <v>4002.1157410000005</v>
      </c>
      <c r="C17" s="14">
        <v>4333.9584379999988</v>
      </c>
      <c r="D17" s="14">
        <v>3966.5617709999997</v>
      </c>
      <c r="E17" s="14">
        <v>4374.3928089999999</v>
      </c>
      <c r="F17" s="14">
        <v>6319.4949640000004</v>
      </c>
      <c r="G17" s="14">
        <v>8162.4975080000013</v>
      </c>
      <c r="H17" s="83">
        <v>5574.6335690000005</v>
      </c>
      <c r="I17" s="14">
        <v>5997.9672139999993</v>
      </c>
      <c r="J17" s="15">
        <v>1.5857822805101685</v>
      </c>
      <c r="K17" s="15">
        <v>1.8685998144606986</v>
      </c>
      <c r="L17" s="15">
        <v>1.7246518513645694</v>
      </c>
      <c r="M17" s="15">
        <v>1.5344194199804346</v>
      </c>
      <c r="N17" s="15">
        <v>1.725697426643237</v>
      </c>
      <c r="O17" s="15">
        <v>1.8568375681115068</v>
      </c>
      <c r="P17" s="15">
        <v>2.1635141260634203</v>
      </c>
      <c r="Q17" s="15"/>
      <c r="R17" s="87">
        <v>2.6472955523495858</v>
      </c>
      <c r="S17" s="15">
        <v>3.5312177548773387</v>
      </c>
      <c r="T17" s="98">
        <v>2.6502528008801445</v>
      </c>
      <c r="U17" s="117">
        <f t="shared" si="0"/>
        <v>2.7323498806175692</v>
      </c>
      <c r="V17" s="15"/>
      <c r="W17" s="124">
        <v>4442.042974</v>
      </c>
      <c r="X17" s="15">
        <f t="shared" si="1"/>
        <v>2.8424882295605522</v>
      </c>
      <c r="Y17" s="95">
        <v>5669.4271060000001</v>
      </c>
      <c r="Z17" s="117">
        <f t="shared" si="2"/>
        <v>2.9329192780561</v>
      </c>
      <c r="AA17" s="12"/>
      <c r="AB17" s="35" t="s">
        <v>70</v>
      </c>
      <c r="AC17" s="64"/>
      <c r="AD17" s="65"/>
    </row>
    <row r="18" spans="1:30" ht="21" customHeight="1" x14ac:dyDescent="0.25">
      <c r="A18" s="34" t="s">
        <v>61</v>
      </c>
      <c r="B18" s="14">
        <v>23171.011631999998</v>
      </c>
      <c r="C18" s="14">
        <v>21627.220546</v>
      </c>
      <c r="D18" s="14">
        <v>14428.614126</v>
      </c>
      <c r="E18" s="14">
        <v>14236.600391</v>
      </c>
      <c r="F18" s="14">
        <v>20465.558109000005</v>
      </c>
      <c r="G18" s="14">
        <v>18923.720910999997</v>
      </c>
      <c r="H18" s="83">
        <v>16088.786180999999</v>
      </c>
      <c r="I18" s="14">
        <v>20274.457625999999</v>
      </c>
      <c r="J18" s="15">
        <v>7.0122475389752834</v>
      </c>
      <c r="K18" s="15">
        <v>8.486659302166025</v>
      </c>
      <c r="L18" s="15">
        <v>9.0511298704869727</v>
      </c>
      <c r="M18" s="15">
        <v>8.8838135950185002</v>
      </c>
      <c r="N18" s="15">
        <v>8.6115359377790952</v>
      </c>
      <c r="O18" s="15">
        <v>6.7543616642548372</v>
      </c>
      <c r="P18" s="15">
        <v>7.0412254678357851</v>
      </c>
      <c r="Q18" s="15"/>
      <c r="R18" s="87">
        <v>8.5732137246636633</v>
      </c>
      <c r="S18" s="15">
        <v>8.1866829611614946</v>
      </c>
      <c r="T18" s="98">
        <v>7.6488167538168481</v>
      </c>
      <c r="U18" s="117">
        <f t="shared" si="0"/>
        <v>9.235947763216144</v>
      </c>
      <c r="V18" s="15"/>
      <c r="W18" s="124">
        <v>15311.828335</v>
      </c>
      <c r="X18" s="15">
        <f t="shared" si="1"/>
        <v>9.7981248875889975</v>
      </c>
      <c r="Y18" s="95">
        <v>11559.629804000002</v>
      </c>
      <c r="Z18" s="117">
        <f t="shared" si="2"/>
        <v>5.9800506233624837</v>
      </c>
      <c r="AA18" s="12"/>
      <c r="AB18" s="35" t="s">
        <v>71</v>
      </c>
      <c r="AC18" s="64"/>
      <c r="AD18" s="65"/>
    </row>
    <row r="19" spans="1:30" ht="21" customHeight="1" x14ac:dyDescent="0.25">
      <c r="A19" s="34" t="s">
        <v>62</v>
      </c>
      <c r="B19" s="14">
        <v>56904.237139999997</v>
      </c>
      <c r="C19" s="14">
        <v>58521.720130999987</v>
      </c>
      <c r="D19" s="14">
        <v>54430.908787</v>
      </c>
      <c r="E19" s="14">
        <v>54012.227492000005</v>
      </c>
      <c r="F19" s="14">
        <v>57619.976960999993</v>
      </c>
      <c r="G19" s="14">
        <v>53875.139245000006</v>
      </c>
      <c r="H19" s="83">
        <v>47340.485257</v>
      </c>
      <c r="I19" s="14">
        <v>49029.687720000002</v>
      </c>
      <c r="J19" s="15">
        <v>21.743285735174091</v>
      </c>
      <c r="K19" s="15">
        <v>22.065925664601078</v>
      </c>
      <c r="L19" s="15">
        <v>20.969368459393596</v>
      </c>
      <c r="M19" s="15">
        <v>21.817201749635228</v>
      </c>
      <c r="N19" s="15">
        <v>23.302203580753954</v>
      </c>
      <c r="O19" s="15">
        <v>25.480343465487493</v>
      </c>
      <c r="P19" s="15">
        <v>26.713699994812934</v>
      </c>
      <c r="Q19" s="15"/>
      <c r="R19" s="87">
        <v>24.137547320520479</v>
      </c>
      <c r="S19" s="15">
        <v>23.30718607411217</v>
      </c>
      <c r="T19" s="98">
        <v>22.506278142671842</v>
      </c>
      <c r="U19" s="117">
        <f t="shared" si="0"/>
        <v>22.335277371267523</v>
      </c>
      <c r="V19" s="15"/>
      <c r="W19" s="124">
        <v>35239.420460000001</v>
      </c>
      <c r="X19" s="15">
        <f t="shared" si="1"/>
        <v>22.549902929886716</v>
      </c>
      <c r="Y19" s="95">
        <v>49719.750779000002</v>
      </c>
      <c r="Z19" s="117">
        <f t="shared" si="2"/>
        <v>25.721120112038687</v>
      </c>
      <c r="AA19" s="12"/>
      <c r="AB19" s="35" t="s">
        <v>72</v>
      </c>
      <c r="AC19" s="64"/>
      <c r="AD19" s="65"/>
    </row>
    <row r="20" spans="1:30" ht="21" customHeight="1" x14ac:dyDescent="0.25">
      <c r="A20" s="34" t="s">
        <v>63</v>
      </c>
      <c r="B20" s="14">
        <v>1317.486817</v>
      </c>
      <c r="C20" s="14">
        <v>677.33500599999991</v>
      </c>
      <c r="D20" s="14">
        <v>625.53280700000005</v>
      </c>
      <c r="E20" s="14">
        <v>708.20578200000011</v>
      </c>
      <c r="F20" s="14">
        <v>2277.9577469999999</v>
      </c>
      <c r="G20" s="14">
        <v>1116.0133900000001</v>
      </c>
      <c r="H20" s="83">
        <v>1083.9569799999999</v>
      </c>
      <c r="I20" s="14">
        <v>442.41607699999997</v>
      </c>
      <c r="J20" s="15">
        <v>0.26572224011309004</v>
      </c>
      <c r="K20" s="15">
        <v>0.33504233465057942</v>
      </c>
      <c r="L20" s="15">
        <v>0.36399919554096405</v>
      </c>
      <c r="M20" s="15">
        <v>0.5051271598326843</v>
      </c>
      <c r="N20" s="15">
        <v>0.26970154272383484</v>
      </c>
      <c r="O20" s="15">
        <v>0.29282610058307967</v>
      </c>
      <c r="P20" s="15">
        <v>0.350268775671991</v>
      </c>
      <c r="Q20" s="15"/>
      <c r="R20" s="87">
        <v>0.95425780800944759</v>
      </c>
      <c r="S20" s="15">
        <v>0.48280398169633937</v>
      </c>
      <c r="T20" s="98">
        <v>0.51532714872125851</v>
      </c>
      <c r="U20" s="117">
        <f t="shared" si="0"/>
        <v>0.20154086743799987</v>
      </c>
      <c r="V20" s="15"/>
      <c r="W20" s="124">
        <v>347.53051099999999</v>
      </c>
      <c r="X20" s="15">
        <f t="shared" si="1"/>
        <v>0.22238672446725952</v>
      </c>
      <c r="Y20" s="95">
        <v>676.02348499999994</v>
      </c>
      <c r="Z20" s="117">
        <f t="shared" si="2"/>
        <v>0.34972181042363831</v>
      </c>
      <c r="AA20" s="12"/>
      <c r="AB20" s="35" t="s">
        <v>73</v>
      </c>
      <c r="AC20" s="64"/>
      <c r="AD20" s="65"/>
    </row>
    <row r="21" spans="1:30" ht="21" customHeight="1" x14ac:dyDescent="0.25">
      <c r="A21" s="34" t="s">
        <v>64</v>
      </c>
      <c r="B21" s="14">
        <v>13370.234525999998</v>
      </c>
      <c r="C21" s="14">
        <v>13617.803255999999</v>
      </c>
      <c r="D21" s="14">
        <v>9781.7518020000007</v>
      </c>
      <c r="E21" s="14">
        <v>6728.1187100000006</v>
      </c>
      <c r="F21" s="14">
        <v>8225.5776519999981</v>
      </c>
      <c r="G21" s="14">
        <v>11020.053006999999</v>
      </c>
      <c r="H21" s="83">
        <v>15168.166943999999</v>
      </c>
      <c r="I21" s="14">
        <v>13733.664059999999</v>
      </c>
      <c r="J21" s="15">
        <v>3.6129143930665117</v>
      </c>
      <c r="K21" s="15">
        <v>3.6497814522763918</v>
      </c>
      <c r="L21" s="15">
        <v>5.3299343878089802</v>
      </c>
      <c r="M21" s="15">
        <v>5.1261754616974473</v>
      </c>
      <c r="N21" s="15">
        <v>5.4223427316155304</v>
      </c>
      <c r="O21" s="15">
        <v>4.5790599709523674</v>
      </c>
      <c r="P21" s="15">
        <v>3.3276343726991988</v>
      </c>
      <c r="Q21" s="15"/>
      <c r="R21" s="87">
        <v>3.4457714196614626</v>
      </c>
      <c r="S21" s="15">
        <v>4.7674387403938914</v>
      </c>
      <c r="T21" s="98">
        <v>7.2111424777942412</v>
      </c>
      <c r="U21" s="117">
        <f t="shared" si="0"/>
        <v>6.2563155175630811</v>
      </c>
      <c r="V21" s="15"/>
      <c r="W21" s="124">
        <v>10561.301017</v>
      </c>
      <c r="X21" s="15">
        <f t="shared" si="1"/>
        <v>6.758235794966982</v>
      </c>
      <c r="Y21" s="95">
        <v>13836.068891000001</v>
      </c>
      <c r="Z21" s="117">
        <f>Y21/$Y$56*100</f>
        <v>7.1577026080783313</v>
      </c>
      <c r="AA21" s="12"/>
      <c r="AB21" s="35" t="s">
        <v>74</v>
      </c>
      <c r="AC21" s="64"/>
      <c r="AD21" s="65"/>
    </row>
    <row r="22" spans="1:30" ht="21" customHeight="1" x14ac:dyDescent="0.25">
      <c r="A22" s="34"/>
      <c r="B22" s="14"/>
      <c r="C22" s="14"/>
      <c r="D22" s="14"/>
      <c r="E22" s="14"/>
      <c r="F22" s="14"/>
      <c r="G22" s="14"/>
      <c r="H22" s="83"/>
      <c r="I22" s="14"/>
      <c r="J22" s="15"/>
      <c r="K22" s="15"/>
      <c r="L22" s="16"/>
      <c r="M22" s="15"/>
      <c r="N22" s="15"/>
      <c r="O22" s="15"/>
      <c r="P22" s="15"/>
      <c r="Q22" s="15"/>
      <c r="R22" s="87"/>
      <c r="S22" s="15"/>
      <c r="T22" s="25"/>
      <c r="U22" s="117"/>
      <c r="V22" s="15"/>
      <c r="W22" s="29"/>
      <c r="X22" s="15"/>
      <c r="Z22" s="117"/>
      <c r="AA22" s="12"/>
      <c r="AB22" s="35"/>
      <c r="AC22" s="64"/>
      <c r="AD22" s="65"/>
    </row>
    <row r="23" spans="1:30" ht="21" customHeight="1" x14ac:dyDescent="0.25">
      <c r="A23" s="29" t="s">
        <v>19</v>
      </c>
      <c r="B23" s="14"/>
      <c r="C23" s="14"/>
      <c r="D23" s="14"/>
      <c r="E23" s="14"/>
      <c r="F23" s="14"/>
      <c r="G23" s="14"/>
      <c r="H23" s="83"/>
      <c r="I23" s="14"/>
      <c r="J23" s="15"/>
      <c r="K23" s="15"/>
      <c r="L23" s="16"/>
      <c r="M23" s="15"/>
      <c r="N23" s="15"/>
      <c r="O23" s="15"/>
      <c r="P23" s="15"/>
      <c r="Q23" s="15"/>
      <c r="R23" s="87"/>
      <c r="S23" s="15"/>
      <c r="T23" s="25"/>
      <c r="U23" s="117"/>
      <c r="V23" s="15"/>
      <c r="W23" s="29"/>
      <c r="X23" s="15"/>
      <c r="Z23" s="117"/>
      <c r="AA23" s="12"/>
      <c r="AB23" s="33" t="s">
        <v>24</v>
      </c>
      <c r="AD23" s="65"/>
    </row>
    <row r="24" spans="1:30" ht="21" customHeight="1" x14ac:dyDescent="0.25">
      <c r="A24" s="34" t="s">
        <v>1</v>
      </c>
      <c r="B24" s="14">
        <v>131277.08214399999</v>
      </c>
      <c r="C24" s="14">
        <v>123630.49481</v>
      </c>
      <c r="D24" s="14">
        <v>107404.455078</v>
      </c>
      <c r="E24" s="14">
        <v>105457.24493399999</v>
      </c>
      <c r="F24" s="14">
        <v>121757.37773199999</v>
      </c>
      <c r="G24" s="14">
        <v>113161.23981299999</v>
      </c>
      <c r="H24" s="83">
        <v>98856.199653000003</v>
      </c>
      <c r="I24" s="14">
        <v>108317.53144200001</v>
      </c>
      <c r="J24" s="15">
        <v>50.749467694927596</v>
      </c>
      <c r="K24" s="15">
        <v>50.376507831214553</v>
      </c>
      <c r="L24" s="15">
        <v>48.076900736570174</v>
      </c>
      <c r="M24" s="15">
        <v>50.33190374194136</v>
      </c>
      <c r="N24" s="15">
        <v>49.227243362006398</v>
      </c>
      <c r="O24" s="15">
        <v>50.278462478373719</v>
      </c>
      <c r="P24" s="15">
        <v>52.157693438280127</v>
      </c>
      <c r="Q24" s="15"/>
      <c r="R24" s="87">
        <v>51.005304438386766</v>
      </c>
      <c r="S24" s="15">
        <v>48.955234448764742</v>
      </c>
      <c r="T24" s="15">
        <v>46.997514145441407</v>
      </c>
      <c r="U24" s="117">
        <f t="shared" ref="U24:U30" si="3">I24/$I$56*100</f>
        <v>49.343616519531466</v>
      </c>
      <c r="V24" s="15"/>
      <c r="W24" s="125">
        <v>75047.558674999993</v>
      </c>
      <c r="X24" s="15">
        <f>W24/$W$56*100</f>
        <v>48.023353992644736</v>
      </c>
      <c r="Y24" s="14">
        <v>89000.824080999999</v>
      </c>
      <c r="Z24" s="117">
        <f t="shared" ref="Z24:Z31" si="4">Y24/$Y$56*100</f>
        <v>46.042082882376597</v>
      </c>
      <c r="AA24" s="12"/>
      <c r="AB24" s="35" t="s">
        <v>29</v>
      </c>
      <c r="AD24" s="65"/>
    </row>
    <row r="25" spans="1:30" ht="21" customHeight="1" x14ac:dyDescent="0.25">
      <c r="A25" s="34" t="s">
        <v>0</v>
      </c>
      <c r="B25" s="14">
        <v>10862.752115999998</v>
      </c>
      <c r="C25" s="14">
        <v>5891.8242579999996</v>
      </c>
      <c r="D25" s="14">
        <v>3228.6051129999996</v>
      </c>
      <c r="E25" s="14">
        <v>3222.5141569999996</v>
      </c>
      <c r="F25" s="14">
        <v>7801.789553999999</v>
      </c>
      <c r="G25" s="14">
        <v>3682.9312549999995</v>
      </c>
      <c r="H25" s="83">
        <v>4179.4951179999998</v>
      </c>
      <c r="I25" s="14">
        <v>8479.7712340000016</v>
      </c>
      <c r="J25" s="15">
        <v>2.1571164298311909</v>
      </c>
      <c r="K25" s="15">
        <v>2.4272026729084319</v>
      </c>
      <c r="L25" s="15">
        <v>2.2144883314323431</v>
      </c>
      <c r="M25" s="15">
        <v>4.164801539962248</v>
      </c>
      <c r="N25" s="15">
        <v>2.3460091059287635</v>
      </c>
      <c r="O25" s="15">
        <v>1.5113833119265687</v>
      </c>
      <c r="P25" s="15">
        <v>1.5938108909114326</v>
      </c>
      <c r="Q25" s="15"/>
      <c r="R25" s="87">
        <v>3.2682426213373672</v>
      </c>
      <c r="S25" s="15">
        <v>1.5932908065089575</v>
      </c>
      <c r="T25" s="15">
        <v>1.9869859616138636</v>
      </c>
      <c r="U25" s="117">
        <f t="shared" si="3"/>
        <v>3.8629257367068037</v>
      </c>
      <c r="V25" s="15"/>
      <c r="W25" s="125">
        <v>5107.7066730000006</v>
      </c>
      <c r="X25" s="15">
        <f t="shared" ref="X25:X31" si="5">W25/$W$56*100</f>
        <v>3.268450166517995</v>
      </c>
      <c r="Y25" s="14">
        <v>3163.735756</v>
      </c>
      <c r="Z25" s="117">
        <f t="shared" si="4"/>
        <v>1.636670057831376</v>
      </c>
      <c r="AA25" s="12"/>
      <c r="AB25" s="35" t="s">
        <v>30</v>
      </c>
      <c r="AD25" s="65"/>
    </row>
    <row r="26" spans="1:30" ht="21" customHeight="1" x14ac:dyDescent="0.25">
      <c r="A26" s="34" t="s">
        <v>20</v>
      </c>
      <c r="B26" s="14">
        <v>42713.347059999993</v>
      </c>
      <c r="C26" s="14">
        <v>41995.651343000005</v>
      </c>
      <c r="D26" s="14">
        <v>32397.417524</v>
      </c>
      <c r="E26" s="14">
        <v>25023.970758000003</v>
      </c>
      <c r="F26" s="14">
        <v>31627.319576999998</v>
      </c>
      <c r="G26" s="14">
        <v>34075.763656000003</v>
      </c>
      <c r="H26" s="83">
        <v>33881.584989000003</v>
      </c>
      <c r="I26" s="14">
        <v>28044.238132999999</v>
      </c>
      <c r="J26" s="15">
        <v>17.774568902113568</v>
      </c>
      <c r="K26" s="15">
        <v>16.09778054355181</v>
      </c>
      <c r="L26" s="15">
        <v>17.548244217355908</v>
      </c>
      <c r="M26" s="15">
        <v>16.376385257876574</v>
      </c>
      <c r="N26" s="15">
        <v>16.721846434287777</v>
      </c>
      <c r="O26" s="15">
        <v>15.165966255251664</v>
      </c>
      <c r="P26" s="15">
        <v>12.376509515501757</v>
      </c>
      <c r="Q26" s="15"/>
      <c r="R26" s="87">
        <v>13.248980009620128</v>
      </c>
      <c r="S26" s="15">
        <v>14.741681882920968</v>
      </c>
      <c r="T26" s="15">
        <v>16.10774311960089</v>
      </c>
      <c r="U26" s="117">
        <f t="shared" si="3"/>
        <v>12.775440075073613</v>
      </c>
      <c r="V26" s="15"/>
      <c r="W26" s="125">
        <v>19910.317906999997</v>
      </c>
      <c r="X26" s="15">
        <f t="shared" si="5"/>
        <v>12.740724173249788</v>
      </c>
      <c r="Y26" s="14">
        <v>30504.932640000003</v>
      </c>
      <c r="Z26" s="117">
        <f t="shared" si="4"/>
        <v>15.780872272080812</v>
      </c>
      <c r="AA26" s="12"/>
      <c r="AB26" s="35" t="s">
        <v>25</v>
      </c>
      <c r="AD26" s="65"/>
    </row>
    <row r="27" spans="1:30" ht="21" customHeight="1" x14ac:dyDescent="0.25">
      <c r="A27" s="34" t="s">
        <v>21</v>
      </c>
      <c r="B27" s="14">
        <v>15563.564728999998</v>
      </c>
      <c r="C27" s="14">
        <v>14226.202792000002</v>
      </c>
      <c r="D27" s="14">
        <v>9637.6343780000007</v>
      </c>
      <c r="E27" s="14">
        <v>8076.4404539999996</v>
      </c>
      <c r="F27" s="14">
        <v>11562.104886999998</v>
      </c>
      <c r="G27" s="14">
        <v>10998.888367000001</v>
      </c>
      <c r="H27" s="83">
        <v>7513.7975969999998</v>
      </c>
      <c r="I27" s="14">
        <v>4609.5966240000007</v>
      </c>
      <c r="J27" s="15">
        <v>6.255860141962553</v>
      </c>
      <c r="K27" s="15">
        <v>7.1855656386943387</v>
      </c>
      <c r="L27" s="15">
        <v>6.9455968331729485</v>
      </c>
      <c r="M27" s="15">
        <v>5.9671027800742769</v>
      </c>
      <c r="N27" s="15">
        <v>5.6645955193766078</v>
      </c>
      <c r="O27" s="15">
        <v>4.5115953346874971</v>
      </c>
      <c r="P27" s="15">
        <v>3.9944956416782245</v>
      </c>
      <c r="Q27" s="15"/>
      <c r="R27" s="87">
        <v>4.8434738879482557</v>
      </c>
      <c r="S27" s="15">
        <v>4.7582826025242841</v>
      </c>
      <c r="T27" s="15">
        <v>3.572156426107107</v>
      </c>
      <c r="U27" s="117">
        <f t="shared" si="3"/>
        <v>2.0998832330865675</v>
      </c>
      <c r="V27" s="15"/>
      <c r="W27" s="125">
        <v>3191.4222950000003</v>
      </c>
      <c r="X27" s="15">
        <f t="shared" si="5"/>
        <v>2.0422090380917206</v>
      </c>
      <c r="Y27" s="14">
        <v>5881.8823129999992</v>
      </c>
      <c r="Z27" s="117">
        <f t="shared" si="4"/>
        <v>3.0428270272313651</v>
      </c>
      <c r="AA27" s="12"/>
      <c r="AB27" s="35" t="s">
        <v>2</v>
      </c>
      <c r="AD27" s="62"/>
    </row>
    <row r="28" spans="1:30" ht="21" customHeight="1" x14ac:dyDescent="0.25">
      <c r="A28" s="34" t="s">
        <v>22</v>
      </c>
      <c r="B28" s="14">
        <v>30276.565375999995</v>
      </c>
      <c r="C28" s="14">
        <v>28734.932257</v>
      </c>
      <c r="D28" s="14">
        <v>23721.812983000003</v>
      </c>
      <c r="E28" s="14">
        <v>18222.582367999996</v>
      </c>
      <c r="F28" s="14">
        <v>23597.412978</v>
      </c>
      <c r="G28" s="14">
        <v>26288.573314000001</v>
      </c>
      <c r="H28" s="83">
        <v>26777.748697999999</v>
      </c>
      <c r="I28" s="14">
        <v>20991.424265000005</v>
      </c>
      <c r="J28" s="15">
        <v>15.580499571422715</v>
      </c>
      <c r="K28" s="15">
        <v>13.768035920525476</v>
      </c>
      <c r="L28" s="15">
        <v>14.901253469653867</v>
      </c>
      <c r="M28" s="15">
        <v>11.608097538836674</v>
      </c>
      <c r="N28" s="15">
        <v>11.441687630386236</v>
      </c>
      <c r="O28" s="15">
        <v>11.104718916162241</v>
      </c>
      <c r="P28" s="15">
        <v>9.0126369733894212</v>
      </c>
      <c r="Q28" s="15"/>
      <c r="R28" s="87">
        <v>9.8851770243480157</v>
      </c>
      <c r="S28" s="15">
        <v>11.372827586876292</v>
      </c>
      <c r="T28" s="15">
        <v>12.730487593441881</v>
      </c>
      <c r="U28" s="117">
        <f t="shared" si="3"/>
        <v>9.5625590367666025</v>
      </c>
      <c r="V28" s="15"/>
      <c r="W28" s="125">
        <v>15058.519646999999</v>
      </c>
      <c r="X28" s="15">
        <f t="shared" si="5"/>
        <v>9.6360312364694867</v>
      </c>
      <c r="Y28" s="14">
        <v>23857.294690999999</v>
      </c>
      <c r="Z28" s="117">
        <f t="shared" si="4"/>
        <v>12.341903020050813</v>
      </c>
      <c r="AA28" s="12"/>
      <c r="AB28" s="35" t="s">
        <v>3</v>
      </c>
      <c r="AC28" s="64"/>
      <c r="AD28" s="62"/>
    </row>
    <row r="29" spans="1:30" ht="21" customHeight="1" x14ac:dyDescent="0.25">
      <c r="A29" s="34" t="s">
        <v>23</v>
      </c>
      <c r="B29" s="14">
        <v>4119.9904729999998</v>
      </c>
      <c r="C29" s="14">
        <v>3435.8757510000005</v>
      </c>
      <c r="D29" s="14">
        <v>2946.9669630000003</v>
      </c>
      <c r="E29" s="14">
        <v>2827.0535909999999</v>
      </c>
      <c r="F29" s="14">
        <v>3358.7291770000002</v>
      </c>
      <c r="G29" s="14">
        <v>3323.2499670000007</v>
      </c>
      <c r="H29" s="83">
        <v>3377.1887539999993</v>
      </c>
      <c r="I29" s="14">
        <v>2971.7884869999998</v>
      </c>
      <c r="J29" s="15">
        <v>1.5757246151459225</v>
      </c>
      <c r="K29" s="15">
        <v>1.5122364303163516</v>
      </c>
      <c r="L29" s="15">
        <v>1.5041705170214397</v>
      </c>
      <c r="M29" s="15">
        <v>1.5796128350665746</v>
      </c>
      <c r="N29" s="15">
        <v>1.3680984777746965</v>
      </c>
      <c r="O29" s="15">
        <v>1.3795421034127326</v>
      </c>
      <c r="P29" s="15">
        <v>1.3982215695588254</v>
      </c>
      <c r="Q29" s="15"/>
      <c r="R29" s="87">
        <v>1.4070030694653599</v>
      </c>
      <c r="S29" s="15">
        <v>1.4376873347727743</v>
      </c>
      <c r="T29" s="15">
        <v>1.6055591535489897</v>
      </c>
      <c r="U29" s="117">
        <f t="shared" si="3"/>
        <v>1.3537863125897234</v>
      </c>
      <c r="V29" s="15"/>
      <c r="W29" s="125">
        <v>2095.7130859999997</v>
      </c>
      <c r="X29" s="15">
        <f t="shared" si="5"/>
        <v>1.3410585657001841</v>
      </c>
      <c r="Y29" s="14">
        <v>3611.7305149999997</v>
      </c>
      <c r="Z29" s="117">
        <f t="shared" si="4"/>
        <v>1.8684275953343539</v>
      </c>
      <c r="AA29" s="12"/>
      <c r="AB29" s="35" t="s">
        <v>4</v>
      </c>
      <c r="AC29" s="64"/>
      <c r="AD29" s="62"/>
    </row>
    <row r="30" spans="1:30" ht="21" customHeight="1" x14ac:dyDescent="0.25">
      <c r="A30" s="34" t="s">
        <v>79</v>
      </c>
      <c r="B30" s="14">
        <v>33350.921352000005</v>
      </c>
      <c r="C30" s="14">
        <v>30654.103905</v>
      </c>
      <c r="D30" s="14">
        <v>23242.084101</v>
      </c>
      <c r="E30" s="14">
        <v>23762.738915999998</v>
      </c>
      <c r="F30" s="14">
        <v>32673.008637000003</v>
      </c>
      <c r="G30" s="14">
        <v>29916.583626000011</v>
      </c>
      <c r="H30" s="83">
        <v>26221.791624000001</v>
      </c>
      <c r="I30" s="14">
        <v>30991.942603</v>
      </c>
      <c r="J30" s="15">
        <v>11.965081126115091</v>
      </c>
      <c r="K30" s="15">
        <v>13.044990017116778</v>
      </c>
      <c r="L30" s="15">
        <v>13.397140300248816</v>
      </c>
      <c r="M30" s="15">
        <v>12.786811953609847</v>
      </c>
      <c r="N30" s="15">
        <v>12.205864218975908</v>
      </c>
      <c r="O30" s="15">
        <v>10.880146941229611</v>
      </c>
      <c r="P30" s="15">
        <v>11.752721706415683</v>
      </c>
      <c r="Q30" s="15"/>
      <c r="R30" s="87">
        <v>13.687028938126028</v>
      </c>
      <c r="S30" s="15">
        <v>12.942358777061191</v>
      </c>
      <c r="T30" s="15">
        <v>12.466178419699734</v>
      </c>
      <c r="U30" s="117">
        <f t="shared" si="3"/>
        <v>14.118255010423871</v>
      </c>
      <c r="V30" s="15"/>
      <c r="W30" s="125">
        <v>23067.640499999998</v>
      </c>
      <c r="X30" s="15">
        <f t="shared" si="5"/>
        <v>14.761112620650726</v>
      </c>
      <c r="Y30" s="14">
        <v>21799.756688999998</v>
      </c>
      <c r="Z30" s="117">
        <f t="shared" si="4"/>
        <v>11.277493378905172</v>
      </c>
      <c r="AA30" s="12"/>
      <c r="AB30" s="35" t="s">
        <v>80</v>
      </c>
      <c r="AD30" s="62"/>
    </row>
    <row r="31" spans="1:30" ht="21" customHeight="1" x14ac:dyDescent="0.25">
      <c r="A31" s="34" t="s">
        <v>90</v>
      </c>
      <c r="B31" s="14">
        <v>17239.889385000002</v>
      </c>
      <c r="C31" s="14">
        <v>16480.167605999999</v>
      </c>
      <c r="D31" s="14">
        <v>11859.169861000002</v>
      </c>
      <c r="E31" s="14">
        <v>10903.302634</v>
      </c>
      <c r="F31" s="14">
        <v>15471.532309</v>
      </c>
      <c r="G31" s="14">
        <v>13877.157702999999</v>
      </c>
      <c r="H31" s="83">
        <v>9683.0664620000007</v>
      </c>
      <c r="I31" s="14">
        <v>7058.6776529999988</v>
      </c>
      <c r="J31" s="15"/>
      <c r="K31" s="15"/>
      <c r="L31" s="15"/>
      <c r="M31" s="15"/>
      <c r="N31" s="15"/>
      <c r="O31" s="15"/>
      <c r="P31" s="15"/>
      <c r="Q31" s="15"/>
      <c r="R31" s="87">
        <f>F31/F56*100</f>
        <v>6.4811696034209572</v>
      </c>
      <c r="S31" s="15">
        <f>G31/G56*100</f>
        <v>6.0034647018316036</v>
      </c>
      <c r="T31" s="15">
        <f>H31/H56*100</f>
        <v>4.6034168331489402</v>
      </c>
      <c r="U31" s="117">
        <f>I31/I56*100</f>
        <v>3.2155522620188255</v>
      </c>
      <c r="V31" s="15"/>
      <c r="W31" s="125">
        <v>5079.3832349999993</v>
      </c>
      <c r="X31" s="15">
        <f t="shared" si="5"/>
        <v>3.2503258395794843</v>
      </c>
      <c r="Y31" s="14">
        <v>7635.8817479999998</v>
      </c>
      <c r="Z31" s="117">
        <f t="shared" si="4"/>
        <v>3.9502094947062028</v>
      </c>
      <c r="AA31" s="12"/>
      <c r="AB31" s="35"/>
      <c r="AD31" s="62"/>
    </row>
    <row r="32" spans="1:30" ht="21" customHeight="1" x14ac:dyDescent="0.25">
      <c r="A32" s="34"/>
      <c r="B32" s="14"/>
      <c r="C32" s="14"/>
      <c r="D32" s="14"/>
      <c r="E32" s="14"/>
      <c r="F32" s="25"/>
      <c r="G32" s="25"/>
      <c r="H32" s="83"/>
      <c r="I32" s="25"/>
      <c r="J32" s="18"/>
      <c r="K32" s="15"/>
      <c r="L32" s="19"/>
      <c r="M32" s="13"/>
      <c r="N32" s="13"/>
      <c r="O32" s="13"/>
      <c r="P32" s="13"/>
      <c r="Q32" s="13"/>
      <c r="R32" s="12"/>
      <c r="S32" s="13"/>
      <c r="T32" s="25"/>
      <c r="U32" s="116"/>
      <c r="V32" s="13"/>
      <c r="W32" s="29"/>
      <c r="Z32" s="150"/>
      <c r="AA32" s="12"/>
      <c r="AB32" s="35"/>
      <c r="AD32" s="62"/>
    </row>
    <row r="33" spans="1:36" ht="21" customHeight="1" x14ac:dyDescent="0.25">
      <c r="A33" s="29" t="s">
        <v>39</v>
      </c>
      <c r="B33" s="14"/>
      <c r="C33" s="14"/>
      <c r="D33" s="14"/>
      <c r="E33" s="14"/>
      <c r="F33" s="25"/>
      <c r="G33" s="25"/>
      <c r="H33" s="83"/>
      <c r="I33" s="25"/>
      <c r="J33" s="18"/>
      <c r="K33" s="15"/>
      <c r="L33" s="19"/>
      <c r="M33" s="13"/>
      <c r="N33" s="13"/>
      <c r="O33" s="13"/>
      <c r="P33" s="13"/>
      <c r="Q33" s="13"/>
      <c r="R33" s="12"/>
      <c r="S33" s="13"/>
      <c r="T33" s="25"/>
      <c r="U33" s="116"/>
      <c r="V33" s="13"/>
      <c r="W33" s="29"/>
      <c r="Z33" s="150"/>
      <c r="AA33" s="12"/>
      <c r="AB33" s="33" t="s">
        <v>40</v>
      </c>
      <c r="AC33" s="64"/>
      <c r="AD33" s="62"/>
    </row>
    <row r="34" spans="1:36" s="138" customFormat="1" ht="21" customHeight="1" x14ac:dyDescent="0.25">
      <c r="A34" s="86" t="s">
        <v>7</v>
      </c>
      <c r="B34" s="130">
        <v>25260.751246</v>
      </c>
      <c r="C34" s="130">
        <v>25732.865566</v>
      </c>
      <c r="D34" s="130">
        <v>25283.734392999999</v>
      </c>
      <c r="E34" s="130">
        <v>24852.474113</v>
      </c>
      <c r="F34" s="130">
        <v>23753.643672999999</v>
      </c>
      <c r="G34" s="130">
        <v>21506.001135999999</v>
      </c>
      <c r="H34" s="83">
        <v>19128.159865000001</v>
      </c>
      <c r="I34" s="130">
        <v>23040.812005</v>
      </c>
      <c r="J34" s="131">
        <v>11.641768424502354</v>
      </c>
      <c r="K34" s="131">
        <v>9.9455022451136443</v>
      </c>
      <c r="L34" s="131">
        <v>11.255900651217715</v>
      </c>
      <c r="M34" s="131">
        <v>9.9862973302990969</v>
      </c>
      <c r="N34" s="131">
        <v>10.11844165298616</v>
      </c>
      <c r="O34" s="131">
        <v>9.7107603687460671</v>
      </c>
      <c r="P34" s="131">
        <v>7.6498811676569485</v>
      </c>
      <c r="Q34" s="131"/>
      <c r="R34" s="132">
        <v>8.4188325808193323</v>
      </c>
      <c r="S34" s="131">
        <v>9.8250085675604772</v>
      </c>
      <c r="T34" s="131">
        <v>10.989281859103782</v>
      </c>
      <c r="U34" s="133">
        <f>I34/$I$56*100</f>
        <v>10.496149392788864</v>
      </c>
      <c r="V34" s="131"/>
      <c r="W34" s="134">
        <v>16396.459336999997</v>
      </c>
      <c r="X34" s="131">
        <f>W34/$W$56*100</f>
        <v>10.492186353145962</v>
      </c>
      <c r="Y34" s="130">
        <v>23536.186909000004</v>
      </c>
      <c r="Z34" s="151">
        <f>Y34/$Y$56*100</f>
        <v>12.175786905220635</v>
      </c>
      <c r="AA34" s="135"/>
      <c r="AB34" s="103" t="s">
        <v>31</v>
      </c>
      <c r="AC34" s="136" t="s">
        <v>14</v>
      </c>
      <c r="AD34" s="137"/>
      <c r="AJ34" s="139"/>
    </row>
    <row r="35" spans="1:36" s="138" customFormat="1" ht="21" customHeight="1" x14ac:dyDescent="0.25">
      <c r="A35" s="86" t="s">
        <v>6</v>
      </c>
      <c r="B35" s="130">
        <v>25598.452649999999</v>
      </c>
      <c r="C35" s="130">
        <v>23482.149673</v>
      </c>
      <c r="D35" s="130">
        <v>22735.873991999997</v>
      </c>
      <c r="E35" s="130">
        <v>22647.552388999997</v>
      </c>
      <c r="F35" s="130">
        <v>22281.368502999998</v>
      </c>
      <c r="G35" s="130">
        <v>21535.223037</v>
      </c>
      <c r="H35" s="83">
        <v>19280.398509999999</v>
      </c>
      <c r="I35" s="130">
        <v>21732.800358</v>
      </c>
      <c r="J35" s="131">
        <v>9.2596773366832466</v>
      </c>
      <c r="K35" s="131">
        <v>9.0073013311533341</v>
      </c>
      <c r="L35" s="131">
        <v>9.0026122490473721</v>
      </c>
      <c r="M35" s="131">
        <v>9.8144994821651803</v>
      </c>
      <c r="N35" s="131">
        <v>9.3501324118483495</v>
      </c>
      <c r="O35" s="131">
        <v>10.643178503067093</v>
      </c>
      <c r="P35" s="131">
        <v>11.201165888338235</v>
      </c>
      <c r="Q35" s="131"/>
      <c r="R35" s="132">
        <v>9.3338736836208405</v>
      </c>
      <c r="S35" s="131">
        <v>9.3164576000135035</v>
      </c>
      <c r="T35" s="131">
        <v>9.1654028574439508</v>
      </c>
      <c r="U35" s="133">
        <f t="shared" ref="U35:U54" si="6">I35/$I$56*100</f>
        <v>9.9002899390751438</v>
      </c>
      <c r="V35" s="131"/>
      <c r="W35" s="134">
        <v>14727.554812999999</v>
      </c>
      <c r="X35" s="131">
        <f t="shared" ref="X35:X54" si="7">W35/$W$56*100</f>
        <v>9.424244981687643</v>
      </c>
      <c r="Y35" s="130">
        <v>20177.580653000001</v>
      </c>
      <c r="Z35" s="151">
        <f t="shared" ref="Z35:Z54" si="8">Y35/$Y$56*100</f>
        <v>10.438306053725544</v>
      </c>
      <c r="AA35" s="135"/>
      <c r="AB35" s="103" t="s">
        <v>44</v>
      </c>
      <c r="AC35" s="136"/>
      <c r="AD35" s="137"/>
      <c r="AJ35" s="139"/>
    </row>
    <row r="36" spans="1:36" s="138" customFormat="1" ht="21" customHeight="1" x14ac:dyDescent="0.25">
      <c r="A36" s="86" t="s">
        <v>41</v>
      </c>
      <c r="B36" s="130">
        <v>26046.540613000001</v>
      </c>
      <c r="C36" s="130">
        <v>25411.700164999998</v>
      </c>
      <c r="D36" s="130">
        <v>20744.049726000001</v>
      </c>
      <c r="E36" s="130">
        <v>15467.236735999999</v>
      </c>
      <c r="F36" s="130">
        <v>20097.026964000001</v>
      </c>
      <c r="G36" s="130">
        <v>22710.751224</v>
      </c>
      <c r="H36" s="83">
        <v>23115.236225999997</v>
      </c>
      <c r="I36" s="130">
        <v>17829.236217999998</v>
      </c>
      <c r="J36" s="131">
        <v>9.4581774985172302</v>
      </c>
      <c r="K36" s="131">
        <v>9.5438493584681137</v>
      </c>
      <c r="L36" s="131">
        <v>9.0471584940452896</v>
      </c>
      <c r="M36" s="131">
        <v>9.6850240681625905</v>
      </c>
      <c r="N36" s="131">
        <v>10.24632342987932</v>
      </c>
      <c r="O36" s="131">
        <v>11.835889768896628</v>
      </c>
      <c r="P36" s="131">
        <v>12.291689649012723</v>
      </c>
      <c r="Q36" s="131"/>
      <c r="R36" s="132">
        <v>9.9506235238499627</v>
      </c>
      <c r="S36" s="131">
        <v>9.3038157712666845</v>
      </c>
      <c r="T36" s="131">
        <v>9.0936968811740204</v>
      </c>
      <c r="U36" s="133">
        <f t="shared" si="6"/>
        <v>8.1220369691328447</v>
      </c>
      <c r="V36" s="131"/>
      <c r="W36" s="134">
        <v>12839.539534</v>
      </c>
      <c r="X36" s="131">
        <f t="shared" si="7"/>
        <v>8.216093408368808</v>
      </c>
      <c r="Y36" s="130">
        <v>16366.592841</v>
      </c>
      <c r="Z36" s="151">
        <f t="shared" si="8"/>
        <v>8.466798278200466</v>
      </c>
      <c r="AA36" s="135"/>
      <c r="AB36" s="103" t="s">
        <v>43</v>
      </c>
      <c r="AC36" s="140" t="s">
        <v>14</v>
      </c>
      <c r="AD36" s="137"/>
      <c r="AJ36" s="139"/>
    </row>
    <row r="37" spans="1:36" s="138" customFormat="1" ht="21" customHeight="1" x14ac:dyDescent="0.25">
      <c r="A37" s="86" t="s">
        <v>49</v>
      </c>
      <c r="B37" s="130">
        <v>13350.432724</v>
      </c>
      <c r="C37" s="130">
        <v>13464.951010000001</v>
      </c>
      <c r="D37" s="130">
        <v>11603.110676999999</v>
      </c>
      <c r="E37" s="130">
        <v>11275.869151000001</v>
      </c>
      <c r="F37" s="130">
        <v>12288.503154</v>
      </c>
      <c r="G37" s="130">
        <v>12995.754408000001</v>
      </c>
      <c r="H37" s="83">
        <v>11847.373366999998</v>
      </c>
      <c r="I37" s="130">
        <v>11525.181916</v>
      </c>
      <c r="J37" s="131">
        <v>6.6392462723281058</v>
      </c>
      <c r="K37" s="131">
        <v>6.657535716018832</v>
      </c>
      <c r="L37" s="131">
        <v>5.9737207243821917</v>
      </c>
      <c r="M37" s="131">
        <v>5.1185834100163499</v>
      </c>
      <c r="N37" s="131">
        <v>5.3614799588519411</v>
      </c>
      <c r="O37" s="131">
        <v>5.431679387808364</v>
      </c>
      <c r="P37" s="131">
        <v>5.576888783659129</v>
      </c>
      <c r="Q37" s="131"/>
      <c r="R37" s="132">
        <v>5.1477689166520006</v>
      </c>
      <c r="S37" s="131">
        <v>5.62215653463634</v>
      </c>
      <c r="T37" s="131">
        <v>5.6324300889102625</v>
      </c>
      <c r="U37" s="133">
        <f t="shared" si="6"/>
        <v>5.2502503446125646</v>
      </c>
      <c r="V37" s="131"/>
      <c r="W37" s="134">
        <v>8764.4467970000005</v>
      </c>
      <c r="X37" s="131">
        <f t="shared" si="7"/>
        <v>5.6084186949340804</v>
      </c>
      <c r="Y37" s="130">
        <v>9457.024469</v>
      </c>
      <c r="Z37" s="151">
        <f t="shared" si="8"/>
        <v>4.8923266601001698</v>
      </c>
      <c r="AA37" s="135"/>
      <c r="AB37" s="103" t="s">
        <v>45</v>
      </c>
      <c r="AC37" s="140"/>
      <c r="AD37" s="137"/>
      <c r="AJ37" s="139"/>
    </row>
    <row r="38" spans="1:36" s="138" customFormat="1" ht="21" customHeight="1" x14ac:dyDescent="0.25">
      <c r="A38" s="86" t="s">
        <v>26</v>
      </c>
      <c r="B38" s="130">
        <v>13530.847868000001</v>
      </c>
      <c r="C38" s="130">
        <v>12945.259644</v>
      </c>
      <c r="D38" s="130">
        <v>11342.851906</v>
      </c>
      <c r="E38" s="130">
        <v>10701.289088</v>
      </c>
      <c r="F38" s="130">
        <v>12119.734061000001</v>
      </c>
      <c r="G38" s="130">
        <v>10791.918747</v>
      </c>
      <c r="H38" s="83">
        <v>9349.5928179999992</v>
      </c>
      <c r="I38" s="130">
        <v>9199.6699230000013</v>
      </c>
      <c r="J38" s="131">
        <v>5.4649407895079811</v>
      </c>
      <c r="K38" s="131">
        <v>5.584523768925445</v>
      </c>
      <c r="L38" s="131">
        <v>5.6414044041317579</v>
      </c>
      <c r="M38" s="131">
        <v>5.1877549479047067</v>
      </c>
      <c r="N38" s="131">
        <v>5.1545490282062909</v>
      </c>
      <c r="O38" s="131">
        <v>5.3098463517123458</v>
      </c>
      <c r="P38" s="131">
        <v>5.2927094387458657</v>
      </c>
      <c r="Q38" s="131"/>
      <c r="R38" s="132">
        <v>5.0770699649449202</v>
      </c>
      <c r="S38" s="131">
        <v>4.6687444683750341</v>
      </c>
      <c r="T38" s="131">
        <v>4.4449047447656715</v>
      </c>
      <c r="U38" s="133">
        <f t="shared" si="6"/>
        <v>4.1908726938616603</v>
      </c>
      <c r="V38" s="131"/>
      <c r="W38" s="134">
        <v>6315.3722069999994</v>
      </c>
      <c r="X38" s="131">
        <f>W38/$W$56*100</f>
        <v>4.0412421196201027</v>
      </c>
      <c r="Y38" s="130">
        <v>8361.5360330000003</v>
      </c>
      <c r="Z38" s="151">
        <f t="shared" si="8"/>
        <v>4.3256064090484188</v>
      </c>
      <c r="AA38" s="135"/>
      <c r="AB38" s="103" t="s">
        <v>46</v>
      </c>
      <c r="AC38" s="136" t="s">
        <v>14</v>
      </c>
      <c r="AD38" s="137"/>
      <c r="AJ38" s="139"/>
    </row>
    <row r="39" spans="1:36" s="138" customFormat="1" ht="21" customHeight="1" x14ac:dyDescent="0.25">
      <c r="A39" s="86" t="s">
        <v>83</v>
      </c>
      <c r="B39" s="130">
        <v>160.99972700000001</v>
      </c>
      <c r="C39" s="130">
        <v>283.12841800000001</v>
      </c>
      <c r="D39" s="130">
        <v>328.64783</v>
      </c>
      <c r="E39" s="130">
        <v>894.90439900000001</v>
      </c>
      <c r="F39" s="130">
        <v>1608.9589490000001</v>
      </c>
      <c r="G39" s="130">
        <v>1631.186021</v>
      </c>
      <c r="H39" s="83">
        <v>2678.1929089999999</v>
      </c>
      <c r="I39" s="130">
        <v>8201.6548779999994</v>
      </c>
      <c r="J39" s="131">
        <v>1.8378020794081424</v>
      </c>
      <c r="K39" s="131">
        <v>2.6983085288804567</v>
      </c>
      <c r="L39" s="131">
        <v>2.4704112092702304</v>
      </c>
      <c r="M39" s="131">
        <v>3.3165063002308393</v>
      </c>
      <c r="N39" s="131">
        <v>3.4181016565675133</v>
      </c>
      <c r="O39" s="131">
        <v>3.7370748359314505</v>
      </c>
      <c r="P39" s="131">
        <v>3.7979954662252373</v>
      </c>
      <c r="Q39" s="131"/>
      <c r="R39" s="132">
        <v>3.5293486360469903</v>
      </c>
      <c r="S39" s="131">
        <v>3.390198508071057</v>
      </c>
      <c r="T39" s="131">
        <v>3.2138211464772324</v>
      </c>
      <c r="U39" s="133">
        <f t="shared" si="6"/>
        <v>3.7362309474554261</v>
      </c>
      <c r="V39" s="131"/>
      <c r="W39" s="134">
        <v>6485.4805400000005</v>
      </c>
      <c r="X39" s="131">
        <f t="shared" si="7"/>
        <v>4.1500953966218912</v>
      </c>
      <c r="Y39" s="130">
        <v>1401.011661</v>
      </c>
      <c r="Z39" s="151">
        <f t="shared" si="8"/>
        <v>0.72477413193647955</v>
      </c>
      <c r="AA39" s="141"/>
      <c r="AB39" s="103" t="s">
        <v>89</v>
      </c>
      <c r="AC39" s="136" t="s">
        <v>14</v>
      </c>
      <c r="AD39" s="137"/>
      <c r="AI39" s="142"/>
      <c r="AJ39" s="139"/>
    </row>
    <row r="40" spans="1:36" s="138" customFormat="1" ht="21" customHeight="1" x14ac:dyDescent="0.25">
      <c r="A40" s="86" t="s">
        <v>27</v>
      </c>
      <c r="B40" s="130">
        <v>9797.0133010000009</v>
      </c>
      <c r="C40" s="130">
        <v>4993.3773310000006</v>
      </c>
      <c r="D40" s="130">
        <v>2527.6333119999999</v>
      </c>
      <c r="E40" s="130">
        <v>2568.9621929999998</v>
      </c>
      <c r="F40" s="130">
        <v>6946.016353</v>
      </c>
      <c r="G40" s="130">
        <v>2884.3488670000002</v>
      </c>
      <c r="H40" s="83">
        <v>3374.8003970000004</v>
      </c>
      <c r="I40" s="130">
        <v>7770.804188000001</v>
      </c>
      <c r="J40" s="131">
        <v>2.5226377342173425</v>
      </c>
      <c r="K40" s="131">
        <v>2.4249871825985529</v>
      </c>
      <c r="L40" s="131">
        <v>2.3798648365242365</v>
      </c>
      <c r="M40" s="131">
        <v>2.5839966434791823</v>
      </c>
      <c r="N40" s="131">
        <v>2.8654456348854684</v>
      </c>
      <c r="O40" s="131">
        <v>2.6208778142500515</v>
      </c>
      <c r="P40" s="131">
        <v>2.8015093414070606</v>
      </c>
      <c r="Q40" s="131"/>
      <c r="R40" s="132">
        <v>2.562238435200793</v>
      </c>
      <c r="S40" s="131">
        <v>3.2552993101771324</v>
      </c>
      <c r="T40" s="131">
        <v>3.1544718550308306</v>
      </c>
      <c r="U40" s="133">
        <f t="shared" si="6"/>
        <v>3.5399586456266197</v>
      </c>
      <c r="V40" s="131"/>
      <c r="W40" s="134">
        <v>4569.8113210000001</v>
      </c>
      <c r="X40" s="131">
        <f t="shared" si="7"/>
        <v>2.9242479118922313</v>
      </c>
      <c r="Y40" s="130">
        <v>2530.3936409999997</v>
      </c>
      <c r="Z40" s="151">
        <f t="shared" si="8"/>
        <v>1.3090282584117354</v>
      </c>
      <c r="AA40" s="135"/>
      <c r="AB40" s="103" t="s">
        <v>93</v>
      </c>
      <c r="AC40" s="140" t="s">
        <v>14</v>
      </c>
      <c r="AD40" s="137"/>
      <c r="AI40" s="143"/>
      <c r="AJ40" s="139"/>
    </row>
    <row r="41" spans="1:36" s="138" customFormat="1" ht="21" customHeight="1" x14ac:dyDescent="0.25">
      <c r="A41" s="86" t="s">
        <v>8</v>
      </c>
      <c r="B41" s="130">
        <v>8650.204694</v>
      </c>
      <c r="C41" s="130">
        <v>8584.3035330000002</v>
      </c>
      <c r="D41" s="130">
        <v>7983.1097959999997</v>
      </c>
      <c r="E41" s="130">
        <v>7679.1382389999999</v>
      </c>
      <c r="F41" s="130">
        <v>8425.0891109999993</v>
      </c>
      <c r="G41" s="130">
        <v>7836.528018</v>
      </c>
      <c r="H41" s="83">
        <v>6760.0639110000011</v>
      </c>
      <c r="I41" s="130">
        <v>6988.0914709999997</v>
      </c>
      <c r="J41" s="131">
        <v>4.406817324671545</v>
      </c>
      <c r="K41" s="131">
        <v>3.8322095215363587</v>
      </c>
      <c r="L41" s="131">
        <v>3.6313981754140405</v>
      </c>
      <c r="M41" s="131">
        <v>2.4376226176632447</v>
      </c>
      <c r="N41" s="131">
        <v>3.0785676950225467</v>
      </c>
      <c r="O41" s="131">
        <v>3.3924366280729368</v>
      </c>
      <c r="P41" s="131">
        <v>3.1991337677158804</v>
      </c>
      <c r="Q41" s="131"/>
      <c r="R41" s="132">
        <v>2.8580631037824697</v>
      </c>
      <c r="S41" s="131">
        <v>2.8718869185563536</v>
      </c>
      <c r="T41" s="131">
        <v>2.746471040953264</v>
      </c>
      <c r="U41" s="133">
        <f t="shared" si="6"/>
        <v>3.1833970102343914</v>
      </c>
      <c r="V41" s="131"/>
      <c r="W41" s="134">
        <v>4417.4266239999997</v>
      </c>
      <c r="X41" s="131">
        <f t="shared" si="7"/>
        <v>2.8267360890388824</v>
      </c>
      <c r="Y41" s="130">
        <v>5964.9371940000001</v>
      </c>
      <c r="Z41" s="151">
        <f t="shared" si="8"/>
        <v>3.0857931430429186</v>
      </c>
      <c r="AA41" s="135"/>
      <c r="AB41" s="103" t="s">
        <v>32</v>
      </c>
      <c r="AC41" s="140"/>
      <c r="AD41" s="137"/>
      <c r="AI41" s="144"/>
      <c r="AJ41" s="139"/>
    </row>
    <row r="42" spans="1:36" s="138" customFormat="1" ht="21" customHeight="1" x14ac:dyDescent="0.25">
      <c r="A42" s="92" t="s">
        <v>9</v>
      </c>
      <c r="B42" s="130">
        <v>6357.8756380000004</v>
      </c>
      <c r="C42" s="130">
        <v>7731.5896940000002</v>
      </c>
      <c r="D42" s="130">
        <v>7246.8963739999999</v>
      </c>
      <c r="E42" s="130">
        <v>6468.3043109999999</v>
      </c>
      <c r="F42" s="130">
        <v>6822.6289939999997</v>
      </c>
      <c r="G42" s="130">
        <v>6638.437911</v>
      </c>
      <c r="H42" s="83">
        <v>5777.0223489999998</v>
      </c>
      <c r="I42" s="130">
        <v>5734.3385579999995</v>
      </c>
      <c r="J42" s="131">
        <v>4.1203133459760251</v>
      </c>
      <c r="K42" s="131">
        <v>5.1741594522962897</v>
      </c>
      <c r="L42" s="131">
        <v>5.0581375652112435</v>
      </c>
      <c r="M42" s="131">
        <v>2.5238319699177234</v>
      </c>
      <c r="N42" s="131">
        <v>2.4670723452079462</v>
      </c>
      <c r="O42" s="131">
        <v>2.7115490477410535</v>
      </c>
      <c r="P42" s="131">
        <v>2.7103149972843479</v>
      </c>
      <c r="Q42" s="131"/>
      <c r="R42" s="132">
        <v>2.8512541926161901</v>
      </c>
      <c r="S42" s="131">
        <v>3.3040820966346667</v>
      </c>
      <c r="T42" s="131">
        <v>2.6805188997301679</v>
      </c>
      <c r="U42" s="133">
        <f t="shared" si="6"/>
        <v>2.6122549049285322</v>
      </c>
      <c r="V42" s="131"/>
      <c r="W42" s="134">
        <v>4255.4312730000001</v>
      </c>
      <c r="X42" s="131">
        <f t="shared" si="7"/>
        <v>2.7230743547521512</v>
      </c>
      <c r="Y42" s="130">
        <v>5531.3217849999992</v>
      </c>
      <c r="Z42" s="151">
        <f t="shared" si="8"/>
        <v>2.8614743594091419</v>
      </c>
      <c r="AA42" s="135"/>
      <c r="AB42" s="103" t="s">
        <v>94</v>
      </c>
      <c r="AC42" s="140" t="s">
        <v>14</v>
      </c>
      <c r="AD42" s="137"/>
      <c r="AI42" s="142"/>
      <c r="AJ42" s="139"/>
    </row>
    <row r="43" spans="1:36" s="138" customFormat="1" ht="21" customHeight="1" x14ac:dyDescent="0.25">
      <c r="A43" s="91" t="s">
        <v>51</v>
      </c>
      <c r="B43" s="130">
        <v>5437.6050250000008</v>
      </c>
      <c r="C43" s="130">
        <v>3485.2875140000001</v>
      </c>
      <c r="D43" s="130">
        <v>2107.6792680000003</v>
      </c>
      <c r="E43" s="130">
        <v>3761.0606469999998</v>
      </c>
      <c r="F43" s="130">
        <v>5588.3904110000003</v>
      </c>
      <c r="G43" s="130">
        <v>3810.1849999999999</v>
      </c>
      <c r="H43" s="83">
        <v>4388.9963830000006</v>
      </c>
      <c r="I43" s="130">
        <v>5603.8013040000005</v>
      </c>
      <c r="J43" s="131">
        <v>2.5676110282905675</v>
      </c>
      <c r="K43" s="131">
        <v>2.615196364450795</v>
      </c>
      <c r="L43" s="131">
        <v>2.3928173076180248</v>
      </c>
      <c r="M43" s="131">
        <v>2.5396574658195075</v>
      </c>
      <c r="N43" s="131">
        <v>2.505851784551707</v>
      </c>
      <c r="O43" s="131">
        <v>2.6713342031047147</v>
      </c>
      <c r="P43" s="131">
        <v>2.8689375812810067</v>
      </c>
      <c r="Q43" s="131"/>
      <c r="R43" s="132">
        <v>2.7361613095621746</v>
      </c>
      <c r="S43" s="131">
        <v>2.4584420694834019</v>
      </c>
      <c r="T43" s="131">
        <v>2.1137392848861856</v>
      </c>
      <c r="U43" s="133">
        <f t="shared" si="6"/>
        <v>2.5527891830168614</v>
      </c>
      <c r="V43" s="131"/>
      <c r="W43" s="134">
        <v>4152.6925659999997</v>
      </c>
      <c r="X43" s="131">
        <f t="shared" si="7"/>
        <v>2.6573312795326878</v>
      </c>
      <c r="Y43" s="130">
        <v>1949.2837669999999</v>
      </c>
      <c r="Z43" s="151">
        <f t="shared" si="8"/>
        <v>1.0084073455297926</v>
      </c>
      <c r="AA43" s="135"/>
      <c r="AB43" s="103" t="s">
        <v>52</v>
      </c>
      <c r="AC43" s="140"/>
      <c r="AD43" s="137"/>
      <c r="AI43" s="145"/>
      <c r="AJ43" s="139"/>
    </row>
    <row r="44" spans="1:36" s="138" customFormat="1" ht="21" customHeight="1" x14ac:dyDescent="0.25">
      <c r="A44" s="86" t="s">
        <v>81</v>
      </c>
      <c r="B44" s="130">
        <v>6582.7292869999992</v>
      </c>
      <c r="C44" s="130">
        <v>6195.8654179999994</v>
      </c>
      <c r="D44" s="130">
        <v>5792.3896940000004</v>
      </c>
      <c r="E44" s="130">
        <v>5479.9653449999996</v>
      </c>
      <c r="F44" s="130">
        <v>6806.3750930000006</v>
      </c>
      <c r="G44" s="130">
        <v>7637.4677949999996</v>
      </c>
      <c r="H44" s="83">
        <v>5638.2963289999998</v>
      </c>
      <c r="I44" s="130">
        <v>5582.3908709999996</v>
      </c>
      <c r="J44" s="132">
        <v>2.6085742893297814</v>
      </c>
      <c r="K44" s="131">
        <v>2.572831999786632</v>
      </c>
      <c r="L44" s="131">
        <v>2.5465013611576635</v>
      </c>
      <c r="M44" s="131">
        <v>2.0847889687614103</v>
      </c>
      <c r="N44" s="131">
        <v>1.3877732747241465</v>
      </c>
      <c r="O44" s="131">
        <v>0.98665248956037543</v>
      </c>
      <c r="P44" s="131">
        <v>1.8601685294526389</v>
      </c>
      <c r="Q44" s="131"/>
      <c r="R44" s="132">
        <v>2.3410290164183083</v>
      </c>
      <c r="S44" s="131">
        <v>1.6483426681822042</v>
      </c>
      <c r="T44" s="131">
        <v>2.0865855689211084</v>
      </c>
      <c r="U44" s="133">
        <f t="shared" si="6"/>
        <v>2.5430357462333166</v>
      </c>
      <c r="V44" s="131"/>
      <c r="W44" s="134">
        <v>4034.8658759999998</v>
      </c>
      <c r="X44" s="131">
        <f t="shared" si="7"/>
        <v>2.5819333193118106</v>
      </c>
      <c r="Y44" s="130">
        <v>4216.5456049999993</v>
      </c>
      <c r="Z44" s="151">
        <f t="shared" si="8"/>
        <v>2.1813117375862103</v>
      </c>
      <c r="AA44" s="135"/>
      <c r="AB44" s="103" t="s">
        <v>34</v>
      </c>
      <c r="AC44" s="136" t="s">
        <v>14</v>
      </c>
      <c r="AD44" s="137"/>
      <c r="AI44" s="143"/>
      <c r="AJ44" s="139"/>
    </row>
    <row r="45" spans="1:36" s="138" customFormat="1" ht="21" customHeight="1" x14ac:dyDescent="0.25">
      <c r="A45" s="86" t="s">
        <v>28</v>
      </c>
      <c r="B45" s="130">
        <v>6624.0057889999998</v>
      </c>
      <c r="C45" s="130">
        <v>6293.257044</v>
      </c>
      <c r="D45" s="130">
        <v>5706.4830599999996</v>
      </c>
      <c r="E45" s="130">
        <v>5800.683145</v>
      </c>
      <c r="F45" s="130">
        <v>6531.6309700000002</v>
      </c>
      <c r="G45" s="130">
        <v>5682.7498779999996</v>
      </c>
      <c r="H45" s="83">
        <v>4446.1129340000016</v>
      </c>
      <c r="I45" s="130">
        <v>5039.4164790000004</v>
      </c>
      <c r="J45" s="132">
        <v>1.7773629461397384</v>
      </c>
      <c r="K45" s="131">
        <v>1.7703457723609488</v>
      </c>
      <c r="L45" s="131">
        <v>1.5225116952985667</v>
      </c>
      <c r="M45" s="131">
        <v>1.4391678326420012</v>
      </c>
      <c r="N45" s="131">
        <v>1.386427596890776</v>
      </c>
      <c r="O45" s="131">
        <v>1.5298855406029097</v>
      </c>
      <c r="P45" s="131">
        <v>2.0094533955636122</v>
      </c>
      <c r="Q45" s="131"/>
      <c r="R45" s="132">
        <v>1.8575220660647109</v>
      </c>
      <c r="S45" s="131">
        <v>1.9533520468107624</v>
      </c>
      <c r="T45" s="131">
        <v>1.7342521895681073</v>
      </c>
      <c r="U45" s="133">
        <f t="shared" si="6"/>
        <v>2.2956859421702505</v>
      </c>
      <c r="V45" s="131"/>
      <c r="W45" s="134">
        <v>3307.8298669999999</v>
      </c>
      <c r="X45" s="131">
        <f t="shared" si="7"/>
        <v>2.1166988967397473</v>
      </c>
      <c r="Y45" s="130">
        <v>4531.1695280000013</v>
      </c>
      <c r="Z45" s="151">
        <f t="shared" si="8"/>
        <v>2.34407360961518</v>
      </c>
      <c r="AA45" s="135"/>
      <c r="AB45" s="103" t="s">
        <v>33</v>
      </c>
      <c r="AC45" s="140" t="s">
        <v>14</v>
      </c>
      <c r="AD45" s="137"/>
      <c r="AI45" s="142"/>
      <c r="AJ45" s="139"/>
    </row>
    <row r="46" spans="1:36" s="138" customFormat="1" ht="21" customHeight="1" x14ac:dyDescent="0.25">
      <c r="A46" s="86" t="s">
        <v>13</v>
      </c>
      <c r="B46" s="130">
        <v>6739.6524749999999</v>
      </c>
      <c r="C46" s="130">
        <v>7196.3497750000006</v>
      </c>
      <c r="D46" s="130">
        <v>5598.6985199999999</v>
      </c>
      <c r="E46" s="130">
        <v>5664.3504979999998</v>
      </c>
      <c r="F46" s="130">
        <v>6116.450758</v>
      </c>
      <c r="G46" s="130">
        <v>7524.7051730000003</v>
      </c>
      <c r="H46" s="83">
        <v>6635.2168029999993</v>
      </c>
      <c r="I46" s="130">
        <v>4830.121454000001</v>
      </c>
      <c r="J46" s="132">
        <v>0.37641709344001806</v>
      </c>
      <c r="K46" s="131">
        <v>0.68487143484396473</v>
      </c>
      <c r="L46" s="131">
        <v>1.5204478110094031</v>
      </c>
      <c r="M46" s="131">
        <v>4.0432132868072648</v>
      </c>
      <c r="N46" s="131">
        <v>4.0121021103029904</v>
      </c>
      <c r="O46" s="131">
        <v>2.8845856943433494</v>
      </c>
      <c r="P46" s="131">
        <v>2.3743292050858988</v>
      </c>
      <c r="Q46" s="131"/>
      <c r="R46" s="132">
        <v>3.1870437824973537</v>
      </c>
      <c r="S46" s="131">
        <v>3.0459099324548378</v>
      </c>
      <c r="T46" s="131">
        <v>1.7153936844912627</v>
      </c>
      <c r="U46" s="133">
        <f t="shared" si="6"/>
        <v>2.2003424339166888</v>
      </c>
      <c r="V46" s="131"/>
      <c r="W46" s="134">
        <v>3541.678238</v>
      </c>
      <c r="X46" s="131">
        <f t="shared" si="7"/>
        <v>2.2663397817919795</v>
      </c>
      <c r="Y46" s="130">
        <v>5737.0871370000004</v>
      </c>
      <c r="Z46" s="151">
        <f t="shared" si="8"/>
        <v>2.9679212995238005</v>
      </c>
      <c r="AA46" s="135"/>
      <c r="AB46" s="103" t="s">
        <v>37</v>
      </c>
      <c r="AC46" s="140" t="s">
        <v>14</v>
      </c>
      <c r="AD46" s="137"/>
      <c r="AI46" s="142"/>
      <c r="AJ46" s="139"/>
    </row>
    <row r="47" spans="1:36" s="138" customFormat="1" ht="21" customHeight="1" x14ac:dyDescent="0.25">
      <c r="A47" s="86" t="s">
        <v>10</v>
      </c>
      <c r="B47" s="130">
        <v>3753.6778810000001</v>
      </c>
      <c r="C47" s="130">
        <v>3481.9079459999998</v>
      </c>
      <c r="D47" s="130">
        <v>3268.1294279999997</v>
      </c>
      <c r="E47" s="130">
        <v>4062.8985860000003</v>
      </c>
      <c r="F47" s="130">
        <v>4434.1861760000002</v>
      </c>
      <c r="G47" s="130">
        <v>4515.221751</v>
      </c>
      <c r="H47" s="83">
        <v>3647.9616449999999</v>
      </c>
      <c r="I47" s="130">
        <v>3742.695307</v>
      </c>
      <c r="J47" s="132">
        <v>1.7319884783995143</v>
      </c>
      <c r="K47" s="131">
        <v>1.6439344079699978</v>
      </c>
      <c r="L47" s="131">
        <v>1.56008667555749</v>
      </c>
      <c r="M47" s="131">
        <v>3.7561950827301231</v>
      </c>
      <c r="N47" s="131">
        <v>1.9882651238210556</v>
      </c>
      <c r="O47" s="131">
        <v>1.1832425065067047</v>
      </c>
      <c r="P47" s="131">
        <v>1.2705731370176006</v>
      </c>
      <c r="Q47" s="131"/>
      <c r="R47" s="132">
        <v>2.9097512226207054</v>
      </c>
      <c r="S47" s="131">
        <v>1.2478121947882055</v>
      </c>
      <c r="T47" s="131">
        <v>1.6044229456798478</v>
      </c>
      <c r="U47" s="133">
        <f t="shared" si="6"/>
        <v>1.7049698190079816</v>
      </c>
      <c r="V47" s="131"/>
      <c r="W47" s="134">
        <v>2572.6566320000002</v>
      </c>
      <c r="X47" s="131">
        <f t="shared" si="7"/>
        <v>1.6462574175809614</v>
      </c>
      <c r="Y47" s="130">
        <v>3239.7573619999998</v>
      </c>
      <c r="Z47" s="151">
        <f t="shared" si="8"/>
        <v>1.6759977058666102</v>
      </c>
      <c r="AA47" s="135"/>
      <c r="AB47" s="103" t="s">
        <v>35</v>
      </c>
      <c r="AC47" s="140"/>
      <c r="AD47" s="137"/>
      <c r="AI47" s="143"/>
      <c r="AJ47" s="139"/>
    </row>
    <row r="48" spans="1:36" s="138" customFormat="1" ht="19.5" customHeight="1" x14ac:dyDescent="0.25">
      <c r="A48" s="86" t="s">
        <v>11</v>
      </c>
      <c r="B48" s="130">
        <v>3983.7845980000002</v>
      </c>
      <c r="C48" s="130">
        <v>4017.3685850000002</v>
      </c>
      <c r="D48" s="130">
        <v>3250.4428429999998</v>
      </c>
      <c r="E48" s="130">
        <v>3257.6610649999998</v>
      </c>
      <c r="F48" s="130">
        <v>3871.2776530000001</v>
      </c>
      <c r="G48" s="130">
        <v>3646.3312850000002</v>
      </c>
      <c r="H48" s="83">
        <v>3229.2797030000002</v>
      </c>
      <c r="I48" s="130">
        <v>3716.0876020000001</v>
      </c>
      <c r="J48" s="132">
        <v>1.7009410228264976</v>
      </c>
      <c r="K48" s="131">
        <v>1.6628994233720811</v>
      </c>
      <c r="L48" s="131">
        <v>1.5475415212220578</v>
      </c>
      <c r="M48" s="131">
        <v>1.5273912219896864</v>
      </c>
      <c r="N48" s="131">
        <v>1.5996375434119667</v>
      </c>
      <c r="O48" s="131">
        <v>1.5216060488476817</v>
      </c>
      <c r="P48" s="131">
        <v>1.6111940650491108</v>
      </c>
      <c r="Q48" s="131"/>
      <c r="R48" s="132">
        <v>1.6217144203894394</v>
      </c>
      <c r="S48" s="131">
        <v>1.577457115440102</v>
      </c>
      <c r="T48" s="131">
        <v>1.5352412803047057</v>
      </c>
      <c r="U48" s="133">
        <f t="shared" si="6"/>
        <v>1.6928487858335148</v>
      </c>
      <c r="V48" s="131"/>
      <c r="W48" s="134">
        <v>2722.0953589999999</v>
      </c>
      <c r="X48" s="131">
        <f>W48/$W$56*100</f>
        <v>1.741884097697364</v>
      </c>
      <c r="Y48" s="130">
        <v>4399.7183830000013</v>
      </c>
      <c r="Z48" s="151">
        <f>Y48/$Y$56*100</f>
        <v>2.2760710424977666</v>
      </c>
      <c r="AA48" s="135"/>
      <c r="AB48" s="103" t="s">
        <v>36</v>
      </c>
      <c r="AC48" s="140" t="s">
        <v>14</v>
      </c>
      <c r="AD48" s="137"/>
      <c r="AI48" s="143"/>
      <c r="AJ48" s="139"/>
    </row>
    <row r="49" spans="1:36" s="138" customFormat="1" ht="21" customHeight="1" x14ac:dyDescent="0.25">
      <c r="A49" s="86" t="s">
        <v>42</v>
      </c>
      <c r="B49" s="130">
        <v>3512.1077250000003</v>
      </c>
      <c r="C49" s="130">
        <v>3618.1745540000002</v>
      </c>
      <c r="D49" s="130">
        <v>3033.9615309999999</v>
      </c>
      <c r="E49" s="130">
        <v>3052.3938330000001</v>
      </c>
      <c r="F49" s="130">
        <v>3856.9223500000003</v>
      </c>
      <c r="G49" s="130">
        <v>3448.908997</v>
      </c>
      <c r="H49" s="83">
        <v>3202.9850350000002</v>
      </c>
      <c r="I49" s="130">
        <v>3628.5929539999993</v>
      </c>
      <c r="J49" s="132">
        <v>0.72625497451189047</v>
      </c>
      <c r="K49" s="131">
        <v>0.8612935946518061</v>
      </c>
      <c r="L49" s="131">
        <v>0.7483113426882706</v>
      </c>
      <c r="M49" s="131">
        <v>1.3465493371655348</v>
      </c>
      <c r="N49" s="131">
        <v>1.4406862932135585</v>
      </c>
      <c r="O49" s="131">
        <v>1.4202662346401929</v>
      </c>
      <c r="P49" s="131">
        <v>1.5096717337357826</v>
      </c>
      <c r="Q49" s="131"/>
      <c r="R49" s="132">
        <v>1.6157008496846572</v>
      </c>
      <c r="S49" s="131">
        <v>1.4920492990320917</v>
      </c>
      <c r="T49" s="131">
        <v>1.5227404545637555</v>
      </c>
      <c r="U49" s="133">
        <f t="shared" si="6"/>
        <v>1.6529909502555764</v>
      </c>
      <c r="V49" s="131"/>
      <c r="W49" s="134">
        <v>2562.1991039999998</v>
      </c>
      <c r="X49" s="131">
        <f t="shared" si="7"/>
        <v>1.6395655867219874</v>
      </c>
      <c r="Y49" s="130">
        <v>3313.9287699999995</v>
      </c>
      <c r="Z49" s="151">
        <f t="shared" si="8"/>
        <v>1.7143682058018754</v>
      </c>
      <c r="AA49" s="146"/>
      <c r="AB49" s="103" t="s">
        <v>95</v>
      </c>
      <c r="AC49" s="140" t="s">
        <v>14</v>
      </c>
      <c r="AD49" s="137"/>
      <c r="AI49" s="145"/>
      <c r="AJ49" s="139"/>
    </row>
    <row r="50" spans="1:36" s="138" customFormat="1" ht="21" customHeight="1" x14ac:dyDescent="0.25">
      <c r="A50" s="86" t="s">
        <v>75</v>
      </c>
      <c r="B50" s="130">
        <v>1485.0049180000001</v>
      </c>
      <c r="C50" s="130">
        <v>1839.0581440000001</v>
      </c>
      <c r="D50" s="130">
        <v>1815.583842</v>
      </c>
      <c r="E50" s="130">
        <v>1764.4430440000001</v>
      </c>
      <c r="F50" s="130">
        <v>2603.6112030000004</v>
      </c>
      <c r="G50" s="130">
        <v>3303.7347100000002</v>
      </c>
      <c r="H50" s="83">
        <v>2655.1091200000005</v>
      </c>
      <c r="I50" s="130">
        <v>3228.3531670000007</v>
      </c>
      <c r="J50" s="132">
        <v>1.4125769630573328</v>
      </c>
      <c r="K50" s="131">
        <v>1.4516544130105071</v>
      </c>
      <c r="L50" s="131">
        <v>1.2928096549556498</v>
      </c>
      <c r="M50" s="131">
        <v>1.4250661764307082</v>
      </c>
      <c r="N50" s="131">
        <v>1.4098009819399764</v>
      </c>
      <c r="O50" s="131">
        <v>1.2723800652042812</v>
      </c>
      <c r="P50" s="131">
        <v>1.1815612982346515</v>
      </c>
      <c r="Q50" s="131"/>
      <c r="R50" s="132">
        <v>1.0876886725658903</v>
      </c>
      <c r="S50" s="131">
        <v>1.1771260489461397</v>
      </c>
      <c r="T50" s="131">
        <v>1.3173253520401671</v>
      </c>
      <c r="U50" s="133">
        <f t="shared" si="6"/>
        <v>1.4706633223760404</v>
      </c>
      <c r="V50" s="131"/>
      <c r="W50" s="134">
        <v>2436.6537230000004</v>
      </c>
      <c r="X50" s="131">
        <f t="shared" si="7"/>
        <v>1.5592283928098709</v>
      </c>
      <c r="Y50" s="130">
        <v>3047.6018219999996</v>
      </c>
      <c r="Z50" s="151">
        <f t="shared" si="8"/>
        <v>1.5765914206963074</v>
      </c>
      <c r="AA50" s="135"/>
      <c r="AB50" s="103" t="s">
        <v>96</v>
      </c>
      <c r="AC50" s="140" t="s">
        <v>14</v>
      </c>
      <c r="AD50" s="137"/>
      <c r="AI50" s="143"/>
      <c r="AJ50" s="139"/>
    </row>
    <row r="51" spans="1:36" s="138" customFormat="1" ht="21" customHeight="1" x14ac:dyDescent="0.25">
      <c r="A51" s="86" t="s">
        <v>91</v>
      </c>
      <c r="B51" s="130">
        <v>3387.7258350000002</v>
      </c>
      <c r="C51" s="130">
        <v>3252.3003859999999</v>
      </c>
      <c r="D51" s="130">
        <v>3148.4866440000001</v>
      </c>
      <c r="E51" s="130">
        <v>3368.7283609999999</v>
      </c>
      <c r="F51" s="130">
        <v>3604.5849010000002</v>
      </c>
      <c r="G51" s="130">
        <v>3229.8711900000003</v>
      </c>
      <c r="H51" s="83">
        <v>2603.2432039999999</v>
      </c>
      <c r="I51" s="130">
        <v>3005.1082390000001</v>
      </c>
      <c r="J51" s="132">
        <v>1.6997024358122454</v>
      </c>
      <c r="K51" s="131">
        <v>2.0839322041962651</v>
      </c>
      <c r="L51" s="131">
        <v>1.8198910598870002</v>
      </c>
      <c r="M51" s="131">
        <v>1.7665810596187281</v>
      </c>
      <c r="N51" s="131">
        <v>1.71058050668663</v>
      </c>
      <c r="O51" s="131">
        <v>1.6474429331658447</v>
      </c>
      <c r="P51" s="131">
        <v>1.2841614915449695</v>
      </c>
      <c r="Q51" s="131"/>
      <c r="R51" s="132">
        <v>1.2299305375746186</v>
      </c>
      <c r="S51" s="131">
        <v>1.1912714393074522</v>
      </c>
      <c r="T51" s="131">
        <v>1.2956994821660412</v>
      </c>
      <c r="U51" s="133">
        <f t="shared" si="6"/>
        <v>1.3689649918240656</v>
      </c>
      <c r="V51" s="131"/>
      <c r="W51" s="134">
        <v>2080.1895420000001</v>
      </c>
      <c r="X51" s="131">
        <f t="shared" si="7"/>
        <v>1.3311249627703299</v>
      </c>
      <c r="Y51" s="130">
        <v>2712.3227299999999</v>
      </c>
      <c r="Z51" s="151">
        <f t="shared" si="8"/>
        <v>1.4031441756624554</v>
      </c>
      <c r="AA51" s="135"/>
      <c r="AB51" s="103" t="s">
        <v>97</v>
      </c>
      <c r="AC51" s="140"/>
      <c r="AD51" s="137"/>
      <c r="AI51" s="143"/>
      <c r="AJ51" s="139"/>
    </row>
    <row r="52" spans="1:36" s="138" customFormat="1" ht="21" customHeight="1" x14ac:dyDescent="0.25">
      <c r="A52" s="86" t="s">
        <v>82</v>
      </c>
      <c r="B52" s="130">
        <v>3716.8975460000001</v>
      </c>
      <c r="C52" s="130">
        <v>3540.6084330000003</v>
      </c>
      <c r="D52" s="130">
        <v>2718.0482620000002</v>
      </c>
      <c r="E52" s="130">
        <v>2388.9898309999999</v>
      </c>
      <c r="F52" s="130">
        <v>2596.477406</v>
      </c>
      <c r="G52" s="130">
        <v>2720.9560860000001</v>
      </c>
      <c r="H52" s="83">
        <v>2770.9077889999999</v>
      </c>
      <c r="I52" s="130">
        <v>2769.255134</v>
      </c>
      <c r="J52" s="132">
        <v>0.71555494945489428</v>
      </c>
      <c r="K52" s="131">
        <v>0.72888203285998698</v>
      </c>
      <c r="L52" s="131">
        <v>0.84776306175380867</v>
      </c>
      <c r="M52" s="131">
        <v>6.1727627012261442E-2</v>
      </c>
      <c r="N52" s="131">
        <v>0.11273619471478905</v>
      </c>
      <c r="O52" s="131">
        <v>0.1538475063930434</v>
      </c>
      <c r="P52" s="131">
        <v>0.44260732706247363</v>
      </c>
      <c r="Q52" s="131"/>
      <c r="R52" s="132">
        <v>0.67400795377875133</v>
      </c>
      <c r="S52" s="131">
        <v>0.70567531974343845</v>
      </c>
      <c r="T52" s="131">
        <v>1.2732475005792783</v>
      </c>
      <c r="U52" s="133">
        <f t="shared" si="6"/>
        <v>1.2615230568655273</v>
      </c>
      <c r="V52" s="131"/>
      <c r="W52" s="134">
        <v>1868.2469249999999</v>
      </c>
      <c r="X52" s="131">
        <f>W52/$W$56*100</f>
        <v>1.195501692646433</v>
      </c>
      <c r="Y52" s="130">
        <v>2509.8629929999997</v>
      </c>
      <c r="Z52" s="151">
        <f t="shared" si="8"/>
        <v>1.2984073028576093</v>
      </c>
      <c r="AA52" s="135"/>
      <c r="AB52" s="104" t="s">
        <v>88</v>
      </c>
      <c r="AC52" s="140"/>
      <c r="AD52" s="137"/>
      <c r="AI52" s="143"/>
      <c r="AJ52" s="139"/>
    </row>
    <row r="53" spans="1:36" s="138" customFormat="1" ht="21" customHeight="1" x14ac:dyDescent="0.25">
      <c r="A53" s="93" t="s">
        <v>92</v>
      </c>
      <c r="B53" s="130">
        <v>2756.8964440000004</v>
      </c>
      <c r="C53" s="130">
        <v>2514.8976139999995</v>
      </c>
      <c r="D53" s="130">
        <v>2309.5146469999995</v>
      </c>
      <c r="E53" s="130">
        <v>2662.0872569999997</v>
      </c>
      <c r="F53" s="130">
        <v>2924.2053229999997</v>
      </c>
      <c r="G53" s="130">
        <v>2746.990155</v>
      </c>
      <c r="H53" s="83">
        <v>2338.3501309999997</v>
      </c>
      <c r="I53" s="130">
        <v>2746.267558</v>
      </c>
      <c r="J53" s="132">
        <v>2.0656756171119257</v>
      </c>
      <c r="K53" s="131">
        <v>1.9980180321969823</v>
      </c>
      <c r="L53" s="131">
        <v>1.8576580267571288</v>
      </c>
      <c r="M53" s="131">
        <v>0.56935394486524749</v>
      </c>
      <c r="N53" s="131">
        <v>0.73227695926236036</v>
      </c>
      <c r="O53" s="131">
        <v>0.84991599287054853</v>
      </c>
      <c r="P53" s="131">
        <v>0.8726691033494568</v>
      </c>
      <c r="Q53" s="131"/>
      <c r="R53" s="132">
        <v>1.0906770868580211</v>
      </c>
      <c r="S53" s="131">
        <v>1.4292447445065164</v>
      </c>
      <c r="T53" s="131">
        <v>1.2622731691375888</v>
      </c>
      <c r="U53" s="133">
        <f t="shared" si="6"/>
        <v>1.2510511589210569</v>
      </c>
      <c r="V53" s="131"/>
      <c r="W53" s="134">
        <v>1875.042803</v>
      </c>
      <c r="X53" s="131">
        <f t="shared" si="7"/>
        <v>1.199850413119782</v>
      </c>
      <c r="Y53" s="130">
        <v>2018.4435430000001</v>
      </c>
      <c r="Z53" s="151">
        <f t="shared" si="8"/>
        <v>1.0441852180562381</v>
      </c>
      <c r="AA53" s="146"/>
      <c r="AB53" s="105" t="s">
        <v>98</v>
      </c>
      <c r="AC53" s="140"/>
      <c r="AD53" s="137"/>
      <c r="AI53" s="143"/>
      <c r="AJ53" s="139"/>
    </row>
    <row r="54" spans="1:36" ht="21" customHeight="1" thickBot="1" x14ac:dyDescent="0.3">
      <c r="A54" s="102" t="s">
        <v>50</v>
      </c>
      <c r="B54" s="17">
        <v>84089.597017999971</v>
      </c>
      <c r="C54" s="17">
        <v>83078.028758000015</v>
      </c>
      <c r="D54" s="17">
        <v>65073.88571000001</v>
      </c>
      <c r="E54" s="17">
        <v>58370.24962799999</v>
      </c>
      <c r="F54" s="17">
        <v>75438.045906000014</v>
      </c>
      <c r="G54" s="17">
        <v>74355.21125600001</v>
      </c>
      <c r="H54" s="83">
        <v>67477.90312399996</v>
      </c>
      <c r="I54" s="17">
        <v>63599.69329700002</v>
      </c>
      <c r="J54" s="87">
        <v>27.265959395813631</v>
      </c>
      <c r="K54" s="15">
        <v>27.057763215309027</v>
      </c>
      <c r="L54" s="15">
        <v>27.883052172850864</v>
      </c>
      <c r="M54" s="15">
        <v>28.786191226318607</v>
      </c>
      <c r="N54" s="15">
        <v>29.653747817024506</v>
      </c>
      <c r="O54" s="15">
        <v>28.485548078534361</v>
      </c>
      <c r="P54" s="15">
        <v>28.193384632577374</v>
      </c>
      <c r="Q54" s="15"/>
      <c r="R54" s="87">
        <v>29.919700044451879</v>
      </c>
      <c r="S54" s="15">
        <v>30.515667346013579</v>
      </c>
      <c r="T54" s="15">
        <v>31.418079714072768</v>
      </c>
      <c r="U54" s="117">
        <f t="shared" si="6"/>
        <v>28.972584908726382</v>
      </c>
      <c r="V54" s="15"/>
      <c r="W54" s="126">
        <f>W56-W37-W38-W39-W40-W41-W42-W43-W44-W45-W46-W47-W48-W49-W50-W51-W52-W53</f>
        <v>90310.927851000015</v>
      </c>
      <c r="X54" s="15">
        <f t="shared" si="7"/>
        <v>57.790469592417729</v>
      </c>
      <c r="Y54" s="17">
        <f>Y56-Y34-Y35-Y36-Y37-Y38-Y39-Y40-Y41-Y42-Y43-Y44-Y45-Y46-Y47-Y48-Y49-Y50-Y51-Y52-Y53</f>
        <v>62300.902996999997</v>
      </c>
      <c r="Z54" s="150">
        <f t="shared" si="8"/>
        <v>32.229626737210644</v>
      </c>
      <c r="AA54" s="12"/>
      <c r="AB54" s="106" t="s">
        <v>38</v>
      </c>
      <c r="AC54" s="50"/>
      <c r="AD54" s="66"/>
      <c r="AI54" s="68"/>
    </row>
    <row r="55" spans="1:36" ht="15" customHeight="1" x14ac:dyDescent="0.25">
      <c r="A55" s="36"/>
      <c r="B55" s="20"/>
      <c r="C55" s="20"/>
      <c r="D55" s="20"/>
      <c r="E55" s="20"/>
      <c r="F55" s="25"/>
      <c r="G55" s="25"/>
      <c r="H55" s="100"/>
      <c r="I55" s="25"/>
      <c r="J55" s="88"/>
      <c r="K55" s="15"/>
      <c r="L55" s="19"/>
      <c r="M55" s="84"/>
      <c r="N55" s="84"/>
      <c r="O55" s="13"/>
      <c r="P55" s="13"/>
      <c r="Q55" s="13"/>
      <c r="R55" s="75"/>
      <c r="S55" s="84"/>
      <c r="T55" s="84"/>
      <c r="U55" s="118"/>
      <c r="V55" s="13"/>
      <c r="W55" s="127"/>
      <c r="X55" s="128"/>
      <c r="Y55" s="129"/>
      <c r="Z55" s="152"/>
      <c r="AA55" s="75"/>
      <c r="AB55" s="45"/>
      <c r="AD55" s="66"/>
      <c r="AI55" s="69"/>
    </row>
    <row r="56" spans="1:36" ht="21" customHeight="1" x14ac:dyDescent="0.25">
      <c r="A56" s="37" t="s">
        <v>15</v>
      </c>
      <c r="B56" s="21">
        <v>260822.803002</v>
      </c>
      <c r="C56" s="21">
        <v>251142.42920500002</v>
      </c>
      <c r="D56" s="21">
        <v>213619.21145500001</v>
      </c>
      <c r="E56" s="21">
        <v>202189.241859</v>
      </c>
      <c r="F56" s="21">
        <v>238715.127912</v>
      </c>
      <c r="G56" s="21">
        <v>231152.48264500001</v>
      </c>
      <c r="H56" s="21">
        <v>210345.20255199994</v>
      </c>
      <c r="I56" s="21">
        <v>219516.807</v>
      </c>
      <c r="J56" s="23">
        <v>100</v>
      </c>
      <c r="K56" s="23">
        <v>100</v>
      </c>
      <c r="L56" s="23">
        <v>100</v>
      </c>
      <c r="M56" s="23">
        <v>100</v>
      </c>
      <c r="N56" s="23">
        <v>100</v>
      </c>
      <c r="O56" s="23">
        <v>100</v>
      </c>
      <c r="P56" s="23">
        <v>100</v>
      </c>
      <c r="Q56" s="23"/>
      <c r="R56" s="23">
        <v>100</v>
      </c>
      <c r="S56" s="23">
        <v>100</v>
      </c>
      <c r="T56" s="23">
        <v>100</v>
      </c>
      <c r="U56" s="23">
        <v>100</v>
      </c>
      <c r="V56" s="23"/>
      <c r="W56" s="96">
        <v>156273.04724799999</v>
      </c>
      <c r="X56" s="23">
        <v>100</v>
      </c>
      <c r="Y56" s="147">
        <v>193303.20982300001</v>
      </c>
      <c r="Z56" s="153">
        <v>100</v>
      </c>
      <c r="AA56" s="22"/>
      <c r="AB56" s="38" t="s">
        <v>5</v>
      </c>
      <c r="AD56" s="66"/>
      <c r="AI56" s="70"/>
    </row>
    <row r="57" spans="1:36" ht="21" customHeight="1" x14ac:dyDescent="0.25">
      <c r="A57" s="26" t="s">
        <v>53</v>
      </c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Z57" s="148"/>
      <c r="AA57" s="1"/>
      <c r="AB57" s="28" t="s">
        <v>54</v>
      </c>
      <c r="AD57" s="66"/>
      <c r="AI57" s="69"/>
    </row>
    <row r="58" spans="1:36" ht="21" customHeight="1" x14ac:dyDescent="0.25">
      <c r="A58" s="39" t="s">
        <v>99</v>
      </c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Z58" s="148"/>
      <c r="AA58" s="1"/>
      <c r="AB58" s="40" t="s">
        <v>85</v>
      </c>
      <c r="AD58" s="66"/>
      <c r="AI58" s="67"/>
    </row>
    <row r="59" spans="1:36" ht="21" customHeigh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Z59" s="107"/>
      <c r="AA59" s="2"/>
      <c r="AB59" s="1"/>
      <c r="AD59" s="66"/>
      <c r="AI59" s="68"/>
    </row>
    <row r="60" spans="1:36" ht="21" customHeight="1" x14ac:dyDescent="0.25">
      <c r="B60" s="25"/>
      <c r="C60" s="25"/>
      <c r="D60" s="25"/>
      <c r="E60" s="25"/>
      <c r="F60" s="25"/>
      <c r="G60" s="25"/>
      <c r="H60" s="25"/>
      <c r="I60" s="25"/>
      <c r="J60" s="25"/>
      <c r="K60" s="25"/>
      <c r="L60" s="25"/>
      <c r="M60" s="25"/>
      <c r="N60" s="25"/>
      <c r="O60" s="25"/>
      <c r="P60" s="25"/>
      <c r="Q60" s="25"/>
      <c r="R60" s="25"/>
      <c r="S60" s="25"/>
      <c r="T60" s="25"/>
      <c r="U60" s="25"/>
      <c r="V60" s="25"/>
      <c r="Z60" s="154"/>
      <c r="AA60" s="25"/>
      <c r="AD60" s="66"/>
    </row>
    <row r="61" spans="1:36" ht="21" customHeight="1" x14ac:dyDescent="0.25">
      <c r="L61" s="13"/>
      <c r="M61" s="13"/>
      <c r="N61" s="13"/>
      <c r="O61" s="13"/>
      <c r="P61" s="13"/>
      <c r="Q61" s="13"/>
      <c r="R61" s="13"/>
      <c r="S61" s="13"/>
      <c r="T61" s="13"/>
      <c r="U61" s="13"/>
      <c r="V61" s="13"/>
      <c r="AD61" s="66"/>
    </row>
    <row r="62" spans="1:36" ht="21" customHeight="1" x14ac:dyDescent="0.25">
      <c r="L62" s="13"/>
      <c r="M62" s="13"/>
      <c r="N62" s="13"/>
      <c r="O62" s="13"/>
      <c r="P62" s="13"/>
      <c r="Q62" s="13"/>
      <c r="R62" s="13"/>
      <c r="S62" s="13"/>
      <c r="T62" s="13"/>
      <c r="U62" s="13"/>
      <c r="V62" s="13"/>
      <c r="AD62" s="66"/>
    </row>
    <row r="63" spans="1:36" ht="21" customHeight="1" x14ac:dyDescent="0.25">
      <c r="L63" s="13"/>
      <c r="M63" s="13"/>
      <c r="N63" s="13"/>
      <c r="O63" s="13"/>
      <c r="P63" s="13"/>
      <c r="Q63" s="13"/>
      <c r="R63" s="13"/>
      <c r="S63" s="13"/>
      <c r="T63" s="13"/>
      <c r="U63" s="13"/>
      <c r="V63" s="13"/>
      <c r="AD63" s="66"/>
    </row>
    <row r="64" spans="1:36" ht="21" customHeight="1" x14ac:dyDescent="0.25">
      <c r="L64" s="13"/>
      <c r="M64" s="13"/>
      <c r="N64" s="13"/>
      <c r="O64" s="13"/>
      <c r="P64" s="13"/>
      <c r="Q64" s="13"/>
      <c r="R64" s="13"/>
      <c r="S64" s="13"/>
      <c r="T64" s="13"/>
      <c r="U64" s="13"/>
      <c r="V64" s="13"/>
      <c r="AD64" s="66"/>
    </row>
    <row r="65" spans="12:30" ht="21" customHeight="1" x14ac:dyDescent="0.25">
      <c r="L65" s="13"/>
      <c r="M65" s="13"/>
      <c r="N65" s="13"/>
      <c r="O65" s="13"/>
      <c r="P65" s="13"/>
      <c r="Q65" s="13"/>
      <c r="R65" s="13"/>
      <c r="S65" s="13"/>
      <c r="T65" s="13"/>
      <c r="U65" s="13"/>
      <c r="V65" s="13"/>
      <c r="AD65" s="66"/>
    </row>
    <row r="66" spans="12:30" ht="21" customHeight="1" x14ac:dyDescent="0.25">
      <c r="L66" s="13"/>
      <c r="M66" s="13"/>
      <c r="N66" s="13"/>
      <c r="O66" s="13"/>
      <c r="P66" s="13"/>
      <c r="Q66" s="13"/>
      <c r="R66" s="13"/>
      <c r="S66" s="13"/>
      <c r="T66" s="13"/>
      <c r="U66" s="13"/>
      <c r="V66" s="13"/>
      <c r="AD66" s="66"/>
    </row>
    <row r="67" spans="12:30" ht="21" customHeight="1" x14ac:dyDescent="0.25">
      <c r="L67" s="13"/>
      <c r="M67" s="13"/>
      <c r="N67" s="13"/>
      <c r="O67" s="13"/>
      <c r="P67" s="13"/>
      <c r="Q67" s="13"/>
      <c r="R67" s="13"/>
      <c r="S67" s="13"/>
      <c r="T67" s="13"/>
      <c r="U67" s="13"/>
      <c r="V67" s="13"/>
      <c r="AD67" s="66"/>
    </row>
    <row r="68" spans="12:30" ht="21" customHeight="1" x14ac:dyDescent="0.25">
      <c r="L68" s="13"/>
      <c r="M68" s="13"/>
      <c r="N68" s="13"/>
      <c r="O68" s="13"/>
      <c r="P68" s="13"/>
      <c r="Q68" s="13"/>
      <c r="R68" s="13"/>
      <c r="S68" s="13"/>
      <c r="T68" s="13"/>
      <c r="U68" s="13"/>
      <c r="V68" s="13"/>
      <c r="AD68" s="66"/>
    </row>
    <row r="69" spans="12:30" ht="21" customHeight="1" x14ac:dyDescent="0.25">
      <c r="L69" s="13"/>
      <c r="M69" s="13"/>
      <c r="N69" s="13"/>
      <c r="O69" s="13"/>
      <c r="P69" s="13"/>
      <c r="Q69" s="13"/>
      <c r="R69" s="13"/>
      <c r="S69" s="13"/>
      <c r="T69" s="13"/>
      <c r="U69" s="13"/>
      <c r="V69" s="13"/>
      <c r="AD69" s="66"/>
    </row>
    <row r="70" spans="12:30" ht="21" customHeight="1" x14ac:dyDescent="0.25">
      <c r="L70" s="13"/>
      <c r="M70" s="13"/>
      <c r="N70" s="13"/>
      <c r="O70" s="13"/>
      <c r="P70" s="13"/>
      <c r="Q70" s="13"/>
      <c r="R70" s="13"/>
      <c r="S70" s="13"/>
      <c r="T70" s="13"/>
      <c r="U70" s="13"/>
      <c r="V70" s="13"/>
      <c r="AD70" s="66"/>
    </row>
    <row r="71" spans="12:30" ht="21" customHeight="1" x14ac:dyDescent="0.25">
      <c r="L71" s="13"/>
      <c r="M71" s="13"/>
      <c r="N71" s="13"/>
      <c r="O71" s="13"/>
      <c r="P71" s="13"/>
      <c r="Q71" s="13"/>
      <c r="R71" s="13"/>
      <c r="S71" s="13"/>
      <c r="T71" s="13"/>
      <c r="U71" s="13"/>
      <c r="V71" s="13"/>
      <c r="AD71" s="66"/>
    </row>
    <row r="72" spans="12:30" ht="21" customHeight="1" x14ac:dyDescent="0.25">
      <c r="L72" s="13"/>
      <c r="M72" s="13"/>
      <c r="N72" s="13"/>
      <c r="O72" s="13"/>
      <c r="P72" s="13"/>
      <c r="Q72" s="13"/>
      <c r="R72" s="13"/>
      <c r="S72" s="13"/>
      <c r="T72" s="13"/>
      <c r="U72" s="13"/>
      <c r="V72" s="13"/>
      <c r="AD72" s="66"/>
    </row>
    <row r="73" spans="12:30" ht="21" customHeight="1" x14ac:dyDescent="0.25">
      <c r="L73" s="13"/>
      <c r="M73" s="13"/>
      <c r="N73" s="13"/>
      <c r="O73" s="13"/>
      <c r="P73" s="13"/>
      <c r="Q73" s="13"/>
      <c r="R73" s="13"/>
      <c r="S73" s="13"/>
      <c r="T73" s="13"/>
      <c r="U73" s="13"/>
      <c r="V73" s="13"/>
      <c r="AD73" s="66"/>
    </row>
    <row r="74" spans="12:30" ht="21" customHeight="1" x14ac:dyDescent="0.25">
      <c r="L74" s="13"/>
      <c r="M74" s="13"/>
      <c r="N74" s="13"/>
      <c r="O74" s="13"/>
      <c r="P74" s="13"/>
      <c r="Q74" s="13"/>
      <c r="R74" s="13"/>
      <c r="S74" s="13"/>
      <c r="T74" s="13"/>
      <c r="U74" s="13"/>
      <c r="V74" s="13"/>
      <c r="AD74" s="66"/>
    </row>
    <row r="75" spans="12:30" ht="21" customHeight="1" x14ac:dyDescent="0.25">
      <c r="L75" s="13"/>
      <c r="M75" s="13"/>
      <c r="N75" s="13"/>
      <c r="O75" s="13"/>
      <c r="P75" s="13"/>
      <c r="Q75" s="13"/>
      <c r="R75" s="13"/>
      <c r="S75" s="13"/>
      <c r="T75" s="13"/>
      <c r="U75" s="13"/>
      <c r="V75" s="13"/>
      <c r="AD75" s="66"/>
    </row>
    <row r="76" spans="12:30" ht="21" customHeight="1" x14ac:dyDescent="0.25">
      <c r="L76" s="13"/>
      <c r="M76" s="13"/>
      <c r="N76" s="13"/>
      <c r="O76" s="13"/>
      <c r="P76" s="13"/>
      <c r="Q76" s="13"/>
      <c r="R76" s="13"/>
      <c r="S76" s="13"/>
      <c r="T76" s="13"/>
      <c r="U76" s="13"/>
      <c r="V76" s="13"/>
      <c r="AD76" s="66"/>
    </row>
    <row r="77" spans="12:30" ht="21" customHeight="1" x14ac:dyDescent="0.25">
      <c r="L77" s="13"/>
      <c r="M77" s="13"/>
      <c r="N77" s="13"/>
      <c r="O77" s="13"/>
      <c r="P77" s="13"/>
      <c r="Q77" s="13"/>
      <c r="R77" s="13"/>
      <c r="S77" s="13"/>
      <c r="T77" s="13"/>
      <c r="U77" s="13"/>
      <c r="V77" s="13"/>
      <c r="AD77" s="66"/>
    </row>
    <row r="78" spans="12:30" ht="21" customHeight="1" x14ac:dyDescent="0.25">
      <c r="AD78" s="66"/>
    </row>
    <row r="79" spans="12:30" ht="21" customHeight="1" x14ac:dyDescent="0.25">
      <c r="AD79" s="66"/>
    </row>
    <row r="80" spans="12:30" ht="21" customHeight="1" x14ac:dyDescent="0.25">
      <c r="AD80" s="66"/>
    </row>
    <row r="81" spans="30:30" ht="21" customHeight="1" x14ac:dyDescent="0.25">
      <c r="AD81" s="66"/>
    </row>
    <row r="82" spans="30:30" ht="21" customHeight="1" x14ac:dyDescent="0.25">
      <c r="AD82" s="66"/>
    </row>
    <row r="83" spans="30:30" ht="21" customHeight="1" x14ac:dyDescent="0.25">
      <c r="AD83" s="66"/>
    </row>
    <row r="84" spans="30:30" ht="21" customHeight="1" x14ac:dyDescent="0.25">
      <c r="AD84" s="66"/>
    </row>
    <row r="85" spans="30:30" ht="21" customHeight="1" x14ac:dyDescent="0.25">
      <c r="AD85" s="66"/>
    </row>
    <row r="86" spans="30:30" ht="21" customHeight="1" x14ac:dyDescent="0.25">
      <c r="AD86" s="71"/>
    </row>
    <row r="87" spans="30:30" ht="21" customHeight="1" x14ac:dyDescent="0.25"/>
    <row r="88" spans="30:30" ht="21" customHeight="1" x14ac:dyDescent="0.25"/>
    <row r="89" spans="30:30" ht="21" customHeight="1" x14ac:dyDescent="0.25"/>
    <row r="90" spans="30:30" ht="21" customHeight="1" x14ac:dyDescent="0.25"/>
    <row r="91" spans="30:30" ht="21" customHeight="1" x14ac:dyDescent="0.25"/>
    <row r="92" spans="30:30" ht="21" customHeight="1" x14ac:dyDescent="0.25"/>
    <row r="93" spans="30:30" ht="21" customHeight="1" x14ac:dyDescent="0.25"/>
    <row r="94" spans="30:30" ht="21" customHeight="1" x14ac:dyDescent="0.25"/>
    <row r="95" spans="30:30" ht="21" customHeight="1" x14ac:dyDescent="0.25"/>
    <row r="96" spans="30:30" ht="21" customHeight="1" x14ac:dyDescent="0.25"/>
    <row r="97" ht="21" customHeight="1" x14ac:dyDescent="0.25"/>
    <row r="98" ht="21" customHeight="1" x14ac:dyDescent="0.25"/>
    <row r="99" ht="21" customHeight="1" x14ac:dyDescent="0.25"/>
    <row r="100" ht="21" customHeight="1" x14ac:dyDescent="0.25"/>
    <row r="101" ht="21" customHeight="1" x14ac:dyDescent="0.25"/>
    <row r="102" ht="21" customHeight="1" x14ac:dyDescent="0.25"/>
    <row r="103" ht="21" customHeight="1" x14ac:dyDescent="0.25"/>
    <row r="104" ht="21" customHeight="1" x14ac:dyDescent="0.25"/>
    <row r="105" ht="21" customHeight="1" x14ac:dyDescent="0.25"/>
    <row r="106" ht="21" customHeight="1" x14ac:dyDescent="0.25"/>
    <row r="107" ht="21" customHeight="1" x14ac:dyDescent="0.25"/>
    <row r="108" ht="21" customHeight="1" x14ac:dyDescent="0.25"/>
    <row r="109" ht="21" customHeight="1" x14ac:dyDescent="0.25"/>
    <row r="110" ht="21" customHeight="1" x14ac:dyDescent="0.25"/>
    <row r="111" ht="21" customHeight="1" x14ac:dyDescent="0.25"/>
    <row r="112" ht="21" customHeight="1" x14ac:dyDescent="0.25"/>
    <row r="113" ht="21" customHeight="1" x14ac:dyDescent="0.25"/>
    <row r="114" ht="21" customHeight="1" x14ac:dyDescent="0.25"/>
    <row r="115" ht="21" customHeight="1" x14ac:dyDescent="0.25"/>
    <row r="116" ht="21" customHeight="1" x14ac:dyDescent="0.25"/>
    <row r="117" ht="21" customHeight="1" x14ac:dyDescent="0.25"/>
    <row r="118" ht="21" customHeight="1" x14ac:dyDescent="0.25"/>
    <row r="119" ht="21" customHeight="1" x14ac:dyDescent="0.25"/>
    <row r="120" ht="21" customHeight="1" x14ac:dyDescent="0.25"/>
    <row r="121" ht="21" customHeight="1" x14ac:dyDescent="0.25"/>
    <row r="122" ht="21" customHeight="1" x14ac:dyDescent="0.25"/>
    <row r="123" ht="21" customHeight="1" x14ac:dyDescent="0.25"/>
    <row r="124" ht="21" customHeight="1" x14ac:dyDescent="0.25"/>
    <row r="125" ht="21" customHeight="1" x14ac:dyDescent="0.25"/>
    <row r="126" ht="21" customHeight="1" x14ac:dyDescent="0.25"/>
    <row r="127" ht="21" customHeight="1" x14ac:dyDescent="0.25"/>
    <row r="128" ht="21" customHeight="1" x14ac:dyDescent="0.25"/>
    <row r="129" ht="21" customHeight="1" x14ac:dyDescent="0.25"/>
    <row r="130" ht="21" customHeight="1" x14ac:dyDescent="0.25"/>
    <row r="131" ht="21" customHeight="1" x14ac:dyDescent="0.25"/>
    <row r="132" ht="21" customHeight="1" x14ac:dyDescent="0.25"/>
    <row r="133" ht="21" customHeight="1" x14ac:dyDescent="0.25"/>
    <row r="134" ht="21" customHeight="1" x14ac:dyDescent="0.25"/>
    <row r="135" ht="21" customHeight="1" x14ac:dyDescent="0.25"/>
    <row r="136" ht="21" customHeight="1" x14ac:dyDescent="0.25"/>
    <row r="137" ht="21" customHeight="1" x14ac:dyDescent="0.25"/>
  </sheetData>
  <mergeCells count="5">
    <mergeCell ref="W3:Z3"/>
    <mergeCell ref="W4:Z4"/>
    <mergeCell ref="B3:I4"/>
    <mergeCell ref="R3:U3"/>
    <mergeCell ref="R4:U4"/>
  </mergeCells>
  <phoneticPr fontId="0" type="noConversion"/>
  <printOptions horizontalCentered="1" verticalCentered="1"/>
  <pageMargins left="0" right="0" top="0.39370078740157483" bottom="0.39370078740157483" header="0" footer="0"/>
  <pageSetup paperSize="9" scale="45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T 5.9</vt:lpstr>
      <vt:lpstr>'T 5.9'!Print_Area_MI</vt:lpstr>
      <vt:lpstr>'T 5.9'!Yazdırma_Alanı</vt:lpstr>
    </vt:vector>
  </TitlesOfParts>
  <Company>D.P.T.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Memduh ÜNAL</dc:creator>
  <cp:lastModifiedBy>Hasan Çağdaş Karakaş</cp:lastModifiedBy>
  <cp:lastPrinted>2020-09-10T20:19:34Z</cp:lastPrinted>
  <dcterms:created xsi:type="dcterms:W3CDTF">1996-10-07T09:23:06Z</dcterms:created>
  <dcterms:modified xsi:type="dcterms:W3CDTF">2021-12-06T10:09:50Z</dcterms:modified>
</cp:coreProperties>
</file>