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0" sheetId="1" r:id="rId1"/>
    <sheet name="2021" sheetId="2" r:id="rId2"/>
    <sheet name="2022" sheetId="3" r:id="rId3"/>
  </sheets>
  <definedNames>
    <definedName name="Asama" localSheetId="1">'2021'!$B$2</definedName>
    <definedName name="Asama" localSheetId="2">'2022'!$B$2</definedName>
    <definedName name="Asama">'2020'!$B$2</definedName>
    <definedName name="AsamaAd" localSheetId="1">'2021'!$C$2</definedName>
    <definedName name="AsamaAd" localSheetId="2">'2022'!$C$2</definedName>
    <definedName name="AsamaAd">'2020'!$C$2</definedName>
    <definedName name="AyAd" localSheetId="1">'2021'!$C$4</definedName>
    <definedName name="AyAd" localSheetId="2">'2022'!$C$4</definedName>
    <definedName name="AyAd">'2020'!$C$4</definedName>
    <definedName name="AyNo" localSheetId="1">'2021'!$B$4</definedName>
    <definedName name="AyNo" localSheetId="2">'2022'!$B$4</definedName>
    <definedName name="AyNo">'2020'!$B$4</definedName>
    <definedName name="ButceYil" localSheetId="1">'2021'!$B$1</definedName>
    <definedName name="ButceYil" localSheetId="2">'2022'!$B$1</definedName>
    <definedName name="ButceYil">'2020'!$B$1</definedName>
    <definedName name="SatirBaslik" localSheetId="1">'2021'!$A$17:$B$30</definedName>
    <definedName name="SatirBaslik" localSheetId="2">'2022'!$A$17:$B$30</definedName>
    <definedName name="SatirBaslik">'2020'!$A$17:$B$30</definedName>
    <definedName name="SutunBaslik" localSheetId="1">'2021'!$D$1:$N$5</definedName>
    <definedName name="SutunBaslik" localSheetId="2">'2022'!$D$1:$N$5</definedName>
    <definedName name="SutunBaslik">'2020'!$D$1:$N$5</definedName>
    <definedName name="TeklifYil" localSheetId="1">'2021'!$B$5</definedName>
    <definedName name="TeklifYil" localSheetId="2">'2022'!$B$5</definedName>
    <definedName name="TeklifYil">'2020'!$B$5</definedName>
  </definedNames>
  <calcPr fullCalcOnLoad="1"/>
</workbook>
</file>

<file path=xl/sharedStrings.xml><?xml version="1.0" encoding="utf-8"?>
<sst xmlns="http://schemas.openxmlformats.org/spreadsheetml/2006/main" count="551" uniqueCount="72">
  <si>
    <t>YIL:</t>
  </si>
  <si>
    <t/>
  </si>
  <si>
    <t>FORMUL</t>
  </si>
  <si>
    <t>ABSKUR</t>
  </si>
  <si>
    <t>XX</t>
  </si>
  <si>
    <t>AŞAMA:</t>
  </si>
  <si>
    <t>YIL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</si>
  <si>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</si>
  <si>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</si>
  <si>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</si>
  <si>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</si>
  <si>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</si>
  <si>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</si>
  <si>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</si>
  <si>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</si>
  <si>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</si>
  <si>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</si>
  <si>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</si>
  <si>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</si>
  <si>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</si>
  <si>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KURUMLAR</t>
  </si>
  <si>
    <t>PERSONEL GİDERLERİ</t>
  </si>
  <si>
    <t>SOS. GÜV. DEV. PRİMİ GİD.</t>
  </si>
  <si>
    <t>MAL VE HİZMET ALIM GİDERLERİ</t>
  </si>
  <si>
    <t>FAİZ GİDERLERİ</t>
  </si>
  <si>
    <t>BORÇ VERME</t>
  </si>
  <si>
    <t>YEDEK ÖDENEK</t>
  </si>
  <si>
    <t>TOPLAM</t>
  </si>
  <si>
    <t>KURKOD</t>
  </si>
  <si>
    <t>X</t>
  </si>
  <si>
    <t>Cumhurbaşkanı Teklifi</t>
  </si>
  <si>
    <t>Ağustos</t>
  </si>
  <si>
    <t>(EKONOMİK SINIFLANDIRMA)</t>
  </si>
  <si>
    <t>(III) SAYILI CETVEL - DÜZENLEYİCİ VE DENETLEYİCİ KURUMLAR</t>
  </si>
  <si>
    <t>DÜZENLEYİCİ VE DENETLEYİCİ KURUMLAR TOPLAMI</t>
  </si>
  <si>
    <t>42.01</t>
  </si>
  <si>
    <t>42</t>
  </si>
  <si>
    <t>YILI MERKEZİ YÖNETİM BÜTÇE KANUNU İCMALİ</t>
  </si>
  <si>
    <t>BUTCEYILI</t>
  </si>
  <si>
    <t>ABSODENEKYIL</t>
  </si>
  <si>
    <t>3</t>
  </si>
  <si>
    <t>8</t>
  </si>
  <si>
    <t>2020</t>
  </si>
  <si>
    <t>42.02</t>
  </si>
  <si>
    <t>42.03</t>
  </si>
  <si>
    <t>42.04</t>
  </si>
  <si>
    <t>42.05</t>
  </si>
  <si>
    <t>42.06</t>
  </si>
  <si>
    <t>42.07</t>
  </si>
  <si>
    <t>42.10</t>
  </si>
  <si>
    <t>42.11</t>
  </si>
  <si>
    <t>42.12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</si>
  <si>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</si>
  <si>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</si>
  <si>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</si>
  <si>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</si>
  <si>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</si>
  <si>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</si>
  <si>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</si>
  <si>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</si>
  <si>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</si>
  <si>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</si>
  <si>
    <t>CARİ TRANSFERLER</t>
  </si>
  <si>
    <t>SERMAYE GİDERLERİ</t>
  </si>
  <si>
    <t>SERMAYE TRANSFERLERİ</t>
  </si>
  <si>
    <t>13</t>
  </si>
  <si>
    <t>2021</t>
  </si>
  <si>
    <t>23</t>
  </si>
  <si>
    <t>2022</t>
  </si>
  <si>
    <t xml:space="preserve">2020 YILI MERKEZİ YÖNETİM BÜTÇE KANUNU İCMALİ </t>
  </si>
  <si>
    <t>(III) SAYILI CETVEL - DÜZENLEYİCİ VE DENETLEYİCİ KURUMLAR 2022 YILI BÜTÇE GİDER TAHMİNLERİ</t>
  </si>
  <si>
    <t>(III) SAYILI CETVEL - DÜZENLEYİCİ VE DENETLEYİCİ KURUMLAR 2021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</si>
</sst>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9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0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b/>
      <sz val="11"/>
      <name val="Tahoma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sz val="13"/>
      <name val="Arial Tur"/>
      <family val="0"/>
    </font>
    <font>
      <sz val="11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7" borderId="6" applyNumberFormat="0" applyAlignment="0" applyProtection="0"/>
    <xf numFmtId="0" fontId="29" fillId="16" borderId="6" applyNumberFormat="0" applyAlignment="0" applyProtection="0"/>
    <xf numFmtId="0" fontId="30" fillId="17" borderId="7" applyNumberFormat="0" applyAlignment="0" applyProtection="0"/>
    <xf numFmtId="0" fontId="31" fillId="4" borderId="0" applyNumberFormat="0" applyBorder="0" applyAlignment="0" applyProtection="0"/>
    <xf numFmtId="0" fontId="32" fillId="3" borderId="0" applyNumberFormat="0" applyBorder="0" applyAlignment="0" applyProtection="0"/>
    <xf numFmtId="0" fontId="3" fillId="0" borderId="0">
      <alignment/>
      <protection/>
    </xf>
    <xf numFmtId="0" fontId="0" fillId="18" borderId="8" applyNumberFormat="0" applyFont="0" applyAlignment="0" applyProtection="0"/>
    <xf numFmtId="0" fontId="3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3" fillId="0" borderId="0">
      <alignment/>
      <protection/>
    </xf>
  </cellStyleXfs>
  <cellXfs count="51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49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3" fillId="0" borderId="0" xfId="6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9" fillId="0" borderId="10" xfId="61" applyFont="1" applyBorder="1" applyAlignment="1">
      <alignment horizontal="center" vertical="center"/>
      <protection/>
    </xf>
    <xf numFmtId="0" fontId="5" fillId="0" borderId="0" xfId="61" applyNumberFormat="1" applyFont="1" applyAlignment="1">
      <alignment horizontal="center" vertical="center"/>
      <protection/>
    </xf>
    <xf numFmtId="0" fontId="7" fillId="0" borderId="0" xfId="61" applyNumberFormat="1" applyFont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6" fillId="0" borderId="10" xfId="61" applyFont="1" applyBorder="1" applyAlignment="1">
      <alignment horizontal="right" vertical="center"/>
      <protection/>
    </xf>
    <xf numFmtId="0" fontId="10" fillId="0" borderId="0" xfId="61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61" applyFont="1" applyAlignment="1">
      <alignment horizontal="center" vertical="center"/>
      <protection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4" fillId="0" borderId="0" xfId="47" applyFont="1" applyAlignment="1">
      <alignment vertical="center"/>
      <protection/>
    </xf>
    <xf numFmtId="0" fontId="15" fillId="0" borderId="0" xfId="47" applyFont="1" applyAlignment="1">
      <alignment vertical="center"/>
      <protection/>
    </xf>
    <xf numFmtId="0" fontId="16" fillId="0" borderId="0" xfId="0" applyFont="1" applyAlignment="1">
      <alignment vertical="center"/>
    </xf>
    <xf numFmtId="49" fontId="10" fillId="0" borderId="0" xfId="61" applyNumberFormat="1" applyFont="1" applyAlignment="1">
      <alignment horizontal="center" vertical="center"/>
      <protection/>
    </xf>
    <xf numFmtId="0" fontId="17" fillId="0" borderId="0" xfId="0" applyFont="1" applyFill="1" applyAlignment="1">
      <alignment horizontal="left"/>
    </xf>
    <xf numFmtId="0" fontId="17" fillId="0" borderId="12" xfId="61" applyFont="1" applyBorder="1" applyAlignment="1">
      <alignment vertical="center"/>
      <protection/>
    </xf>
    <xf numFmtId="3" fontId="17" fillId="0" borderId="12" xfId="61" applyNumberFormat="1" applyFont="1" applyBorder="1" applyAlignment="1">
      <alignment vertical="center"/>
      <protection/>
    </xf>
    <xf numFmtId="3" fontId="13" fillId="0" borderId="12" xfId="61" applyNumberFormat="1" applyFont="1" applyBorder="1" applyAlignment="1">
      <alignment vertical="center"/>
      <protection/>
    </xf>
    <xf numFmtId="17" fontId="17" fillId="0" borderId="0" xfId="0" applyNumberFormat="1" applyFont="1" applyFill="1" applyAlignment="1">
      <alignment horizontal="left"/>
    </xf>
    <xf numFmtId="49" fontId="10" fillId="0" borderId="0" xfId="61" applyNumberFormat="1" applyFont="1" applyAlignment="1">
      <alignment horizontal="left" vertical="center"/>
      <protection/>
    </xf>
    <xf numFmtId="0" fontId="36" fillId="0" borderId="13" xfId="61" applyFont="1" applyBorder="1" applyAlignment="1">
      <alignment vertical="center" wrapText="1"/>
      <protection/>
    </xf>
    <xf numFmtId="3" fontId="36" fillId="0" borderId="13" xfId="61" applyNumberFormat="1" applyFont="1" applyBorder="1" applyAlignment="1">
      <alignment vertical="center"/>
      <protection/>
    </xf>
    <xf numFmtId="3" fontId="37" fillId="0" borderId="13" xfId="61" applyNumberFormat="1" applyFont="1" applyBorder="1" applyAlignment="1">
      <alignment vertical="center"/>
      <protection/>
    </xf>
    <xf numFmtId="0" fontId="36" fillId="0" borderId="14" xfId="61" applyFont="1" applyBorder="1" applyAlignment="1">
      <alignment vertical="center" wrapText="1"/>
      <protection/>
    </xf>
    <xf numFmtId="3" fontId="36" fillId="0" borderId="14" xfId="61" applyNumberFormat="1" applyFont="1" applyBorder="1" applyAlignment="1">
      <alignment vertical="center"/>
      <protection/>
    </xf>
    <xf numFmtId="3" fontId="37" fillId="0" borderId="14" xfId="61" applyNumberFormat="1" applyFont="1" applyBorder="1" applyAlignment="1">
      <alignment vertical="center"/>
      <protection/>
    </xf>
    <xf numFmtId="0" fontId="38" fillId="0" borderId="15" xfId="0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3" fontId="37" fillId="0" borderId="15" xfId="61" applyNumberFormat="1" applyFont="1" applyBorder="1" applyAlignment="1">
      <alignment vertical="center"/>
      <protection/>
    </xf>
    <xf numFmtId="0" fontId="37" fillId="0" borderId="16" xfId="47" applyFont="1" applyBorder="1" applyAlignment="1">
      <alignment horizontal="left" vertical="center"/>
      <protection/>
    </xf>
    <xf numFmtId="3" fontId="37" fillId="0" borderId="16" xfId="47" applyNumberFormat="1" applyFont="1" applyBorder="1" applyAlignment="1">
      <alignment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18" fillId="0" borderId="0" xfId="47" applyFont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75" zoomScaleNormal="75" zoomScalePageLayoutView="0" workbookViewId="0" topLeftCell="E9">
      <selection activeCell="E39" sqref="E39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75.625" style="12" bestFit="1" customWidth="1"/>
    <col min="6" max="8" width="18.75390625" style="12" customWidth="1"/>
    <col min="9" max="9" width="17.75390625" style="12" bestFit="1" customWidth="1"/>
    <col min="10" max="12" width="18.75390625" style="12" customWidth="1"/>
    <col min="13" max="14" width="17.75390625" style="12" bestFit="1" customWidth="1"/>
    <col min="15" max="15" width="19.75390625" style="12" customWidth="1"/>
    <col min="16" max="16" width="9.125" style="12" bestFit="1" customWidth="1"/>
    <col min="17" max="16384" width="9.125" style="12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39</v>
      </c>
      <c r="G1" s="5" t="s">
        <v>39</v>
      </c>
      <c r="H1" s="5" t="s">
        <v>39</v>
      </c>
      <c r="I1" s="5" t="s">
        <v>39</v>
      </c>
      <c r="J1" s="5" t="s">
        <v>39</v>
      </c>
      <c r="K1" s="5" t="s">
        <v>39</v>
      </c>
      <c r="L1" s="5" t="s">
        <v>39</v>
      </c>
      <c r="M1" s="5" t="s">
        <v>39</v>
      </c>
      <c r="N1" s="5" t="s">
        <v>39</v>
      </c>
      <c r="O1" s="6" t="s">
        <v>4</v>
      </c>
    </row>
    <row r="2" spans="1:15" ht="12.75" hidden="1">
      <c r="A2" s="7" t="s">
        <v>5</v>
      </c>
      <c r="B2" s="2" t="s">
        <v>40</v>
      </c>
      <c r="C2" s="3" t="s">
        <v>30</v>
      </c>
      <c r="D2" s="4" t="s">
        <v>6</v>
      </c>
      <c r="E2" s="14" t="str">
        <f aca="true" t="shared" si="0" ref="E2:N2">ButceYil</f>
        <v>2020</v>
      </c>
      <c r="F2" s="14" t="str">
        <f t="shared" si="0"/>
        <v>2020</v>
      </c>
      <c r="G2" s="14" t="str">
        <f t="shared" si="0"/>
        <v>2020</v>
      </c>
      <c r="H2" s="14" t="str">
        <f t="shared" si="0"/>
        <v>2020</v>
      </c>
      <c r="I2" s="14" t="str">
        <f t="shared" si="0"/>
        <v>2020</v>
      </c>
      <c r="J2" s="14" t="str">
        <f t="shared" si="0"/>
        <v>2020</v>
      </c>
      <c r="K2" s="14" t="str">
        <f t="shared" si="0"/>
        <v>2020</v>
      </c>
      <c r="L2" s="14" t="str">
        <f t="shared" si="0"/>
        <v>2020</v>
      </c>
      <c r="M2" s="14" t="str">
        <f t="shared" si="0"/>
        <v>2020</v>
      </c>
      <c r="N2" s="14" t="str">
        <f t="shared" si="0"/>
        <v>2020</v>
      </c>
      <c r="O2" s="8" t="s">
        <v>1</v>
      </c>
    </row>
    <row r="3" spans="1:15" ht="12.75" hidden="1">
      <c r="A3" s="7"/>
      <c r="B3" s="2"/>
      <c r="C3" s="3"/>
      <c r="D3" s="4" t="s">
        <v>38</v>
      </c>
      <c r="E3" s="14"/>
      <c r="F3" s="14" t="str">
        <f aca="true" t="shared" si="1" ref="F3:N3">ButceYil</f>
        <v>2020</v>
      </c>
      <c r="G3" s="14" t="str">
        <f t="shared" si="1"/>
        <v>2020</v>
      </c>
      <c r="H3" s="14" t="str">
        <f t="shared" si="1"/>
        <v>2020</v>
      </c>
      <c r="I3" s="14" t="str">
        <f t="shared" si="1"/>
        <v>2020</v>
      </c>
      <c r="J3" s="14" t="str">
        <f t="shared" si="1"/>
        <v>2020</v>
      </c>
      <c r="K3" s="14" t="str">
        <f t="shared" si="1"/>
        <v>2020</v>
      </c>
      <c r="L3" s="14" t="str">
        <f t="shared" si="1"/>
        <v>2020</v>
      </c>
      <c r="M3" s="14" t="str">
        <f t="shared" si="1"/>
        <v>2020</v>
      </c>
      <c r="N3" s="14" t="str">
        <f t="shared" si="1"/>
        <v>2020</v>
      </c>
      <c r="O3" s="8"/>
    </row>
    <row r="4" spans="1:15" ht="12.75" hidden="1">
      <c r="A4" s="7" t="s">
        <v>7</v>
      </c>
      <c r="B4" s="2" t="s">
        <v>41</v>
      </c>
      <c r="C4" s="3" t="s">
        <v>31</v>
      </c>
      <c r="D4" s="4" t="s">
        <v>8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9</v>
      </c>
      <c r="B5" s="9" t="s">
        <v>42</v>
      </c>
      <c r="C5" s="9" t="s">
        <v>1</v>
      </c>
      <c r="D5" s="4" t="s">
        <v>10</v>
      </c>
      <c r="E5" s="14" t="s">
        <v>1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19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4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37</v>
      </c>
      <c r="B8" s="9" t="s">
        <v>1</v>
      </c>
      <c r="C8" s="9" t="s">
        <v>1</v>
      </c>
      <c r="D8" s="7" t="s">
        <v>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/>
      <c r="B10" s="9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8"/>
    </row>
    <row r="11" spans="1:15" s="25" customFormat="1" ht="30" customHeight="1">
      <c r="A11" s="23"/>
      <c r="B11" s="23"/>
      <c r="C11" s="23"/>
      <c r="D11" s="24"/>
      <c r="E11" s="49" t="str">
        <f>TeklifYil&amp;"  "&amp;A8</f>
        <v>2020  YILI MERKEZİ YÖNETİM BÜTÇE KANUNU İCMALİ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25" customFormat="1" ht="30" customHeight="1">
      <c r="A12" s="23"/>
      <c r="B12" s="23"/>
      <c r="C12" s="23"/>
      <c r="E12" s="49" t="s">
        <v>33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25" customFormat="1" ht="30" customHeight="1">
      <c r="A13" s="23"/>
      <c r="B13" s="23"/>
      <c r="C13" s="23"/>
      <c r="D13" s="24"/>
      <c r="E13" s="50" t="s">
        <v>32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30" customHeight="1" thickBo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19" customFormat="1" ht="30" customHeight="1">
      <c r="A15" s="18" t="s">
        <v>1</v>
      </c>
      <c r="B15" s="18" t="s">
        <v>1</v>
      </c>
      <c r="C15" s="18" t="s">
        <v>1</v>
      </c>
      <c r="D15" s="18" t="s">
        <v>1</v>
      </c>
      <c r="E15" s="44" t="s">
        <v>20</v>
      </c>
      <c r="F15" s="46" t="s">
        <v>21</v>
      </c>
      <c r="G15" s="46" t="s">
        <v>22</v>
      </c>
      <c r="H15" s="46" t="s">
        <v>23</v>
      </c>
      <c r="I15" s="46" t="s">
        <v>24</v>
      </c>
      <c r="J15" s="46" t="s">
        <v>62</v>
      </c>
      <c r="K15" s="46" t="s">
        <v>63</v>
      </c>
      <c r="L15" s="46" t="s">
        <v>64</v>
      </c>
      <c r="M15" s="46" t="s">
        <v>25</v>
      </c>
      <c r="N15" s="46" t="s">
        <v>26</v>
      </c>
      <c r="O15" s="46" t="s">
        <v>27</v>
      </c>
    </row>
    <row r="16" spans="4:15" s="19" customFormat="1" ht="30" customHeight="1" thickBot="1">
      <c r="D16" s="20" t="s">
        <v>1</v>
      </c>
      <c r="E16" s="45" t="s">
        <v>1</v>
      </c>
      <c r="F16" s="47" t="s">
        <v>1</v>
      </c>
      <c r="G16" s="47" t="s">
        <v>1</v>
      </c>
      <c r="H16" s="47" t="s">
        <v>1</v>
      </c>
      <c r="I16" s="47" t="s">
        <v>1</v>
      </c>
      <c r="J16" s="47" t="s">
        <v>1</v>
      </c>
      <c r="K16" s="47" t="s">
        <v>1</v>
      </c>
      <c r="L16" s="47" t="s">
        <v>1</v>
      </c>
      <c r="M16" s="47" t="s">
        <v>1</v>
      </c>
      <c r="N16" s="47" t="s">
        <v>1</v>
      </c>
      <c r="O16" s="47" t="s">
        <v>1</v>
      </c>
    </row>
    <row r="17" spans="1:15" s="19" customFormat="1" ht="30" customHeight="1" hidden="1">
      <c r="A17" s="20" t="s">
        <v>2</v>
      </c>
      <c r="B17" s="20" t="s">
        <v>28</v>
      </c>
      <c r="C17" s="20" t="s">
        <v>4</v>
      </c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30"/>
    </row>
    <row r="18" spans="1:15" s="19" customFormat="1" ht="30" customHeight="1">
      <c r="A18" s="26" t="s">
        <v>1</v>
      </c>
      <c r="B18" s="27" t="s">
        <v>35</v>
      </c>
      <c r="C18" s="26" t="s">
        <v>1</v>
      </c>
      <c r="E18" s="33" t="s">
        <v>52</v>
      </c>
      <c r="F18" s="34">
        <v>93845000</v>
      </c>
      <c r="G18" s="34">
        <v>12987000</v>
      </c>
      <c r="H18" s="34">
        <v>42000000</v>
      </c>
      <c r="I18" s="34">
        <v>0</v>
      </c>
      <c r="J18" s="34">
        <v>14973000</v>
      </c>
      <c r="K18" s="34">
        <v>14077000</v>
      </c>
      <c r="L18" s="34">
        <v>0</v>
      </c>
      <c r="M18" s="34">
        <v>0</v>
      </c>
      <c r="N18" s="34">
        <v>0</v>
      </c>
      <c r="O18" s="35">
        <f aca="true" t="shared" si="3" ref="O18:O27">N18+M18+L18+K18+J18+I18+H18+G18+F18</f>
        <v>177882000</v>
      </c>
    </row>
    <row r="19" spans="1:15" s="19" customFormat="1" ht="30" customHeight="1">
      <c r="A19" s="26"/>
      <c r="B19" s="27" t="s">
        <v>43</v>
      </c>
      <c r="C19" s="26" t="s">
        <v>1</v>
      </c>
      <c r="E19" s="33" t="s">
        <v>53</v>
      </c>
      <c r="F19" s="34">
        <v>181329000</v>
      </c>
      <c r="G19" s="34">
        <v>22538000</v>
      </c>
      <c r="H19" s="34">
        <v>82054000</v>
      </c>
      <c r="I19" s="34">
        <v>0</v>
      </c>
      <c r="J19" s="34">
        <v>5097361000</v>
      </c>
      <c r="K19" s="34">
        <v>151718000</v>
      </c>
      <c r="L19" s="34">
        <v>0</v>
      </c>
      <c r="M19" s="34">
        <v>0</v>
      </c>
      <c r="N19" s="34">
        <v>0</v>
      </c>
      <c r="O19" s="35">
        <f t="shared" si="3"/>
        <v>5535000000</v>
      </c>
    </row>
    <row r="20" spans="1:15" s="19" customFormat="1" ht="30" customHeight="1" thickBot="1">
      <c r="A20" s="26"/>
      <c r="B20" s="27" t="s">
        <v>44</v>
      </c>
      <c r="C20" s="26" t="s">
        <v>1</v>
      </c>
      <c r="E20" s="33" t="s">
        <v>54</v>
      </c>
      <c r="F20" s="34">
        <v>112424000</v>
      </c>
      <c r="G20" s="34">
        <v>12105000</v>
      </c>
      <c r="H20" s="34">
        <v>32521000</v>
      </c>
      <c r="I20" s="34">
        <v>0</v>
      </c>
      <c r="J20" s="34">
        <v>156850000</v>
      </c>
      <c r="K20" s="34">
        <v>7100000</v>
      </c>
      <c r="L20" s="34">
        <v>0</v>
      </c>
      <c r="M20" s="34">
        <v>0</v>
      </c>
      <c r="N20" s="34">
        <v>0</v>
      </c>
      <c r="O20" s="35">
        <f t="shared" si="3"/>
        <v>321000000</v>
      </c>
    </row>
    <row r="21" spans="1:15" s="19" customFormat="1" ht="30" customHeight="1" thickBot="1">
      <c r="A21" s="26"/>
      <c r="B21" s="27" t="s">
        <v>45</v>
      </c>
      <c r="C21" s="26" t="s">
        <v>1</v>
      </c>
      <c r="E21" s="33" t="s">
        <v>55</v>
      </c>
      <c r="F21" s="34">
        <v>274386000</v>
      </c>
      <c r="G21" s="34">
        <v>43440000</v>
      </c>
      <c r="H21" s="34">
        <v>52704000</v>
      </c>
      <c r="I21" s="34">
        <v>0</v>
      </c>
      <c r="J21" s="34">
        <v>84230000</v>
      </c>
      <c r="K21" s="34">
        <v>346740000</v>
      </c>
      <c r="L21" s="34">
        <v>0</v>
      </c>
      <c r="M21" s="34">
        <v>0</v>
      </c>
      <c r="N21" s="34">
        <v>0</v>
      </c>
      <c r="O21" s="35">
        <f t="shared" si="3"/>
        <v>801500000</v>
      </c>
    </row>
    <row r="22" spans="1:15" s="19" customFormat="1" ht="30" customHeight="1" thickBot="1">
      <c r="A22" s="26"/>
      <c r="B22" s="27" t="s">
        <v>46</v>
      </c>
      <c r="C22" s="26" t="s">
        <v>1</v>
      </c>
      <c r="E22" s="33" t="s">
        <v>56</v>
      </c>
      <c r="F22" s="34">
        <v>100285000</v>
      </c>
      <c r="G22" s="34">
        <v>13395000</v>
      </c>
      <c r="H22" s="34">
        <v>154437000</v>
      </c>
      <c r="I22" s="34">
        <v>0</v>
      </c>
      <c r="J22" s="34">
        <v>13620000</v>
      </c>
      <c r="K22" s="34">
        <v>47600000</v>
      </c>
      <c r="L22" s="34">
        <v>0</v>
      </c>
      <c r="M22" s="34">
        <v>0</v>
      </c>
      <c r="N22" s="34">
        <v>0</v>
      </c>
      <c r="O22" s="35">
        <f t="shared" si="3"/>
        <v>329337000</v>
      </c>
    </row>
    <row r="23" spans="1:15" s="19" customFormat="1" ht="30" customHeight="1" thickBot="1">
      <c r="A23" s="26"/>
      <c r="B23" s="27" t="s">
        <v>47</v>
      </c>
      <c r="C23" s="26" t="s">
        <v>1</v>
      </c>
      <c r="E23" s="33" t="s">
        <v>57</v>
      </c>
      <c r="F23" s="34">
        <v>54251000</v>
      </c>
      <c r="G23" s="34">
        <v>7127000</v>
      </c>
      <c r="H23" s="34">
        <v>28562000</v>
      </c>
      <c r="I23" s="34">
        <v>0</v>
      </c>
      <c r="J23" s="34">
        <v>6065000</v>
      </c>
      <c r="K23" s="34">
        <v>3995000</v>
      </c>
      <c r="L23" s="34">
        <v>0</v>
      </c>
      <c r="M23" s="34">
        <v>0</v>
      </c>
      <c r="N23" s="34">
        <v>0</v>
      </c>
      <c r="O23" s="35">
        <f t="shared" si="3"/>
        <v>100000000</v>
      </c>
    </row>
    <row r="24" spans="1:15" s="19" customFormat="1" ht="30" customHeight="1" thickBot="1">
      <c r="A24" s="26"/>
      <c r="B24" s="27" t="s">
        <v>48</v>
      </c>
      <c r="C24" s="26" t="s">
        <v>1</v>
      </c>
      <c r="E24" s="33" t="s">
        <v>58</v>
      </c>
      <c r="F24" s="34">
        <v>69695000</v>
      </c>
      <c r="G24" s="34">
        <v>8402000</v>
      </c>
      <c r="H24" s="34">
        <v>16433000</v>
      </c>
      <c r="I24" s="34">
        <v>0</v>
      </c>
      <c r="J24" s="34">
        <v>11300000</v>
      </c>
      <c r="K24" s="34">
        <v>9920000</v>
      </c>
      <c r="L24" s="34">
        <v>0</v>
      </c>
      <c r="M24" s="34">
        <v>0</v>
      </c>
      <c r="N24" s="34">
        <v>0</v>
      </c>
      <c r="O24" s="35">
        <f t="shared" si="3"/>
        <v>115750000</v>
      </c>
    </row>
    <row r="25" spans="1:15" s="19" customFormat="1" ht="30" customHeight="1" thickBot="1">
      <c r="A25" s="26"/>
      <c r="B25" s="27" t="s">
        <v>49</v>
      </c>
      <c r="C25" s="26" t="s">
        <v>1</v>
      </c>
      <c r="E25" s="33" t="s">
        <v>59</v>
      </c>
      <c r="F25" s="34">
        <v>23365000</v>
      </c>
      <c r="G25" s="34">
        <v>2938000</v>
      </c>
      <c r="H25" s="34">
        <v>15938000</v>
      </c>
      <c r="I25" s="34">
        <v>0</v>
      </c>
      <c r="J25" s="34">
        <v>1968000</v>
      </c>
      <c r="K25" s="34">
        <v>5500000</v>
      </c>
      <c r="L25" s="34">
        <v>0</v>
      </c>
      <c r="M25" s="34">
        <v>0</v>
      </c>
      <c r="N25" s="34">
        <v>0</v>
      </c>
      <c r="O25" s="35">
        <f t="shared" si="3"/>
        <v>49709000</v>
      </c>
    </row>
    <row r="26" spans="1:15" s="19" customFormat="1" ht="30" customHeight="1" thickBot="1">
      <c r="A26" s="26"/>
      <c r="B26" s="27" t="s">
        <v>50</v>
      </c>
      <c r="C26" s="26" t="s">
        <v>1</v>
      </c>
      <c r="E26" s="33" t="s">
        <v>60</v>
      </c>
      <c r="F26" s="34">
        <v>20450000</v>
      </c>
      <c r="G26" s="34">
        <v>2810000</v>
      </c>
      <c r="H26" s="34">
        <v>16923000</v>
      </c>
      <c r="I26" s="34">
        <v>0</v>
      </c>
      <c r="J26" s="34">
        <v>400000</v>
      </c>
      <c r="K26" s="34">
        <v>5800000</v>
      </c>
      <c r="L26" s="34">
        <v>0</v>
      </c>
      <c r="M26" s="34">
        <v>0</v>
      </c>
      <c r="N26" s="34">
        <v>0</v>
      </c>
      <c r="O26" s="35">
        <f t="shared" si="3"/>
        <v>46383000</v>
      </c>
    </row>
    <row r="27" spans="1:15" s="19" customFormat="1" ht="30" customHeight="1" thickBot="1">
      <c r="A27" s="26"/>
      <c r="B27" s="27" t="s">
        <v>51</v>
      </c>
      <c r="C27" s="26" t="s">
        <v>1</v>
      </c>
      <c r="E27" s="33" t="s">
        <v>61</v>
      </c>
      <c r="F27" s="34">
        <v>19902000</v>
      </c>
      <c r="G27" s="34">
        <v>9179000</v>
      </c>
      <c r="H27" s="34">
        <v>31408000</v>
      </c>
      <c r="I27" s="34">
        <v>0</v>
      </c>
      <c r="J27" s="34">
        <v>3900000</v>
      </c>
      <c r="K27" s="34">
        <v>82500000</v>
      </c>
      <c r="L27" s="34">
        <v>0</v>
      </c>
      <c r="M27" s="34">
        <v>250000</v>
      </c>
      <c r="N27" s="34">
        <v>0</v>
      </c>
      <c r="O27" s="35">
        <f t="shared" si="3"/>
        <v>147139000</v>
      </c>
    </row>
    <row r="28" spans="1:15" s="19" customFormat="1" ht="33.75" customHeight="1" hidden="1" thickBot="1">
      <c r="A28" s="32" t="s">
        <v>29</v>
      </c>
      <c r="B28" s="31"/>
      <c r="C28" s="26" t="s">
        <v>1</v>
      </c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8"/>
    </row>
    <row r="29" spans="1:15" s="19" customFormat="1" ht="18.75" customHeight="1" thickBot="1">
      <c r="A29" s="21" t="s">
        <v>29</v>
      </c>
      <c r="E29" s="39"/>
      <c r="F29" s="40" t="s">
        <v>1</v>
      </c>
      <c r="G29" s="40" t="s">
        <v>1</v>
      </c>
      <c r="H29" s="40" t="s">
        <v>1</v>
      </c>
      <c r="I29" s="40" t="s">
        <v>1</v>
      </c>
      <c r="J29" s="40" t="s">
        <v>1</v>
      </c>
      <c r="K29" s="40" t="s">
        <v>1</v>
      </c>
      <c r="L29" s="40" t="s">
        <v>1</v>
      </c>
      <c r="M29" s="40" t="s">
        <v>1</v>
      </c>
      <c r="N29" s="40" t="s">
        <v>1</v>
      </c>
      <c r="O29" s="41" t="s">
        <v>1</v>
      </c>
    </row>
    <row r="30" spans="1:15" s="19" customFormat="1" ht="45.75" customHeight="1" thickBot="1">
      <c r="A30" s="21"/>
      <c r="B30" s="22" t="s">
        <v>36</v>
      </c>
      <c r="E30" s="42" t="s">
        <v>34</v>
      </c>
      <c r="F30" s="43">
        <f aca="true" t="shared" si="4" ref="F30:O30">SUM(F17:F28)</f>
        <v>949932000</v>
      </c>
      <c r="G30" s="43">
        <f t="shared" si="4"/>
        <v>134921000</v>
      </c>
      <c r="H30" s="43">
        <f t="shared" si="4"/>
        <v>472980000</v>
      </c>
      <c r="I30" s="43">
        <f t="shared" si="4"/>
        <v>0</v>
      </c>
      <c r="J30" s="43">
        <f t="shared" si="4"/>
        <v>5390667000</v>
      </c>
      <c r="K30" s="43">
        <f t="shared" si="4"/>
        <v>674950000</v>
      </c>
      <c r="L30" s="43">
        <f t="shared" si="4"/>
        <v>0</v>
      </c>
      <c r="M30" s="43">
        <f t="shared" si="4"/>
        <v>250000</v>
      </c>
      <c r="N30" s="43">
        <f t="shared" si="4"/>
        <v>0</v>
      </c>
      <c r="O30" s="43">
        <f t="shared" si="4"/>
        <v>7623700000</v>
      </c>
    </row>
    <row r="31" ht="12.75">
      <c r="O31" s="16"/>
    </row>
  </sheetData>
  <sheetProtection/>
  <mergeCells count="15">
    <mergeCell ref="J15:J16"/>
    <mergeCell ref="K15:K16"/>
    <mergeCell ref="M15:M16"/>
    <mergeCell ref="N15:N16"/>
    <mergeCell ref="O15:O16"/>
    <mergeCell ref="E15:E16"/>
    <mergeCell ref="F15:F16"/>
    <mergeCell ref="E8:O8"/>
    <mergeCell ref="E11:O11"/>
    <mergeCell ref="E12:O12"/>
    <mergeCell ref="E13:O13"/>
    <mergeCell ref="G15:G16"/>
    <mergeCell ref="L15:L16"/>
    <mergeCell ref="H15:H16"/>
    <mergeCell ref="I15:I16"/>
  </mergeCells>
  <printOptions horizontalCentered="1" verticalCentered="1"/>
  <pageMargins left="0.3937007874015748" right="0.3937007874015748" top="0.4330708661417323" bottom="0.7874015748031497" header="0.2755905511811024" footer="0.3937007874015748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PageLayoutView="0" workbookViewId="0" topLeftCell="E9">
      <selection activeCell="J35" sqref="J34:J35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75.625" style="12" bestFit="1" customWidth="1"/>
    <col min="6" max="8" width="18.75390625" style="12" customWidth="1"/>
    <col min="9" max="9" width="17.75390625" style="12" bestFit="1" customWidth="1"/>
    <col min="10" max="12" width="18.75390625" style="12" customWidth="1"/>
    <col min="13" max="14" width="17.75390625" style="12" bestFit="1" customWidth="1"/>
    <col min="15" max="15" width="19.75390625" style="12" customWidth="1"/>
    <col min="16" max="16" width="9.125" style="12" bestFit="1" customWidth="1"/>
    <col min="17" max="16384" width="9.125" style="12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39</v>
      </c>
      <c r="G1" s="5" t="s">
        <v>39</v>
      </c>
      <c r="H1" s="5" t="s">
        <v>39</v>
      </c>
      <c r="I1" s="5" t="s">
        <v>39</v>
      </c>
      <c r="J1" s="5" t="s">
        <v>39</v>
      </c>
      <c r="K1" s="5" t="s">
        <v>39</v>
      </c>
      <c r="L1" s="5" t="s">
        <v>39</v>
      </c>
      <c r="M1" s="5" t="s">
        <v>39</v>
      </c>
      <c r="N1" s="5" t="s">
        <v>39</v>
      </c>
      <c r="O1" s="6" t="s">
        <v>4</v>
      </c>
    </row>
    <row r="2" spans="1:15" ht="12.75" hidden="1">
      <c r="A2" s="7" t="s">
        <v>5</v>
      </c>
      <c r="B2" s="2" t="s">
        <v>65</v>
      </c>
      <c r="C2" s="3" t="s">
        <v>30</v>
      </c>
      <c r="D2" s="4" t="s">
        <v>6</v>
      </c>
      <c r="E2" s="14" t="str">
        <f aca="true" t="shared" si="0" ref="E2:N2">ButceYil</f>
        <v>2020</v>
      </c>
      <c r="F2" s="14" t="str">
        <f t="shared" si="0"/>
        <v>2020</v>
      </c>
      <c r="G2" s="14" t="str">
        <f t="shared" si="0"/>
        <v>2020</v>
      </c>
      <c r="H2" s="14" t="str">
        <f t="shared" si="0"/>
        <v>2020</v>
      </c>
      <c r="I2" s="14" t="str">
        <f t="shared" si="0"/>
        <v>2020</v>
      </c>
      <c r="J2" s="14" t="str">
        <f t="shared" si="0"/>
        <v>2020</v>
      </c>
      <c r="K2" s="14" t="str">
        <f t="shared" si="0"/>
        <v>2020</v>
      </c>
      <c r="L2" s="14" t="str">
        <f t="shared" si="0"/>
        <v>2020</v>
      </c>
      <c r="M2" s="14" t="str">
        <f t="shared" si="0"/>
        <v>2020</v>
      </c>
      <c r="N2" s="14" t="str">
        <f t="shared" si="0"/>
        <v>2020</v>
      </c>
      <c r="O2" s="8" t="s">
        <v>1</v>
      </c>
    </row>
    <row r="3" spans="1:15" ht="12.75" hidden="1">
      <c r="A3" s="7"/>
      <c r="B3" s="2"/>
      <c r="C3" s="3"/>
      <c r="D3" s="4" t="s">
        <v>38</v>
      </c>
      <c r="E3" s="14"/>
      <c r="F3" s="14" t="str">
        <f aca="true" t="shared" si="1" ref="F3:N3">ButceYil</f>
        <v>2020</v>
      </c>
      <c r="G3" s="14" t="str">
        <f t="shared" si="1"/>
        <v>2020</v>
      </c>
      <c r="H3" s="14" t="str">
        <f t="shared" si="1"/>
        <v>2020</v>
      </c>
      <c r="I3" s="14" t="str">
        <f t="shared" si="1"/>
        <v>2020</v>
      </c>
      <c r="J3" s="14" t="str">
        <f t="shared" si="1"/>
        <v>2020</v>
      </c>
      <c r="K3" s="14" t="str">
        <f t="shared" si="1"/>
        <v>2020</v>
      </c>
      <c r="L3" s="14" t="str">
        <f t="shared" si="1"/>
        <v>2020</v>
      </c>
      <c r="M3" s="14" t="str">
        <f t="shared" si="1"/>
        <v>2020</v>
      </c>
      <c r="N3" s="14" t="str">
        <f t="shared" si="1"/>
        <v>2020</v>
      </c>
      <c r="O3" s="8"/>
    </row>
    <row r="4" spans="1:15" ht="12.75" hidden="1">
      <c r="A4" s="7" t="s">
        <v>7</v>
      </c>
      <c r="B4" s="2" t="s">
        <v>41</v>
      </c>
      <c r="C4" s="3" t="s">
        <v>31</v>
      </c>
      <c r="D4" s="4" t="s">
        <v>8</v>
      </c>
      <c r="E4" s="14" t="s">
        <v>1</v>
      </c>
      <c r="F4" s="14" t="str">
        <f aca="true" t="shared" si="2" ref="F4:N4">Asama</f>
        <v>13</v>
      </c>
      <c r="G4" s="14" t="str">
        <f t="shared" si="2"/>
        <v>13</v>
      </c>
      <c r="H4" s="14" t="str">
        <f t="shared" si="2"/>
        <v>13</v>
      </c>
      <c r="I4" s="14" t="str">
        <f t="shared" si="2"/>
        <v>13</v>
      </c>
      <c r="J4" s="14" t="str">
        <f t="shared" si="2"/>
        <v>13</v>
      </c>
      <c r="K4" s="14" t="str">
        <f t="shared" si="2"/>
        <v>13</v>
      </c>
      <c r="L4" s="14" t="str">
        <f t="shared" si="2"/>
        <v>13</v>
      </c>
      <c r="M4" s="14" t="str">
        <f t="shared" si="2"/>
        <v>13</v>
      </c>
      <c r="N4" s="14" t="str">
        <f t="shared" si="2"/>
        <v>13</v>
      </c>
      <c r="O4" s="8" t="s">
        <v>1</v>
      </c>
    </row>
    <row r="5" spans="1:15" ht="12.75" hidden="1">
      <c r="A5" s="7" t="s">
        <v>9</v>
      </c>
      <c r="B5" s="9" t="s">
        <v>66</v>
      </c>
      <c r="C5" s="9" t="s">
        <v>1</v>
      </c>
      <c r="D5" s="4" t="s">
        <v>10</v>
      </c>
      <c r="E5" s="14" t="s">
        <v>1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19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4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37</v>
      </c>
      <c r="B8" s="9" t="s">
        <v>1</v>
      </c>
      <c r="C8" s="9" t="s">
        <v>1</v>
      </c>
      <c r="D8" s="7" t="s">
        <v>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/>
      <c r="B10" s="9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8"/>
    </row>
    <row r="11" spans="1:15" s="25" customFormat="1" ht="30" customHeight="1">
      <c r="A11" s="23"/>
      <c r="B11" s="23"/>
      <c r="C11" s="23"/>
      <c r="D11" s="24"/>
      <c r="E11" s="49" t="s">
        <v>69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25" customFormat="1" ht="30" customHeight="1">
      <c r="A12" s="23"/>
      <c r="B12" s="23"/>
      <c r="C12" s="23"/>
      <c r="E12" s="49" t="s">
        <v>71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25" customFormat="1" ht="30" customHeight="1">
      <c r="A13" s="23"/>
      <c r="B13" s="23"/>
      <c r="C13" s="23"/>
      <c r="D13" s="24"/>
      <c r="E13" s="50" t="s">
        <v>32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30" customHeight="1" thickBo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19" customFormat="1" ht="30" customHeight="1">
      <c r="A15" s="18" t="s">
        <v>1</v>
      </c>
      <c r="B15" s="18" t="s">
        <v>1</v>
      </c>
      <c r="C15" s="18" t="s">
        <v>1</v>
      </c>
      <c r="D15" s="18" t="s">
        <v>1</v>
      </c>
      <c r="E15" s="44" t="s">
        <v>20</v>
      </c>
      <c r="F15" s="46" t="s">
        <v>21</v>
      </c>
      <c r="G15" s="46" t="s">
        <v>22</v>
      </c>
      <c r="H15" s="46" t="s">
        <v>23</v>
      </c>
      <c r="I15" s="46" t="s">
        <v>24</v>
      </c>
      <c r="J15" s="46" t="s">
        <v>62</v>
      </c>
      <c r="K15" s="46" t="s">
        <v>63</v>
      </c>
      <c r="L15" s="46" t="s">
        <v>64</v>
      </c>
      <c r="M15" s="46" t="s">
        <v>25</v>
      </c>
      <c r="N15" s="46" t="s">
        <v>26</v>
      </c>
      <c r="O15" s="46" t="s">
        <v>27</v>
      </c>
    </row>
    <row r="16" spans="4:15" s="19" customFormat="1" ht="30" customHeight="1" thickBot="1">
      <c r="D16" s="20" t="s">
        <v>1</v>
      </c>
      <c r="E16" s="45" t="s">
        <v>1</v>
      </c>
      <c r="F16" s="47" t="s">
        <v>1</v>
      </c>
      <c r="G16" s="47" t="s">
        <v>1</v>
      </c>
      <c r="H16" s="47" t="s">
        <v>1</v>
      </c>
      <c r="I16" s="47" t="s">
        <v>1</v>
      </c>
      <c r="J16" s="47" t="s">
        <v>1</v>
      </c>
      <c r="K16" s="47" t="s">
        <v>1</v>
      </c>
      <c r="L16" s="47" t="s">
        <v>1</v>
      </c>
      <c r="M16" s="47" t="s">
        <v>1</v>
      </c>
      <c r="N16" s="47" t="s">
        <v>1</v>
      </c>
      <c r="O16" s="47" t="s">
        <v>1</v>
      </c>
    </row>
    <row r="17" spans="1:15" s="19" customFormat="1" ht="30" customHeight="1" hidden="1">
      <c r="A17" s="20" t="s">
        <v>2</v>
      </c>
      <c r="B17" s="20" t="s">
        <v>28</v>
      </c>
      <c r="C17" s="20" t="s">
        <v>4</v>
      </c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30"/>
    </row>
    <row r="18" spans="1:15" s="19" customFormat="1" ht="30" customHeight="1">
      <c r="A18" s="26" t="s">
        <v>1</v>
      </c>
      <c r="B18" s="27" t="s">
        <v>35</v>
      </c>
      <c r="C18" s="26" t="s">
        <v>1</v>
      </c>
      <c r="E18" s="33" t="s">
        <v>52</v>
      </c>
      <c r="F18" s="34">
        <v>100638000</v>
      </c>
      <c r="G18" s="34">
        <v>13922000</v>
      </c>
      <c r="H18" s="34">
        <v>45024000</v>
      </c>
      <c r="I18" s="34">
        <v>0</v>
      </c>
      <c r="J18" s="34">
        <v>16051000</v>
      </c>
      <c r="K18" s="34">
        <v>15091000</v>
      </c>
      <c r="L18" s="34">
        <v>0</v>
      </c>
      <c r="M18" s="34">
        <v>0</v>
      </c>
      <c r="N18" s="34">
        <v>0</v>
      </c>
      <c r="O18" s="35">
        <f aca="true" t="shared" si="3" ref="O18:O27">N18+M18+L18+K18+J18+I18+H18+G18+F18</f>
        <v>190726000</v>
      </c>
    </row>
    <row r="19" spans="1:15" s="19" customFormat="1" ht="30" customHeight="1">
      <c r="A19" s="26"/>
      <c r="B19" s="27" t="s">
        <v>43</v>
      </c>
      <c r="C19" s="26" t="s">
        <v>1</v>
      </c>
      <c r="E19" s="33" t="s">
        <v>53</v>
      </c>
      <c r="F19" s="34">
        <v>198064000</v>
      </c>
      <c r="G19" s="34">
        <v>28724000</v>
      </c>
      <c r="H19" s="34">
        <v>96935000</v>
      </c>
      <c r="I19" s="34">
        <v>0</v>
      </c>
      <c r="J19" s="34">
        <v>5989935000</v>
      </c>
      <c r="K19" s="34">
        <v>82342000</v>
      </c>
      <c r="L19" s="34">
        <v>0</v>
      </c>
      <c r="M19" s="34">
        <v>0</v>
      </c>
      <c r="N19" s="34">
        <v>0</v>
      </c>
      <c r="O19" s="35">
        <f t="shared" si="3"/>
        <v>6396000000</v>
      </c>
    </row>
    <row r="20" spans="1:15" s="19" customFormat="1" ht="30" customHeight="1">
      <c r="A20" s="26"/>
      <c r="B20" s="27" t="s">
        <v>44</v>
      </c>
      <c r="C20" s="26" t="s">
        <v>1</v>
      </c>
      <c r="E20" s="33" t="s">
        <v>54</v>
      </c>
      <c r="F20" s="34">
        <v>129423000</v>
      </c>
      <c r="G20" s="34">
        <v>13930000</v>
      </c>
      <c r="H20" s="34">
        <v>37346000</v>
      </c>
      <c r="I20" s="34">
        <v>0</v>
      </c>
      <c r="J20" s="34">
        <v>164452000</v>
      </c>
      <c r="K20" s="34">
        <v>3449000</v>
      </c>
      <c r="L20" s="34">
        <v>0</v>
      </c>
      <c r="M20" s="34">
        <v>0</v>
      </c>
      <c r="N20" s="34">
        <v>0</v>
      </c>
      <c r="O20" s="35">
        <f t="shared" si="3"/>
        <v>348600000</v>
      </c>
    </row>
    <row r="21" spans="1:15" s="19" customFormat="1" ht="30" customHeight="1">
      <c r="A21" s="26"/>
      <c r="B21" s="27" t="s">
        <v>45</v>
      </c>
      <c r="C21" s="26" t="s">
        <v>1</v>
      </c>
      <c r="E21" s="33" t="s">
        <v>55</v>
      </c>
      <c r="F21" s="34">
        <v>288173000</v>
      </c>
      <c r="G21" s="34">
        <v>45637000</v>
      </c>
      <c r="H21" s="34">
        <v>55436000</v>
      </c>
      <c r="I21" s="34">
        <v>0</v>
      </c>
      <c r="J21" s="34">
        <v>88442000</v>
      </c>
      <c r="K21" s="34">
        <v>364079000</v>
      </c>
      <c r="L21" s="34">
        <v>0</v>
      </c>
      <c r="M21" s="34">
        <v>0</v>
      </c>
      <c r="N21" s="34">
        <v>0</v>
      </c>
      <c r="O21" s="35">
        <f t="shared" si="3"/>
        <v>841767000</v>
      </c>
    </row>
    <row r="22" spans="1:15" s="19" customFormat="1" ht="30" customHeight="1">
      <c r="A22" s="26"/>
      <c r="B22" s="27" t="s">
        <v>46</v>
      </c>
      <c r="C22" s="26" t="s">
        <v>1</v>
      </c>
      <c r="E22" s="33" t="s">
        <v>56</v>
      </c>
      <c r="F22" s="34">
        <v>109977000</v>
      </c>
      <c r="G22" s="34">
        <v>14900000</v>
      </c>
      <c r="H22" s="34">
        <v>181082000</v>
      </c>
      <c r="I22" s="34">
        <v>0</v>
      </c>
      <c r="J22" s="34">
        <v>20240000</v>
      </c>
      <c r="K22" s="34">
        <v>10321000</v>
      </c>
      <c r="L22" s="34">
        <v>0</v>
      </c>
      <c r="M22" s="34">
        <v>0</v>
      </c>
      <c r="N22" s="34">
        <v>0</v>
      </c>
      <c r="O22" s="35">
        <f t="shared" si="3"/>
        <v>336520000</v>
      </c>
    </row>
    <row r="23" spans="1:15" s="19" customFormat="1" ht="30" customHeight="1">
      <c r="A23" s="26"/>
      <c r="B23" s="27" t="s">
        <v>47</v>
      </c>
      <c r="C23" s="26" t="s">
        <v>1</v>
      </c>
      <c r="E23" s="33" t="s">
        <v>57</v>
      </c>
      <c r="F23" s="34">
        <v>61295000</v>
      </c>
      <c r="G23" s="34">
        <v>8043000</v>
      </c>
      <c r="H23" s="34">
        <v>31124000</v>
      </c>
      <c r="I23" s="34">
        <v>0</v>
      </c>
      <c r="J23" s="34">
        <v>5508000</v>
      </c>
      <c r="K23" s="34">
        <v>4030000</v>
      </c>
      <c r="L23" s="34">
        <v>0</v>
      </c>
      <c r="M23" s="34">
        <v>0</v>
      </c>
      <c r="N23" s="34">
        <v>0</v>
      </c>
      <c r="O23" s="35">
        <f t="shared" si="3"/>
        <v>110000000</v>
      </c>
    </row>
    <row r="24" spans="1:15" s="19" customFormat="1" ht="30" customHeight="1">
      <c r="A24" s="26"/>
      <c r="B24" s="27" t="s">
        <v>48</v>
      </c>
      <c r="C24" s="26" t="s">
        <v>1</v>
      </c>
      <c r="E24" s="33" t="s">
        <v>58</v>
      </c>
      <c r="F24" s="34">
        <v>76689000</v>
      </c>
      <c r="G24" s="34">
        <v>9357000</v>
      </c>
      <c r="H24" s="34">
        <v>18387000</v>
      </c>
      <c r="I24" s="34">
        <v>0</v>
      </c>
      <c r="J24" s="34">
        <v>12332000</v>
      </c>
      <c r="K24" s="34">
        <v>11810000</v>
      </c>
      <c r="L24" s="34">
        <v>0</v>
      </c>
      <c r="M24" s="34">
        <v>0</v>
      </c>
      <c r="N24" s="34">
        <v>0</v>
      </c>
      <c r="O24" s="35">
        <f t="shared" si="3"/>
        <v>128575000</v>
      </c>
    </row>
    <row r="25" spans="1:15" s="19" customFormat="1" ht="30" customHeight="1">
      <c r="A25" s="26"/>
      <c r="B25" s="27" t="s">
        <v>49</v>
      </c>
      <c r="C25" s="26" t="s">
        <v>1</v>
      </c>
      <c r="E25" s="33" t="s">
        <v>59</v>
      </c>
      <c r="F25" s="34">
        <v>23365000</v>
      </c>
      <c r="G25" s="34">
        <v>2938000</v>
      </c>
      <c r="H25" s="34">
        <v>15938000</v>
      </c>
      <c r="I25" s="34">
        <v>0</v>
      </c>
      <c r="J25" s="34">
        <v>1968000</v>
      </c>
      <c r="K25" s="34">
        <v>11779000</v>
      </c>
      <c r="L25" s="34">
        <v>0</v>
      </c>
      <c r="M25" s="34">
        <v>0</v>
      </c>
      <c r="N25" s="34">
        <v>0</v>
      </c>
      <c r="O25" s="35">
        <f t="shared" si="3"/>
        <v>55988000</v>
      </c>
    </row>
    <row r="26" spans="1:15" s="19" customFormat="1" ht="30" customHeight="1">
      <c r="A26" s="26"/>
      <c r="B26" s="27" t="s">
        <v>50</v>
      </c>
      <c r="C26" s="26" t="s">
        <v>1</v>
      </c>
      <c r="E26" s="33" t="s">
        <v>60</v>
      </c>
      <c r="F26" s="34">
        <v>22456000</v>
      </c>
      <c r="G26" s="34">
        <v>3100000</v>
      </c>
      <c r="H26" s="34">
        <v>18629000</v>
      </c>
      <c r="I26" s="34">
        <v>0</v>
      </c>
      <c r="J26" s="34">
        <v>440000</v>
      </c>
      <c r="K26" s="34">
        <v>6330000</v>
      </c>
      <c r="L26" s="34">
        <v>0</v>
      </c>
      <c r="M26" s="34">
        <v>0</v>
      </c>
      <c r="N26" s="34">
        <v>0</v>
      </c>
      <c r="O26" s="35">
        <f t="shared" si="3"/>
        <v>50955000</v>
      </c>
    </row>
    <row r="27" spans="1:15" s="19" customFormat="1" ht="30" customHeight="1" thickBot="1">
      <c r="A27" s="26"/>
      <c r="B27" s="27" t="s">
        <v>51</v>
      </c>
      <c r="C27" s="26" t="s">
        <v>1</v>
      </c>
      <c r="E27" s="33" t="s">
        <v>61</v>
      </c>
      <c r="F27" s="34">
        <v>21881000</v>
      </c>
      <c r="G27" s="34">
        <v>10097000</v>
      </c>
      <c r="H27" s="34">
        <v>34548000</v>
      </c>
      <c r="I27" s="34">
        <v>0</v>
      </c>
      <c r="J27" s="34">
        <v>4290000</v>
      </c>
      <c r="K27" s="34">
        <v>67500000</v>
      </c>
      <c r="L27" s="34">
        <v>0</v>
      </c>
      <c r="M27" s="34">
        <v>250000</v>
      </c>
      <c r="N27" s="34">
        <v>0</v>
      </c>
      <c r="O27" s="35">
        <f t="shared" si="3"/>
        <v>138566000</v>
      </c>
    </row>
    <row r="28" spans="1:15" s="19" customFormat="1" ht="33.75" customHeight="1" hidden="1" thickBot="1">
      <c r="A28" s="32" t="s">
        <v>29</v>
      </c>
      <c r="B28" s="31"/>
      <c r="C28" s="26" t="s">
        <v>1</v>
      </c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8"/>
    </row>
    <row r="29" spans="1:15" s="19" customFormat="1" ht="18.75" customHeight="1" thickBot="1">
      <c r="A29" s="21" t="s">
        <v>29</v>
      </c>
      <c r="E29" s="39"/>
      <c r="F29" s="40" t="s">
        <v>1</v>
      </c>
      <c r="G29" s="40" t="s">
        <v>1</v>
      </c>
      <c r="H29" s="40" t="s">
        <v>1</v>
      </c>
      <c r="I29" s="40" t="s">
        <v>1</v>
      </c>
      <c r="J29" s="40" t="s">
        <v>1</v>
      </c>
      <c r="K29" s="40" t="s">
        <v>1</v>
      </c>
      <c r="L29" s="40" t="s">
        <v>1</v>
      </c>
      <c r="M29" s="40" t="s">
        <v>1</v>
      </c>
      <c r="N29" s="40" t="s">
        <v>1</v>
      </c>
      <c r="O29" s="41" t="s">
        <v>1</v>
      </c>
    </row>
    <row r="30" spans="1:15" s="19" customFormat="1" ht="45.75" customHeight="1" thickBot="1">
      <c r="A30" s="21"/>
      <c r="B30" s="22" t="s">
        <v>36</v>
      </c>
      <c r="E30" s="42" t="s">
        <v>34</v>
      </c>
      <c r="F30" s="43">
        <f aca="true" t="shared" si="4" ref="F30:O30">SUM(F17:F28)</f>
        <v>1031961000</v>
      </c>
      <c r="G30" s="43">
        <f t="shared" si="4"/>
        <v>150648000</v>
      </c>
      <c r="H30" s="43">
        <f t="shared" si="4"/>
        <v>534449000</v>
      </c>
      <c r="I30" s="43">
        <f t="shared" si="4"/>
        <v>0</v>
      </c>
      <c r="J30" s="43">
        <f t="shared" si="4"/>
        <v>6303658000</v>
      </c>
      <c r="K30" s="43">
        <f t="shared" si="4"/>
        <v>576731000</v>
      </c>
      <c r="L30" s="43">
        <f t="shared" si="4"/>
        <v>0</v>
      </c>
      <c r="M30" s="43">
        <f t="shared" si="4"/>
        <v>250000</v>
      </c>
      <c r="N30" s="43">
        <f t="shared" si="4"/>
        <v>0</v>
      </c>
      <c r="O30" s="43">
        <f t="shared" si="4"/>
        <v>8597697000</v>
      </c>
    </row>
    <row r="31" ht="12.75">
      <c r="O31" s="16"/>
    </row>
  </sheetData>
  <sheetProtection/>
  <mergeCells count="15">
    <mergeCell ref="M15:M16"/>
    <mergeCell ref="N15:N16"/>
    <mergeCell ref="O15:O16"/>
    <mergeCell ref="E8:O8"/>
    <mergeCell ref="E11:O11"/>
    <mergeCell ref="E12:O12"/>
    <mergeCell ref="E13:O13"/>
    <mergeCell ref="E15:E16"/>
    <mergeCell ref="F15:F16"/>
    <mergeCell ref="G15:G16"/>
    <mergeCell ref="H15:H16"/>
    <mergeCell ref="I15:I16"/>
    <mergeCell ref="J15:J16"/>
    <mergeCell ref="K15:K16"/>
    <mergeCell ref="L15:L16"/>
  </mergeCells>
  <printOptions horizontalCentered="1" verticalCentered="1"/>
  <pageMargins left="0.3937007874015748" right="0.3937007874015748" top="0.4330708661417323" bottom="0.7874015748031497" header="0.2755905511811024" footer="0.3937007874015748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PageLayoutView="0" workbookViewId="0" topLeftCell="E9">
      <selection activeCell="H38" sqref="H38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75.625" style="12" bestFit="1" customWidth="1"/>
    <col min="6" max="8" width="18.75390625" style="12" customWidth="1"/>
    <col min="9" max="9" width="17.75390625" style="12" bestFit="1" customWidth="1"/>
    <col min="10" max="12" width="18.75390625" style="12" customWidth="1"/>
    <col min="13" max="14" width="17.75390625" style="12" bestFit="1" customWidth="1"/>
    <col min="15" max="15" width="19.75390625" style="12" customWidth="1"/>
    <col min="16" max="16" width="9.125" style="12" bestFit="1" customWidth="1"/>
    <col min="17" max="16384" width="9.125" style="12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39</v>
      </c>
      <c r="G1" s="5" t="s">
        <v>39</v>
      </c>
      <c r="H1" s="5" t="s">
        <v>39</v>
      </c>
      <c r="I1" s="5" t="s">
        <v>39</v>
      </c>
      <c r="J1" s="5" t="s">
        <v>39</v>
      </c>
      <c r="K1" s="5" t="s">
        <v>39</v>
      </c>
      <c r="L1" s="5" t="s">
        <v>39</v>
      </c>
      <c r="M1" s="5" t="s">
        <v>39</v>
      </c>
      <c r="N1" s="5" t="s">
        <v>39</v>
      </c>
      <c r="O1" s="6" t="s">
        <v>4</v>
      </c>
    </row>
    <row r="2" spans="1:15" ht="12.75" hidden="1">
      <c r="A2" s="7" t="s">
        <v>5</v>
      </c>
      <c r="B2" s="2" t="s">
        <v>67</v>
      </c>
      <c r="C2" s="3" t="s">
        <v>30</v>
      </c>
      <c r="D2" s="4" t="s">
        <v>6</v>
      </c>
      <c r="E2" s="14" t="str">
        <f aca="true" t="shared" si="0" ref="E2:N2">ButceYil</f>
        <v>2020</v>
      </c>
      <c r="F2" s="14" t="str">
        <f t="shared" si="0"/>
        <v>2020</v>
      </c>
      <c r="G2" s="14" t="str">
        <f t="shared" si="0"/>
        <v>2020</v>
      </c>
      <c r="H2" s="14" t="str">
        <f t="shared" si="0"/>
        <v>2020</v>
      </c>
      <c r="I2" s="14" t="str">
        <f t="shared" si="0"/>
        <v>2020</v>
      </c>
      <c r="J2" s="14" t="str">
        <f t="shared" si="0"/>
        <v>2020</v>
      </c>
      <c r="K2" s="14" t="str">
        <f t="shared" si="0"/>
        <v>2020</v>
      </c>
      <c r="L2" s="14" t="str">
        <f t="shared" si="0"/>
        <v>2020</v>
      </c>
      <c r="M2" s="14" t="str">
        <f t="shared" si="0"/>
        <v>2020</v>
      </c>
      <c r="N2" s="14" t="str">
        <f t="shared" si="0"/>
        <v>2020</v>
      </c>
      <c r="O2" s="8" t="s">
        <v>1</v>
      </c>
    </row>
    <row r="3" spans="1:15" ht="12.75" hidden="1">
      <c r="A3" s="7"/>
      <c r="B3" s="2"/>
      <c r="C3" s="3"/>
      <c r="D3" s="4" t="s">
        <v>38</v>
      </c>
      <c r="E3" s="14"/>
      <c r="F3" s="14" t="str">
        <f aca="true" t="shared" si="1" ref="F3:N3">ButceYil</f>
        <v>2020</v>
      </c>
      <c r="G3" s="14" t="str">
        <f t="shared" si="1"/>
        <v>2020</v>
      </c>
      <c r="H3" s="14" t="str">
        <f t="shared" si="1"/>
        <v>2020</v>
      </c>
      <c r="I3" s="14" t="str">
        <f t="shared" si="1"/>
        <v>2020</v>
      </c>
      <c r="J3" s="14" t="str">
        <f t="shared" si="1"/>
        <v>2020</v>
      </c>
      <c r="K3" s="14" t="str">
        <f t="shared" si="1"/>
        <v>2020</v>
      </c>
      <c r="L3" s="14" t="str">
        <f t="shared" si="1"/>
        <v>2020</v>
      </c>
      <c r="M3" s="14" t="str">
        <f t="shared" si="1"/>
        <v>2020</v>
      </c>
      <c r="N3" s="14" t="str">
        <f t="shared" si="1"/>
        <v>2020</v>
      </c>
      <c r="O3" s="8"/>
    </row>
    <row r="4" spans="1:15" ht="12.75" hidden="1">
      <c r="A4" s="7" t="s">
        <v>7</v>
      </c>
      <c r="B4" s="2" t="s">
        <v>41</v>
      </c>
      <c r="C4" s="3" t="s">
        <v>31</v>
      </c>
      <c r="D4" s="4" t="s">
        <v>8</v>
      </c>
      <c r="E4" s="14" t="s">
        <v>1</v>
      </c>
      <c r="F4" s="14" t="str">
        <f aca="true" t="shared" si="2" ref="F4:N4">Asama</f>
        <v>23</v>
      </c>
      <c r="G4" s="14" t="str">
        <f t="shared" si="2"/>
        <v>23</v>
      </c>
      <c r="H4" s="14" t="str">
        <f t="shared" si="2"/>
        <v>23</v>
      </c>
      <c r="I4" s="14" t="str">
        <f t="shared" si="2"/>
        <v>23</v>
      </c>
      <c r="J4" s="14" t="str">
        <f t="shared" si="2"/>
        <v>23</v>
      </c>
      <c r="K4" s="14" t="str">
        <f t="shared" si="2"/>
        <v>23</v>
      </c>
      <c r="L4" s="14" t="str">
        <f t="shared" si="2"/>
        <v>23</v>
      </c>
      <c r="M4" s="14" t="str">
        <f t="shared" si="2"/>
        <v>23</v>
      </c>
      <c r="N4" s="14" t="str">
        <f t="shared" si="2"/>
        <v>23</v>
      </c>
      <c r="O4" s="8" t="s">
        <v>1</v>
      </c>
    </row>
    <row r="5" spans="1:15" ht="12.75" hidden="1">
      <c r="A5" s="7" t="s">
        <v>9</v>
      </c>
      <c r="B5" s="9" t="s">
        <v>68</v>
      </c>
      <c r="C5" s="9" t="s">
        <v>1</v>
      </c>
      <c r="D5" s="4" t="s">
        <v>10</v>
      </c>
      <c r="E5" s="14" t="s">
        <v>1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19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4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37</v>
      </c>
      <c r="B8" s="9" t="s">
        <v>1</v>
      </c>
      <c r="C8" s="9" t="s">
        <v>1</v>
      </c>
      <c r="D8" s="7" t="s">
        <v>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/>
      <c r="B10" s="9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8"/>
    </row>
    <row r="11" spans="1:15" s="25" customFormat="1" ht="30" customHeight="1">
      <c r="A11" s="23"/>
      <c r="B11" s="23"/>
      <c r="C11" s="23"/>
      <c r="D11" s="24"/>
      <c r="E11" s="49" t="s">
        <v>69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25" customFormat="1" ht="30" customHeight="1">
      <c r="A12" s="23"/>
      <c r="B12" s="23"/>
      <c r="C12" s="23"/>
      <c r="E12" s="49" t="s">
        <v>70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25" customFormat="1" ht="30" customHeight="1">
      <c r="A13" s="23"/>
      <c r="B13" s="23"/>
      <c r="C13" s="23"/>
      <c r="D13" s="24"/>
      <c r="E13" s="50" t="s">
        <v>32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30" customHeight="1" thickBo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19" customFormat="1" ht="30" customHeight="1">
      <c r="A15" s="18" t="s">
        <v>1</v>
      </c>
      <c r="B15" s="18" t="s">
        <v>1</v>
      </c>
      <c r="C15" s="18" t="s">
        <v>1</v>
      </c>
      <c r="D15" s="18" t="s">
        <v>1</v>
      </c>
      <c r="E15" s="44" t="s">
        <v>20</v>
      </c>
      <c r="F15" s="46" t="s">
        <v>21</v>
      </c>
      <c r="G15" s="46" t="s">
        <v>22</v>
      </c>
      <c r="H15" s="46" t="s">
        <v>23</v>
      </c>
      <c r="I15" s="46" t="s">
        <v>24</v>
      </c>
      <c r="J15" s="46" t="s">
        <v>62</v>
      </c>
      <c r="K15" s="46" t="s">
        <v>63</v>
      </c>
      <c r="L15" s="46" t="s">
        <v>64</v>
      </c>
      <c r="M15" s="46" t="s">
        <v>25</v>
      </c>
      <c r="N15" s="46" t="s">
        <v>26</v>
      </c>
      <c r="O15" s="46" t="s">
        <v>27</v>
      </c>
    </row>
    <row r="16" spans="4:15" s="19" customFormat="1" ht="30" customHeight="1" thickBot="1">
      <c r="D16" s="20" t="s">
        <v>1</v>
      </c>
      <c r="E16" s="45" t="s">
        <v>1</v>
      </c>
      <c r="F16" s="47" t="s">
        <v>1</v>
      </c>
      <c r="G16" s="47" t="s">
        <v>1</v>
      </c>
      <c r="H16" s="47" t="s">
        <v>1</v>
      </c>
      <c r="I16" s="47" t="s">
        <v>1</v>
      </c>
      <c r="J16" s="47" t="s">
        <v>1</v>
      </c>
      <c r="K16" s="47" t="s">
        <v>1</v>
      </c>
      <c r="L16" s="47" t="s">
        <v>1</v>
      </c>
      <c r="M16" s="47" t="s">
        <v>1</v>
      </c>
      <c r="N16" s="47" t="s">
        <v>1</v>
      </c>
      <c r="O16" s="47" t="s">
        <v>1</v>
      </c>
    </row>
    <row r="17" spans="1:15" s="19" customFormat="1" ht="30" customHeight="1" hidden="1">
      <c r="A17" s="20" t="s">
        <v>2</v>
      </c>
      <c r="B17" s="20" t="s">
        <v>28</v>
      </c>
      <c r="C17" s="20" t="s">
        <v>4</v>
      </c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30"/>
    </row>
    <row r="18" spans="1:15" s="19" customFormat="1" ht="30" customHeight="1">
      <c r="A18" s="26" t="s">
        <v>1</v>
      </c>
      <c r="B18" s="27" t="s">
        <v>35</v>
      </c>
      <c r="C18" s="26" t="s">
        <v>1</v>
      </c>
      <c r="E18" s="33" t="s">
        <v>52</v>
      </c>
      <c r="F18" s="34">
        <v>106776000</v>
      </c>
      <c r="G18" s="34">
        <v>14772000</v>
      </c>
      <c r="H18" s="34">
        <v>47455000</v>
      </c>
      <c r="I18" s="34">
        <v>0</v>
      </c>
      <c r="J18" s="34">
        <v>16918000</v>
      </c>
      <c r="K18" s="34">
        <v>15906000</v>
      </c>
      <c r="L18" s="34">
        <v>0</v>
      </c>
      <c r="M18" s="34">
        <v>0</v>
      </c>
      <c r="N18" s="34">
        <v>0</v>
      </c>
      <c r="O18" s="35">
        <f aca="true" t="shared" si="3" ref="O18:O27">N18+M18+L18+K18+J18+I18+H18+G18+F18</f>
        <v>201827000</v>
      </c>
    </row>
    <row r="19" spans="1:15" s="19" customFormat="1" ht="30" customHeight="1">
      <c r="A19" s="26"/>
      <c r="B19" s="27" t="s">
        <v>43</v>
      </c>
      <c r="C19" s="26" t="s">
        <v>1</v>
      </c>
      <c r="E19" s="33" t="s">
        <v>53</v>
      </c>
      <c r="F19" s="34">
        <v>216352000</v>
      </c>
      <c r="G19" s="34">
        <v>31566000</v>
      </c>
      <c r="H19" s="34">
        <v>115335000</v>
      </c>
      <c r="I19" s="34">
        <v>0</v>
      </c>
      <c r="J19" s="34">
        <v>6924084000</v>
      </c>
      <c r="K19" s="34">
        <v>98663000</v>
      </c>
      <c r="L19" s="34">
        <v>0</v>
      </c>
      <c r="M19" s="34">
        <v>0</v>
      </c>
      <c r="N19" s="34">
        <v>0</v>
      </c>
      <c r="O19" s="35">
        <f t="shared" si="3"/>
        <v>7386000000</v>
      </c>
    </row>
    <row r="20" spans="1:15" s="19" customFormat="1" ht="30" customHeight="1">
      <c r="A20" s="26"/>
      <c r="B20" s="27" t="s">
        <v>44</v>
      </c>
      <c r="C20" s="26" t="s">
        <v>1</v>
      </c>
      <c r="E20" s="33" t="s">
        <v>54</v>
      </c>
      <c r="F20" s="34">
        <v>142364000</v>
      </c>
      <c r="G20" s="34">
        <v>15325000</v>
      </c>
      <c r="H20" s="34">
        <v>41010000</v>
      </c>
      <c r="I20" s="34">
        <v>0</v>
      </c>
      <c r="J20" s="34">
        <v>169387000</v>
      </c>
      <c r="K20" s="34">
        <v>3664000</v>
      </c>
      <c r="L20" s="34">
        <v>0</v>
      </c>
      <c r="M20" s="34">
        <v>0</v>
      </c>
      <c r="N20" s="34">
        <v>0</v>
      </c>
      <c r="O20" s="35">
        <f t="shared" si="3"/>
        <v>371750000</v>
      </c>
    </row>
    <row r="21" spans="1:15" s="19" customFormat="1" ht="30" customHeight="1">
      <c r="A21" s="26"/>
      <c r="B21" s="27" t="s">
        <v>45</v>
      </c>
      <c r="C21" s="26" t="s">
        <v>1</v>
      </c>
      <c r="E21" s="33" t="s">
        <v>55</v>
      </c>
      <c r="F21" s="34">
        <v>302619000</v>
      </c>
      <c r="G21" s="34">
        <v>47926000</v>
      </c>
      <c r="H21" s="34">
        <v>58287000</v>
      </c>
      <c r="I21" s="34">
        <v>0</v>
      </c>
      <c r="J21" s="34">
        <v>92865000</v>
      </c>
      <c r="K21" s="34">
        <v>382287000</v>
      </c>
      <c r="L21" s="34">
        <v>0</v>
      </c>
      <c r="M21" s="34">
        <v>0</v>
      </c>
      <c r="N21" s="34">
        <v>0</v>
      </c>
      <c r="O21" s="35">
        <f t="shared" si="3"/>
        <v>883984000</v>
      </c>
    </row>
    <row r="22" spans="1:15" s="19" customFormat="1" ht="30" customHeight="1">
      <c r="A22" s="26"/>
      <c r="B22" s="27" t="s">
        <v>46</v>
      </c>
      <c r="C22" s="26" t="s">
        <v>1</v>
      </c>
      <c r="E22" s="33" t="s">
        <v>56</v>
      </c>
      <c r="F22" s="34">
        <v>118340000</v>
      </c>
      <c r="G22" s="34">
        <v>19997000</v>
      </c>
      <c r="H22" s="34">
        <v>181522000</v>
      </c>
      <c r="I22" s="34">
        <v>0</v>
      </c>
      <c r="J22" s="34">
        <v>13610000</v>
      </c>
      <c r="K22" s="34">
        <v>8551000</v>
      </c>
      <c r="L22" s="34">
        <v>0</v>
      </c>
      <c r="M22" s="34">
        <v>0</v>
      </c>
      <c r="N22" s="34">
        <v>0</v>
      </c>
      <c r="O22" s="35">
        <f t="shared" si="3"/>
        <v>342020000</v>
      </c>
    </row>
    <row r="23" spans="1:15" s="19" customFormat="1" ht="30" customHeight="1">
      <c r="A23" s="26"/>
      <c r="B23" s="27" t="s">
        <v>47</v>
      </c>
      <c r="C23" s="26" t="s">
        <v>1</v>
      </c>
      <c r="E23" s="33" t="s">
        <v>57</v>
      </c>
      <c r="F23" s="34">
        <v>67397000</v>
      </c>
      <c r="G23" s="34">
        <v>8827000</v>
      </c>
      <c r="H23" s="34">
        <v>33665000</v>
      </c>
      <c r="I23" s="34">
        <v>0</v>
      </c>
      <c r="J23" s="34">
        <v>5946000</v>
      </c>
      <c r="K23" s="34">
        <v>4165000</v>
      </c>
      <c r="L23" s="34">
        <v>0</v>
      </c>
      <c r="M23" s="34">
        <v>0</v>
      </c>
      <c r="N23" s="34">
        <v>0</v>
      </c>
      <c r="O23" s="35">
        <f t="shared" si="3"/>
        <v>120000000</v>
      </c>
    </row>
    <row r="24" spans="1:15" s="19" customFormat="1" ht="30" customHeight="1">
      <c r="A24" s="26"/>
      <c r="B24" s="27" t="s">
        <v>48</v>
      </c>
      <c r="C24" s="26" t="s">
        <v>1</v>
      </c>
      <c r="E24" s="33" t="s">
        <v>58</v>
      </c>
      <c r="F24" s="34">
        <v>85160000</v>
      </c>
      <c r="G24" s="34">
        <v>10330000</v>
      </c>
      <c r="H24" s="34">
        <v>20395000</v>
      </c>
      <c r="I24" s="34">
        <v>0</v>
      </c>
      <c r="J24" s="34">
        <v>13365000</v>
      </c>
      <c r="K24" s="34">
        <v>13420000</v>
      </c>
      <c r="L24" s="34">
        <v>0</v>
      </c>
      <c r="M24" s="34">
        <v>0</v>
      </c>
      <c r="N24" s="34">
        <v>0</v>
      </c>
      <c r="O24" s="35">
        <f t="shared" si="3"/>
        <v>142670000</v>
      </c>
    </row>
    <row r="25" spans="1:15" s="19" customFormat="1" ht="30" customHeight="1">
      <c r="A25" s="26"/>
      <c r="B25" s="27" t="s">
        <v>49</v>
      </c>
      <c r="C25" s="26" t="s">
        <v>1</v>
      </c>
      <c r="E25" s="33" t="s">
        <v>59</v>
      </c>
      <c r="F25" s="34">
        <v>23365000</v>
      </c>
      <c r="G25" s="34">
        <v>2938000</v>
      </c>
      <c r="H25" s="34">
        <v>15938000</v>
      </c>
      <c r="I25" s="34">
        <v>0</v>
      </c>
      <c r="J25" s="34">
        <v>1968000</v>
      </c>
      <c r="K25" s="34">
        <v>11779000</v>
      </c>
      <c r="L25" s="34">
        <v>0</v>
      </c>
      <c r="M25" s="34">
        <v>0</v>
      </c>
      <c r="N25" s="34">
        <v>0</v>
      </c>
      <c r="O25" s="35">
        <f t="shared" si="3"/>
        <v>55988000</v>
      </c>
    </row>
    <row r="26" spans="1:15" s="19" customFormat="1" ht="30" customHeight="1">
      <c r="A26" s="26"/>
      <c r="B26" s="27" t="s">
        <v>50</v>
      </c>
      <c r="C26" s="26" t="s">
        <v>1</v>
      </c>
      <c r="E26" s="33" t="s">
        <v>60</v>
      </c>
      <c r="F26" s="34">
        <v>24462000</v>
      </c>
      <c r="G26" s="34">
        <v>3390000</v>
      </c>
      <c r="H26" s="34">
        <v>20386000</v>
      </c>
      <c r="I26" s="34">
        <v>0</v>
      </c>
      <c r="J26" s="34">
        <v>480000</v>
      </c>
      <c r="K26" s="34">
        <v>6860000</v>
      </c>
      <c r="L26" s="34">
        <v>0</v>
      </c>
      <c r="M26" s="34">
        <v>0</v>
      </c>
      <c r="N26" s="34">
        <v>0</v>
      </c>
      <c r="O26" s="35">
        <f t="shared" si="3"/>
        <v>55578000</v>
      </c>
    </row>
    <row r="27" spans="1:15" s="19" customFormat="1" ht="30" customHeight="1" thickBot="1">
      <c r="A27" s="26"/>
      <c r="B27" s="27" t="s">
        <v>51</v>
      </c>
      <c r="C27" s="26" t="s">
        <v>1</v>
      </c>
      <c r="E27" s="33" t="s">
        <v>61</v>
      </c>
      <c r="F27" s="34">
        <v>24069000</v>
      </c>
      <c r="G27" s="34">
        <v>11109000</v>
      </c>
      <c r="H27" s="34">
        <v>37763000</v>
      </c>
      <c r="I27" s="34">
        <v>0</v>
      </c>
      <c r="J27" s="34">
        <v>4747000</v>
      </c>
      <c r="K27" s="34">
        <v>64000000</v>
      </c>
      <c r="L27" s="34">
        <v>0</v>
      </c>
      <c r="M27" s="34">
        <v>250000</v>
      </c>
      <c r="N27" s="34">
        <v>0</v>
      </c>
      <c r="O27" s="35">
        <f t="shared" si="3"/>
        <v>141938000</v>
      </c>
    </row>
    <row r="28" spans="1:15" s="19" customFormat="1" ht="33.75" customHeight="1" hidden="1" thickBot="1">
      <c r="A28" s="32" t="s">
        <v>29</v>
      </c>
      <c r="B28" s="31"/>
      <c r="C28" s="26" t="s">
        <v>1</v>
      </c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8"/>
    </row>
    <row r="29" spans="1:15" s="19" customFormat="1" ht="18.75" customHeight="1" thickBot="1">
      <c r="A29" s="21" t="s">
        <v>29</v>
      </c>
      <c r="E29" s="39"/>
      <c r="F29" s="40" t="s">
        <v>1</v>
      </c>
      <c r="G29" s="40" t="s">
        <v>1</v>
      </c>
      <c r="H29" s="40" t="s">
        <v>1</v>
      </c>
      <c r="I29" s="40" t="s">
        <v>1</v>
      </c>
      <c r="J29" s="40" t="s">
        <v>1</v>
      </c>
      <c r="K29" s="40" t="s">
        <v>1</v>
      </c>
      <c r="L29" s="40" t="s">
        <v>1</v>
      </c>
      <c r="M29" s="40" t="s">
        <v>1</v>
      </c>
      <c r="N29" s="40" t="s">
        <v>1</v>
      </c>
      <c r="O29" s="41" t="s">
        <v>1</v>
      </c>
    </row>
    <row r="30" spans="1:15" s="19" customFormat="1" ht="45.75" customHeight="1" thickBot="1">
      <c r="A30" s="21"/>
      <c r="B30" s="22" t="s">
        <v>36</v>
      </c>
      <c r="E30" s="42" t="s">
        <v>34</v>
      </c>
      <c r="F30" s="43">
        <f aca="true" t="shared" si="4" ref="F30:O30">SUM(F17:F28)</f>
        <v>1110904000</v>
      </c>
      <c r="G30" s="43">
        <f t="shared" si="4"/>
        <v>166180000</v>
      </c>
      <c r="H30" s="43">
        <f t="shared" si="4"/>
        <v>571756000</v>
      </c>
      <c r="I30" s="43">
        <f t="shared" si="4"/>
        <v>0</v>
      </c>
      <c r="J30" s="43">
        <f t="shared" si="4"/>
        <v>7243370000</v>
      </c>
      <c r="K30" s="43">
        <f t="shared" si="4"/>
        <v>609295000</v>
      </c>
      <c r="L30" s="43">
        <f t="shared" si="4"/>
        <v>0</v>
      </c>
      <c r="M30" s="43">
        <f t="shared" si="4"/>
        <v>250000</v>
      </c>
      <c r="N30" s="43">
        <f t="shared" si="4"/>
        <v>0</v>
      </c>
      <c r="O30" s="43">
        <f t="shared" si="4"/>
        <v>9701755000</v>
      </c>
    </row>
    <row r="31" ht="12.75">
      <c r="O31" s="16"/>
    </row>
  </sheetData>
  <sheetProtection/>
  <mergeCells count="15">
    <mergeCell ref="M15:M16"/>
    <mergeCell ref="N15:N16"/>
    <mergeCell ref="O15:O16"/>
    <mergeCell ref="E8:O8"/>
    <mergeCell ref="E11:O11"/>
    <mergeCell ref="E12:O12"/>
    <mergeCell ref="E13:O13"/>
    <mergeCell ref="E15:E16"/>
    <mergeCell ref="F15:F16"/>
    <mergeCell ref="G15:G16"/>
    <mergeCell ref="H15:H16"/>
    <mergeCell ref="I15:I16"/>
    <mergeCell ref="J15:J16"/>
    <mergeCell ref="K15:K16"/>
    <mergeCell ref="L15:L16"/>
  </mergeCells>
  <printOptions horizontalCentered="1" verticalCentered="1"/>
  <pageMargins left="0.3937007874015748" right="0.3937007874015748" top="0.4330708661417323" bottom="0.7874015748031497" header="0.2755905511811024" footer="0.3937007874015748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Kübra ŞEN</cp:lastModifiedBy>
  <cp:lastPrinted>2020-01-02T11:41:17Z</cp:lastPrinted>
  <dcterms:created xsi:type="dcterms:W3CDTF">2005-10-21T08:40:27Z</dcterms:created>
  <dcterms:modified xsi:type="dcterms:W3CDTF">2020-01-02T13:11:33Z</dcterms:modified>
  <cp:category/>
  <cp:version/>
  <cp:contentType/>
  <cp:contentStatus/>
</cp:coreProperties>
</file>