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-2018" sheetId="1" r:id="rId1"/>
    <sheet name="II-A-2019" sheetId="2" r:id="rId2"/>
    <sheet name="II-A-2020" sheetId="3" r:id="rId3"/>
    <sheet name="II-B-2018-2020" sheetId="4" r:id="rId4"/>
    <sheet name="III-2018-2020" sheetId="5" r:id="rId5"/>
  </sheets>
  <definedNames>
    <definedName name="Asama" localSheetId="3">'II-B-2018-2020'!$B$2</definedName>
    <definedName name="Asama" localSheetId="4">'III-2018-2020'!$B$2</definedName>
    <definedName name="Asama">'II-A-2018'!$B$2</definedName>
    <definedName name="AsamaAd" localSheetId="3">'II-B-2018-2020'!$C$2</definedName>
    <definedName name="AsamaAd" localSheetId="4">'III-2018-2020'!$C$2</definedName>
    <definedName name="AsamaAd">'II-A-2018'!$C$2</definedName>
    <definedName name="AyAd" localSheetId="3">'II-B-2018-2020'!$C$4</definedName>
    <definedName name="AyAd" localSheetId="4">'III-2018-2020'!$C$4</definedName>
    <definedName name="AyAd">'II-A-2018'!$C$4</definedName>
    <definedName name="AyNo" localSheetId="3">'II-B-2018-2020'!$B$4</definedName>
    <definedName name="AyNo" localSheetId="4">'III-2018-2020'!$B$4</definedName>
    <definedName name="AyNo">'II-A-2018'!$B$4</definedName>
    <definedName name="ButceYil" localSheetId="3">'II-B-2018-2020'!$B$1</definedName>
    <definedName name="ButceYil" localSheetId="4">'III-2018-2020'!$B$1</definedName>
    <definedName name="ButceYil">'II-A-2018'!$B$1</definedName>
    <definedName name="SatirBaslik" localSheetId="3">'II-B-2018-2020'!$A$18:$B$24</definedName>
    <definedName name="SatirBaslik" localSheetId="4">'III-2018-2020'!$A$18:$B$22</definedName>
    <definedName name="SatirBaslik">'II-A-2018'!$A$19:$B$25</definedName>
    <definedName name="SatirBaslik1">'II-A-2019'!$A$18:$B$24</definedName>
    <definedName name="SatirBaslik2">'II-A-2020'!$A$18:$B$24</definedName>
    <definedName name="SutunBaslik" localSheetId="3">'II-B-2018-2020'!$D$1:$W$7</definedName>
    <definedName name="SutunBaslik" localSheetId="4">'III-2018-2020'!$D$1:$W$7</definedName>
    <definedName name="SutunBaslik">'II-A-2018'!$D$1:$K$7</definedName>
    <definedName name="SutunBaslik1">'II-A-2019'!$D$1:$K$7</definedName>
    <definedName name="SutunBaslik2">'II-A-2020'!$D$1:$K$7</definedName>
    <definedName name="TeklifYil" localSheetId="3">'II-B-2018-2020'!$B$5</definedName>
    <definedName name="TeklifYil" localSheetId="4">'III-2018-2020'!$B$5</definedName>
    <definedName name="TeklifYil">'II-A-2018'!$B$5</definedName>
    <definedName name="_xlnm.Print_Area" localSheetId="2">'II-A-2020'!$A$2:$K$134</definedName>
    <definedName name="_xlnm.Print_Titles" localSheetId="0">'II-A-2018'!$15:$18</definedName>
    <definedName name="_xlnm.Print_Titles" localSheetId="1">'II-A-2019'!$14:$17</definedName>
    <definedName name="_xlnm.Print_Titles" localSheetId="2">'II-A-2020'!$14:$17</definedName>
    <definedName name="_xlnm.Print_Titles" localSheetId="4">'III-2018-2020'!$10:$17</definedName>
  </definedNames>
  <calcPr calcMode="manual" fullCalcOnLoad="1"/>
</workbook>
</file>

<file path=xl/sharedStrings.xml><?xml version="1.0" encoding="utf-8"?>
<sst xmlns="http://schemas.openxmlformats.org/spreadsheetml/2006/main" count="3038" uniqueCount="375">
  <si>
    <t>YIL:</t>
  </si>
  <si>
    <t/>
  </si>
  <si>
    <t>FORMUL</t>
  </si>
  <si>
    <t>ABSKUR</t>
  </si>
  <si>
    <t>ABSODENEKYIL</t>
  </si>
  <si>
    <t>ABSGELIR</t>
  </si>
  <si>
    <t>X</t>
  </si>
  <si>
    <t>ABSFINANSMAN</t>
  </si>
  <si>
    <t>AŞAMA:</t>
  </si>
  <si>
    <t>YIL</t>
  </si>
  <si>
    <t>BUTCEYILI</t>
  </si>
  <si>
    <t>AY:</t>
  </si>
  <si>
    <t>ASAMA</t>
  </si>
  <si>
    <t>TEKLİF YIL:</t>
  </si>
  <si>
    <t>EKOKOD</t>
  </si>
  <si>
    <t>04.2.2,04.2.1</t>
  </si>
  <si>
    <t>FINKOD</t>
  </si>
  <si>
    <t>5</t>
  </si>
  <si>
    <t>3</t>
  </si>
  <si>
    <t>DÖNEMİ BÜTÇE GELİRLERİ</t>
  </si>
  <si>
    <t>(YÜKSEK ÖĞRETİM KURUMLARI)</t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</si>
  <si>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</si>
  <si>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</si>
  <si>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</si>
  <si>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</si>
  <si>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</si>
  <si>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</si>
  <si>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</si>
  <si>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</si>
  <si>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</si>
  <si>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KURKOD</t>
  </si>
  <si>
    <t>38/40</t>
  </si>
  <si>
    <t>ÖZEL BÜTÇELİ DİĞER KURUMLAR</t>
  </si>
  <si>
    <t>ÖZEL BÜTÇELİ KURUMLAR TOPLAMI</t>
  </si>
  <si>
    <t>DİĞER ÖZEL BÜTÇELİ KURULUŞLAR</t>
  </si>
  <si>
    <t>40/42</t>
  </si>
  <si>
    <t>2018</t>
  </si>
  <si>
    <t>10</t>
  </si>
  <si>
    <t>Tasarı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</si>
  <si>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</si>
  <si>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</si>
  <si>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</si>
  <si>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</si>
  <si>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</si>
  <si>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</si>
  <si>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</si>
  <si>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</si>
  <si>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</si>
  <si>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</si>
  <si>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</si>
  <si>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</si>
  <si>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</si>
  <si>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</si>
  <si>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</si>
  <si>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</si>
  <si>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</si>
  <si>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</si>
  <si>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</si>
  <si>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</si>
  <si>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</si>
  <si>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</si>
  <si>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</si>
  <si>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</si>
  <si>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</si>
  <si>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</si>
  <si>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</si>
  <si>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</si>
  <si>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</si>
  <si>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</si>
  <si>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</si>
  <si>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</si>
  <si>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</si>
  <si>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</si>
  <si>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</si>
  <si>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</si>
  <si>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</si>
  <si>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</si>
  <si>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</si>
  <si>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</si>
  <si>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</si>
  <si>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</si>
  <si>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</si>
  <si>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</si>
  <si>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</si>
  <si>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</si>
  <si>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</si>
  <si>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</si>
  <si>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</si>
  <si>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</si>
  <si>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</si>
  <si>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</si>
  <si>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</si>
  <si>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</si>
  <si>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</si>
  <si>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</si>
  <si>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</si>
  <si>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</si>
  <si>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</si>
  <si>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</si>
  <si>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</si>
  <si>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</si>
  <si>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</si>
  <si>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</si>
  <si>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</si>
  <si>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</si>
  <si>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</si>
  <si>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</si>
  <si>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</si>
  <si>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</si>
  <si>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</si>
  <si>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</si>
  <si>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</si>
  <si>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</si>
  <si>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</si>
  <si>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</si>
  <si>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</si>
  <si>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</si>
  <si>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</si>
  <si>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</si>
  <si>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</si>
  <si>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</si>
  <si>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</si>
  <si>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</si>
  <si>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</si>
  <si>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</si>
  <si>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</si>
  <si>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</si>
  <si>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</si>
  <si>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</si>
  <si>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</si>
  <si>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</si>
  <si>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</si>
  <si>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</si>
  <si>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</si>
  <si>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</si>
  <si>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</si>
  <si>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</si>
  <si>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</si>
  <si>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</si>
  <si>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</si>
  <si>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</si>
  <si>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</si>
  <si>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</si>
  <si>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</si>
  <si>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</si>
  <si>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</si>
  <si>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</si>
  <si>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</si>
  <si>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</si>
  <si>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</si>
  <si>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</si>
  <si>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</si>
  <si>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</si>
  <si>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</si>
  <si>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</si>
  <si>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</si>
  <si>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</si>
  <si>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</si>
  <si>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</si>
  <si>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</si>
  <si>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</si>
  <si>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</si>
  <si>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</si>
  <si>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</si>
  <si>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</si>
  <si>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</si>
  <si>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</si>
  <si>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</si>
  <si>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</si>
  <si>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</si>
  <si>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</si>
  <si>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</si>
  <si>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</si>
  <si>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</si>
  <si>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</si>
  <si>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</si>
  <si>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</si>
  <si>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</si>
  <si>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</si>
  <si>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</si>
  <si>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</si>
  <si>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</si>
  <si>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</si>
  <si>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</si>
  <si>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</si>
  <si>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</si>
  <si>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</si>
  <si>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</si>
  <si>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</si>
  <si>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</si>
  <si>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</si>
  <si>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</si>
  <si>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</si>
  <si>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</si>
  <si>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</si>
  <si>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</si>
  <si>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</si>
  <si>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</si>
  <si>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</si>
  <si>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</si>
  <si>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</si>
  <si>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</si>
  <si>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</si>
  <si>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</si>
  <si>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</si>
  <si>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</si>
  <si>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</si>
  <si>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</si>
  <si>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</si>
  <si>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</si>
  <si>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</si>
  <si>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</si>
  <si>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</si>
  <si>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</si>
  <si>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</si>
  <si>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</si>
  <si>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</si>
  <si>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</si>
  <si>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</si>
  <si>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</si>
  <si>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</si>
  <si>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</si>
  <si>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</si>
  <si>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</si>
  <si>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</si>
  <si>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</si>
  <si>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</si>
  <si>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</si>
  <si>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</si>
  <si>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</si>
  <si>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</si>
  <si>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</si>
  <si>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</si>
  <si>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</si>
  <si>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</si>
  <si>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</si>
  <si>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</si>
  <si>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</si>
  <si>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</si>
  <si>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</si>
  <si>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</si>
  <si>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</si>
  <si>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</si>
  <si>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</si>
  <si>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</si>
  <si>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</si>
  <si>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</si>
  <si>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</si>
  <si>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</si>
  <si>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</si>
  <si>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</si>
  <si>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</si>
  <si>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</si>
  <si>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</si>
  <si>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</si>
  <si>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</si>
  <si>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</si>
  <si>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</si>
  <si>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</si>
  <si>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</si>
  <si>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</si>
  <si>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</si>
  <si>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KURUMLARI</t>
  </si>
  <si>
    <t>2018-2020 DÖNEMİ BÜTÇE GELİRLERİ</t>
  </si>
  <si>
    <t>MERKEZİ YÖNETİM KAPSAMINDAKİ 5018 SAYILI KANUNA EKLİ  (II) SAYILI CETVELDE YER ALAN ÖZEL BÜTÇELİ İDARELER İLE (III) SAYILI CETVELDE YER ALAN DÜZENLEYİCİ VE DENETLEYİCİ KURUMLARIN (2018-2020) DÖNEMİ BÜTÇE GELİR VE NET FİNANSMANLARI
 (ÖZET TABLO)</t>
  </si>
  <si>
    <t>(ÖZEL BÜTÇELİ KURULUŞLAR - YÜKSEK ÖĞRETİM KURUMLARI HARİÇ)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</si>
  <si>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</si>
  <si>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</si>
  <si>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</si>
  <si>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</si>
  <si>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</si>
  <si>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</si>
  <si>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</si>
  <si>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</si>
  <si>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</si>
  <si>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</si>
  <si>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</si>
  <si>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</si>
  <si>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</si>
  <si>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</si>
  <si>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</si>
  <si>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</si>
  <si>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</si>
  <si>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</si>
  <si>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</si>
  <si>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</si>
  <si>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</si>
  <si>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</si>
  <si>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</si>
  <si>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</si>
  <si>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</si>
  <si>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</si>
  <si>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</si>
  <si>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</si>
  <si>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</si>
  <si>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</si>
  <si>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</si>
  <si>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</si>
  <si>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</si>
  <si>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</si>
  <si>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</si>
  <si>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</si>
  <si>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</si>
  <si>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</si>
  <si>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</si>
  <si>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VE MARKA KURUMU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</si>
  <si>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</si>
  <si>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</si>
  <si>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</si>
  <si>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</si>
  <si>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</si>
  <si>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</si>
  <si>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</si>
  <si>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</si>
  <si>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</si>
  <si>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</si>
  <si>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</si>
  <si>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</si>
  <si>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</si>
  <si>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</si>
  <si>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</si>
  <si>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</si>
  <si>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</si>
  <si>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</si>
  <si>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</si>
  <si>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</si>
  <si>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</si>
  <si>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</si>
  <si>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</si>
  <si>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</si>
  <si>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</si>
  <si>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</si>
  <si>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</si>
  <si>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</si>
  <si>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</si>
  <si>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</si>
  <si>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</si>
  <si>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</si>
  <si>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</si>
  <si>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</si>
  <si>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</si>
  <si>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</si>
  <si>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</si>
  <si>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</si>
  <si>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</si>
  <si>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</si>
  <si>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</si>
  <si>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</si>
  <si>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</si>
  <si>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VE EŞİTLİK KURUMU</t>
  </si>
  <si>
    <t>40.62</t>
  </si>
  <si>
    <t>TÜRKİYE SAĞLIK ENSTİTÜLERİ BAŞKANLIĞI</t>
  </si>
  <si>
    <t>(DÜZENLEYİCİ DENETLEYİCİ KURUMLAR)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</si>
  <si>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</si>
  <si>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</si>
  <si>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</si>
  <si>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</si>
  <si>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</si>
  <si>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</si>
  <si>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</si>
  <si>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</si>
  <si>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</si>
  <si>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</si>
  <si>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</si>
  <si>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</si>
  <si>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</si>
  <si>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</si>
  <si>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</si>
  <si>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</si>
  <si>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</si>
  <si>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</si>
  <si>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42.11</t>
  </si>
  <si>
    <t>KİŞİSEL VERİLERİ KORUMA KURUMU</t>
  </si>
  <si>
    <t>42</t>
  </si>
  <si>
    <t>DÜZENLEYİCİ VE DENETLEYİCİ KURUMLAR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</si>
</sst>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5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b/>
      <sz val="20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0" fontId="6" fillId="0" borderId="15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6" fillId="0" borderId="24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vertical="center"/>
    </xf>
    <xf numFmtId="17" fontId="5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="75" zoomScaleNormal="75" workbookViewId="0" topLeftCell="E10">
      <selection activeCell="O25" sqref="O25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7.75390625" style="6" hidden="1" customWidth="1"/>
    <col min="5" max="5" width="55.12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2018</v>
      </c>
      <c r="F2" s="8" t="str">
        <f>ButceYil</f>
        <v>2018</v>
      </c>
      <c r="G2" s="8" t="str">
        <f>ButceYil</f>
        <v>2018</v>
      </c>
      <c r="H2" s="8" t="s">
        <v>1</v>
      </c>
      <c r="I2" s="8" t="str">
        <f>ButceYil</f>
        <v>2018</v>
      </c>
      <c r="J2" s="8" t="str">
        <f>ButceYil</f>
        <v>2018</v>
      </c>
      <c r="K2" s="8" t="str">
        <f>ButceYil</f>
        <v>2018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2018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</row>
    <row r="5" spans="1:11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55.5" customHeight="1">
      <c r="A10" s="3" t="s">
        <v>1</v>
      </c>
      <c r="B10" s="3" t="s">
        <v>1</v>
      </c>
      <c r="C10" s="3" t="s">
        <v>1</v>
      </c>
      <c r="D10" s="3" t="s">
        <v>1</v>
      </c>
      <c r="E10" s="96" t="s">
        <v>264</v>
      </c>
      <c r="F10" s="97"/>
      <c r="G10" s="97"/>
      <c r="H10" s="97"/>
      <c r="I10" s="97"/>
      <c r="J10" s="97"/>
      <c r="K10" s="97"/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6" t="s">
        <v>263</v>
      </c>
      <c r="F12" s="106" t="s">
        <v>1</v>
      </c>
      <c r="G12" s="106" t="s">
        <v>1</v>
      </c>
      <c r="H12" s="106" t="s">
        <v>1</v>
      </c>
      <c r="I12" s="106" t="s">
        <v>1</v>
      </c>
      <c r="J12" s="106" t="s">
        <v>1</v>
      </c>
      <c r="K12" s="106" t="s">
        <v>1</v>
      </c>
    </row>
    <row r="13" spans="1:11" ht="19.5" customHeight="1">
      <c r="A13" s="3" t="s">
        <v>1</v>
      </c>
      <c r="B13" s="3" t="s">
        <v>1</v>
      </c>
      <c r="C13" s="3" t="s">
        <v>1</v>
      </c>
      <c r="D13" s="3" t="s">
        <v>1</v>
      </c>
      <c r="E13" s="106" t="s">
        <v>20</v>
      </c>
      <c r="F13" s="106" t="s">
        <v>1</v>
      </c>
      <c r="G13" s="106" t="s">
        <v>1</v>
      </c>
      <c r="H13" s="106" t="s">
        <v>1</v>
      </c>
      <c r="I13" s="106" t="s">
        <v>1</v>
      </c>
      <c r="J13" s="106" t="s">
        <v>1</v>
      </c>
      <c r="K13" s="106" t="s">
        <v>1</v>
      </c>
    </row>
    <row r="14" spans="1:11" s="18" customFormat="1" ht="14.25" customHeight="1">
      <c r="A14" s="17" t="s">
        <v>1</v>
      </c>
      <c r="B14" s="17" t="s">
        <v>1</v>
      </c>
      <c r="C14" s="17" t="s">
        <v>1</v>
      </c>
      <c r="D14" s="17" t="s">
        <v>1</v>
      </c>
      <c r="E14" s="17" t="s">
        <v>1</v>
      </c>
      <c r="F14" s="17" t="s">
        <v>1</v>
      </c>
      <c r="G14" s="17" t="s">
        <v>1</v>
      </c>
      <c r="H14" s="17" t="s">
        <v>1</v>
      </c>
      <c r="I14" s="17" t="s">
        <v>1</v>
      </c>
      <c r="J14" s="17" t="s">
        <v>1</v>
      </c>
      <c r="K14" s="16" t="str">
        <f>IF(ButceYil&gt;2008,"TL","YTL")</f>
        <v>TL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9" t="s">
        <v>1</v>
      </c>
      <c r="F15" s="112" t="str">
        <f>ButceYil</f>
        <v>2018</v>
      </c>
      <c r="G15" s="113" t="s">
        <v>1</v>
      </c>
      <c r="H15" s="113" t="s">
        <v>1</v>
      </c>
      <c r="I15" s="113" t="s">
        <v>1</v>
      </c>
      <c r="J15" s="113" t="s">
        <v>1</v>
      </c>
      <c r="K15" s="114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15" t="s">
        <v>21</v>
      </c>
      <c r="F16" s="104" t="s">
        <v>22</v>
      </c>
      <c r="G16" s="98" t="s">
        <v>23</v>
      </c>
      <c r="H16" s="99" t="s">
        <v>1</v>
      </c>
      <c r="I16" s="100" t="s">
        <v>1</v>
      </c>
      <c r="J16" s="101" t="s">
        <v>24</v>
      </c>
      <c r="K16" s="102" t="s">
        <v>1</v>
      </c>
    </row>
    <row r="17" spans="1:11" s="18" customFormat="1" ht="19.5" customHeight="1">
      <c r="A17" s="17" t="s">
        <v>1</v>
      </c>
      <c r="B17" s="17" t="s">
        <v>1</v>
      </c>
      <c r="C17" s="17" t="s">
        <v>1</v>
      </c>
      <c r="D17" s="17" t="s">
        <v>1</v>
      </c>
      <c r="E17" s="116" t="s">
        <v>1</v>
      </c>
      <c r="F17" s="107" t="s">
        <v>1</v>
      </c>
      <c r="G17" s="110" t="s">
        <v>25</v>
      </c>
      <c r="H17" s="108" t="s">
        <v>26</v>
      </c>
      <c r="I17" s="104" t="s">
        <v>27</v>
      </c>
      <c r="J17" s="101" t="s">
        <v>28</v>
      </c>
      <c r="K17" s="104" t="s">
        <v>29</v>
      </c>
    </row>
    <row r="18" spans="3:11" s="18" customFormat="1" ht="19.5" customHeight="1">
      <c r="C18" s="16" t="s">
        <v>1</v>
      </c>
      <c r="D18" s="16" t="s">
        <v>1</v>
      </c>
      <c r="E18" s="117" t="s">
        <v>1</v>
      </c>
      <c r="F18" s="105" t="s">
        <v>1</v>
      </c>
      <c r="G18" s="111" t="s">
        <v>1</v>
      </c>
      <c r="H18" s="109" t="s">
        <v>1</v>
      </c>
      <c r="I18" s="105" t="s">
        <v>1</v>
      </c>
      <c r="J18" s="103" t="s">
        <v>1</v>
      </c>
      <c r="K18" s="105" t="s">
        <v>1</v>
      </c>
    </row>
    <row r="19" spans="1:11" s="18" customFormat="1" ht="19.5" customHeight="1" hidden="1">
      <c r="A19" s="16" t="s">
        <v>2</v>
      </c>
      <c r="B19" s="16" t="s">
        <v>30</v>
      </c>
      <c r="C19" s="20" t="s">
        <v>1</v>
      </c>
      <c r="D19" s="20" t="s">
        <v>1</v>
      </c>
      <c r="E19" s="21" t="s">
        <v>1</v>
      </c>
      <c r="F19" s="22" t="s">
        <v>1</v>
      </c>
      <c r="G19" s="23" t="s">
        <v>1</v>
      </c>
      <c r="H19" s="24" t="s">
        <v>1</v>
      </c>
      <c r="I19" s="24" t="s">
        <v>1</v>
      </c>
      <c r="J19" s="25" t="s">
        <v>1</v>
      </c>
      <c r="K19" s="22" t="s">
        <v>1</v>
      </c>
    </row>
    <row r="20" spans="1:11" s="18" customFormat="1" ht="24.75" customHeight="1">
      <c r="A20" s="20" t="s">
        <v>1</v>
      </c>
      <c r="B20" s="26" t="s">
        <v>40</v>
      </c>
      <c r="C20" s="20" t="s">
        <v>1</v>
      </c>
      <c r="D20" s="20" t="s">
        <v>1</v>
      </c>
      <c r="E20" s="27" t="s">
        <v>151</v>
      </c>
      <c r="F20" s="28">
        <v>98153000</v>
      </c>
      <c r="G20" s="29">
        <v>97522000</v>
      </c>
      <c r="H20" s="30">
        <f aca="true" t="shared" si="0" ref="H20:H51">I20-G20</f>
        <v>631000</v>
      </c>
      <c r="I20" s="30">
        <v>98153000</v>
      </c>
      <c r="J20" s="31">
        <v>0</v>
      </c>
      <c r="K20" s="28">
        <v>65125000</v>
      </c>
    </row>
    <row r="21" spans="2:11" ht="24.75" customHeight="1">
      <c r="B21" s="26" t="s">
        <v>41</v>
      </c>
      <c r="C21" s="20" t="s">
        <v>1</v>
      </c>
      <c r="D21" s="20" t="s">
        <v>1</v>
      </c>
      <c r="E21" s="27" t="s">
        <v>152</v>
      </c>
      <c r="F21" s="28">
        <v>933816000</v>
      </c>
      <c r="G21" s="29">
        <v>884074000</v>
      </c>
      <c r="H21" s="30">
        <f t="shared" si="0"/>
        <v>49742000</v>
      </c>
      <c r="I21" s="30">
        <v>933816000</v>
      </c>
      <c r="J21" s="31">
        <v>0</v>
      </c>
      <c r="K21" s="28">
        <v>68326000</v>
      </c>
    </row>
    <row r="22" spans="2:11" ht="24.75" customHeight="1">
      <c r="B22" s="26" t="s">
        <v>42</v>
      </c>
      <c r="C22" s="20" t="s">
        <v>1</v>
      </c>
      <c r="D22" s="20" t="s">
        <v>1</v>
      </c>
      <c r="E22" s="27" t="s">
        <v>153</v>
      </c>
      <c r="F22" s="28">
        <v>490017000</v>
      </c>
      <c r="G22" s="29">
        <v>439132000</v>
      </c>
      <c r="H22" s="30">
        <f t="shared" si="0"/>
        <v>50885000</v>
      </c>
      <c r="I22" s="30">
        <v>490017000</v>
      </c>
      <c r="J22" s="31">
        <v>0</v>
      </c>
      <c r="K22" s="28">
        <v>102412000</v>
      </c>
    </row>
    <row r="23" spans="2:11" ht="24.75" customHeight="1">
      <c r="B23" s="26" t="s">
        <v>43</v>
      </c>
      <c r="C23" s="20" t="s">
        <v>1</v>
      </c>
      <c r="D23" s="20" t="s">
        <v>1</v>
      </c>
      <c r="E23" s="27" t="s">
        <v>154</v>
      </c>
      <c r="F23" s="28">
        <v>932089000</v>
      </c>
      <c r="G23" s="29">
        <v>876097000</v>
      </c>
      <c r="H23" s="30">
        <f t="shared" si="0"/>
        <v>55992000</v>
      </c>
      <c r="I23" s="30">
        <v>932089000</v>
      </c>
      <c r="J23" s="31">
        <v>0</v>
      </c>
      <c r="K23" s="28">
        <v>36405000</v>
      </c>
    </row>
    <row r="24" spans="2:11" ht="24.75" customHeight="1">
      <c r="B24" s="26" t="s">
        <v>44</v>
      </c>
      <c r="C24" s="20" t="s">
        <v>1</v>
      </c>
      <c r="D24" s="20" t="s">
        <v>1</v>
      </c>
      <c r="E24" s="27" t="s">
        <v>155</v>
      </c>
      <c r="F24" s="28">
        <v>866873000</v>
      </c>
      <c r="G24" s="29">
        <v>814497000</v>
      </c>
      <c r="H24" s="30">
        <f t="shared" si="0"/>
        <v>52376000</v>
      </c>
      <c r="I24" s="30">
        <v>866873000</v>
      </c>
      <c r="J24" s="31">
        <v>0</v>
      </c>
      <c r="K24" s="28">
        <v>39207000</v>
      </c>
    </row>
    <row r="25" spans="2:11" ht="24.75" customHeight="1">
      <c r="B25" s="26" t="s">
        <v>45</v>
      </c>
      <c r="C25" s="20" t="s">
        <v>1</v>
      </c>
      <c r="D25" s="20" t="s">
        <v>1</v>
      </c>
      <c r="E25" s="27" t="s">
        <v>156</v>
      </c>
      <c r="F25" s="28">
        <v>1272285000</v>
      </c>
      <c r="G25" s="29">
        <v>1153404000</v>
      </c>
      <c r="H25" s="30">
        <f t="shared" si="0"/>
        <v>118881000</v>
      </c>
      <c r="I25" s="30">
        <v>1272285000</v>
      </c>
      <c r="J25" s="31">
        <v>0</v>
      </c>
      <c r="K25" s="28">
        <v>28652000</v>
      </c>
    </row>
    <row r="26" spans="2:11" ht="24.75" customHeight="1">
      <c r="B26" s="26" t="s">
        <v>46</v>
      </c>
      <c r="C26" s="20" t="s">
        <v>1</v>
      </c>
      <c r="D26" s="20" t="s">
        <v>1</v>
      </c>
      <c r="E26" s="27" t="s">
        <v>157</v>
      </c>
      <c r="F26" s="28">
        <v>494820000</v>
      </c>
      <c r="G26" s="29">
        <v>453637000</v>
      </c>
      <c r="H26" s="30">
        <f t="shared" si="0"/>
        <v>41183000</v>
      </c>
      <c r="I26" s="30">
        <v>494820000</v>
      </c>
      <c r="J26" s="31">
        <v>0</v>
      </c>
      <c r="K26" s="28">
        <v>71219000</v>
      </c>
    </row>
    <row r="27" spans="2:11" ht="24.75" customHeight="1">
      <c r="B27" s="26" t="s">
        <v>47</v>
      </c>
      <c r="C27" s="20" t="s">
        <v>1</v>
      </c>
      <c r="D27" s="20" t="s">
        <v>1</v>
      </c>
      <c r="E27" s="27" t="s">
        <v>158</v>
      </c>
      <c r="F27" s="28">
        <v>273562000</v>
      </c>
      <c r="G27" s="29">
        <v>246698000</v>
      </c>
      <c r="H27" s="30">
        <f t="shared" si="0"/>
        <v>26864000</v>
      </c>
      <c r="I27" s="30">
        <v>273562000</v>
      </c>
      <c r="J27" s="31">
        <v>0</v>
      </c>
      <c r="K27" s="28">
        <v>17043000</v>
      </c>
    </row>
    <row r="28" spans="2:11" ht="24.75" customHeight="1">
      <c r="B28" s="26" t="s">
        <v>48</v>
      </c>
      <c r="C28" s="20" t="s">
        <v>1</v>
      </c>
      <c r="D28" s="20" t="s">
        <v>1</v>
      </c>
      <c r="E28" s="27" t="s">
        <v>159</v>
      </c>
      <c r="F28" s="28">
        <v>592079000</v>
      </c>
      <c r="G28" s="29">
        <v>530486000</v>
      </c>
      <c r="H28" s="30">
        <f t="shared" si="0"/>
        <v>61593000</v>
      </c>
      <c r="I28" s="30">
        <v>592079000</v>
      </c>
      <c r="J28" s="31">
        <v>0</v>
      </c>
      <c r="K28" s="28">
        <v>34492000</v>
      </c>
    </row>
    <row r="29" spans="2:11" ht="24.75" customHeight="1">
      <c r="B29" s="26" t="s">
        <v>49</v>
      </c>
      <c r="C29" s="20" t="s">
        <v>1</v>
      </c>
      <c r="D29" s="20" t="s">
        <v>1</v>
      </c>
      <c r="E29" s="27" t="s">
        <v>160</v>
      </c>
      <c r="F29" s="28">
        <v>300794000</v>
      </c>
      <c r="G29" s="29">
        <v>278554000</v>
      </c>
      <c r="H29" s="30">
        <f t="shared" si="0"/>
        <v>22240000</v>
      </c>
      <c r="I29" s="30">
        <v>300794000</v>
      </c>
      <c r="J29" s="31">
        <v>0</v>
      </c>
      <c r="K29" s="28">
        <v>9291000</v>
      </c>
    </row>
    <row r="30" spans="2:11" ht="24.75" customHeight="1">
      <c r="B30" s="26" t="s">
        <v>50</v>
      </c>
      <c r="C30" s="20" t="s">
        <v>1</v>
      </c>
      <c r="D30" s="20" t="s">
        <v>1</v>
      </c>
      <c r="E30" s="27" t="s">
        <v>161</v>
      </c>
      <c r="F30" s="28">
        <v>148283000</v>
      </c>
      <c r="G30" s="29">
        <v>143488000</v>
      </c>
      <c r="H30" s="30">
        <f t="shared" si="0"/>
        <v>4795000</v>
      </c>
      <c r="I30" s="30">
        <v>148283000</v>
      </c>
      <c r="J30" s="31">
        <v>0</v>
      </c>
      <c r="K30" s="28">
        <v>2001000</v>
      </c>
    </row>
    <row r="31" spans="2:11" ht="24.75" customHeight="1">
      <c r="B31" s="26" t="s">
        <v>51</v>
      </c>
      <c r="C31" s="20" t="s">
        <v>1</v>
      </c>
      <c r="D31" s="20" t="s">
        <v>1</v>
      </c>
      <c r="E31" s="27" t="s">
        <v>162</v>
      </c>
      <c r="F31" s="28">
        <v>764104000</v>
      </c>
      <c r="G31" s="29">
        <v>711003000</v>
      </c>
      <c r="H31" s="30">
        <f t="shared" si="0"/>
        <v>53101000</v>
      </c>
      <c r="I31" s="30">
        <v>764104000</v>
      </c>
      <c r="J31" s="31">
        <v>0</v>
      </c>
      <c r="K31" s="28">
        <v>47534000</v>
      </c>
    </row>
    <row r="32" spans="2:11" ht="24.75" customHeight="1">
      <c r="B32" s="26" t="s">
        <v>52</v>
      </c>
      <c r="C32" s="20" t="s">
        <v>1</v>
      </c>
      <c r="D32" s="20" t="s">
        <v>1</v>
      </c>
      <c r="E32" s="27" t="s">
        <v>163</v>
      </c>
      <c r="F32" s="28">
        <v>667454000</v>
      </c>
      <c r="G32" s="29">
        <v>612952000</v>
      </c>
      <c r="H32" s="30">
        <f t="shared" si="0"/>
        <v>54502000</v>
      </c>
      <c r="I32" s="30">
        <v>667454000</v>
      </c>
      <c r="J32" s="31">
        <v>0</v>
      </c>
      <c r="K32" s="28">
        <v>88849000</v>
      </c>
    </row>
    <row r="33" spans="2:11" ht="24.75" customHeight="1">
      <c r="B33" s="26" t="s">
        <v>53</v>
      </c>
      <c r="C33" s="20" t="s">
        <v>1</v>
      </c>
      <c r="D33" s="20" t="s">
        <v>1</v>
      </c>
      <c r="E33" s="27" t="s">
        <v>164</v>
      </c>
      <c r="F33" s="28">
        <v>316831000</v>
      </c>
      <c r="G33" s="29">
        <v>286796000</v>
      </c>
      <c r="H33" s="30">
        <f t="shared" si="0"/>
        <v>30035000</v>
      </c>
      <c r="I33" s="30">
        <v>316831000</v>
      </c>
      <c r="J33" s="31">
        <v>0</v>
      </c>
      <c r="K33" s="28">
        <v>17401000</v>
      </c>
    </row>
    <row r="34" spans="2:11" ht="24.75" customHeight="1">
      <c r="B34" s="26" t="s">
        <v>54</v>
      </c>
      <c r="C34" s="20" t="s">
        <v>1</v>
      </c>
      <c r="D34" s="20" t="s">
        <v>1</v>
      </c>
      <c r="E34" s="27" t="s">
        <v>165</v>
      </c>
      <c r="F34" s="28">
        <v>517507000</v>
      </c>
      <c r="G34" s="29">
        <v>462355000</v>
      </c>
      <c r="H34" s="30">
        <f t="shared" si="0"/>
        <v>55152000</v>
      </c>
      <c r="I34" s="30">
        <v>517507000</v>
      </c>
      <c r="J34" s="31">
        <v>0</v>
      </c>
      <c r="K34" s="28">
        <v>33332000</v>
      </c>
    </row>
    <row r="35" spans="2:11" ht="24.75" customHeight="1">
      <c r="B35" s="26" t="s">
        <v>55</v>
      </c>
      <c r="C35" s="20" t="s">
        <v>1</v>
      </c>
      <c r="D35" s="20" t="s">
        <v>1</v>
      </c>
      <c r="E35" s="27" t="s">
        <v>166</v>
      </c>
      <c r="F35" s="28">
        <v>565364000</v>
      </c>
      <c r="G35" s="29">
        <v>384470000</v>
      </c>
      <c r="H35" s="30">
        <f t="shared" si="0"/>
        <v>180894000</v>
      </c>
      <c r="I35" s="30">
        <v>565364000</v>
      </c>
      <c r="J35" s="31">
        <v>0</v>
      </c>
      <c r="K35" s="28">
        <v>290016000</v>
      </c>
    </row>
    <row r="36" spans="2:11" ht="24.75" customHeight="1">
      <c r="B36" s="26" t="s">
        <v>56</v>
      </c>
      <c r="C36" s="20" t="s">
        <v>1</v>
      </c>
      <c r="D36" s="20" t="s">
        <v>1</v>
      </c>
      <c r="E36" s="27" t="s">
        <v>167</v>
      </c>
      <c r="F36" s="28">
        <v>525783000</v>
      </c>
      <c r="G36" s="29">
        <v>457403000</v>
      </c>
      <c r="H36" s="30">
        <f t="shared" si="0"/>
        <v>68380000</v>
      </c>
      <c r="I36" s="30">
        <v>525783000</v>
      </c>
      <c r="J36" s="31">
        <v>0</v>
      </c>
      <c r="K36" s="28">
        <v>16727000</v>
      </c>
    </row>
    <row r="37" spans="2:11" ht="24.75" customHeight="1">
      <c r="B37" s="26" t="s">
        <v>57</v>
      </c>
      <c r="C37" s="20" t="s">
        <v>1</v>
      </c>
      <c r="D37" s="20" t="s">
        <v>1</v>
      </c>
      <c r="E37" s="27" t="s">
        <v>168</v>
      </c>
      <c r="F37" s="28">
        <v>487411000</v>
      </c>
      <c r="G37" s="29">
        <v>454393000</v>
      </c>
      <c r="H37" s="30">
        <f t="shared" si="0"/>
        <v>33018000</v>
      </c>
      <c r="I37" s="30">
        <v>487411000</v>
      </c>
      <c r="J37" s="31">
        <v>0</v>
      </c>
      <c r="K37" s="28">
        <v>24537000</v>
      </c>
    </row>
    <row r="38" spans="2:11" ht="24.75" customHeight="1">
      <c r="B38" s="26" t="s">
        <v>58</v>
      </c>
      <c r="C38" s="20" t="s">
        <v>1</v>
      </c>
      <c r="D38" s="20" t="s">
        <v>1</v>
      </c>
      <c r="E38" s="27" t="s">
        <v>169</v>
      </c>
      <c r="F38" s="28">
        <v>465567000</v>
      </c>
      <c r="G38" s="29">
        <v>431132000</v>
      </c>
      <c r="H38" s="30">
        <f t="shared" si="0"/>
        <v>34435000</v>
      </c>
      <c r="I38" s="30">
        <v>465567000</v>
      </c>
      <c r="J38" s="31">
        <v>0</v>
      </c>
      <c r="K38" s="28">
        <v>31362000</v>
      </c>
    </row>
    <row r="39" spans="2:11" ht="24.75" customHeight="1">
      <c r="B39" s="26" t="s">
        <v>59</v>
      </c>
      <c r="C39" s="20" t="s">
        <v>1</v>
      </c>
      <c r="D39" s="20" t="s">
        <v>1</v>
      </c>
      <c r="E39" s="27" t="s">
        <v>170</v>
      </c>
      <c r="F39" s="28">
        <v>399608000</v>
      </c>
      <c r="G39" s="29">
        <v>370288000</v>
      </c>
      <c r="H39" s="30">
        <f t="shared" si="0"/>
        <v>29320000</v>
      </c>
      <c r="I39" s="30">
        <v>399608000</v>
      </c>
      <c r="J39" s="31">
        <v>0</v>
      </c>
      <c r="K39" s="28">
        <v>27382000</v>
      </c>
    </row>
    <row r="40" spans="2:11" ht="24.75" customHeight="1">
      <c r="B40" s="26" t="s">
        <v>60</v>
      </c>
      <c r="C40" s="20" t="s">
        <v>1</v>
      </c>
      <c r="D40" s="20" t="s">
        <v>1</v>
      </c>
      <c r="E40" s="27" t="s">
        <v>171</v>
      </c>
      <c r="F40" s="28">
        <v>532873000</v>
      </c>
      <c r="G40" s="29">
        <v>491216000</v>
      </c>
      <c r="H40" s="30">
        <f t="shared" si="0"/>
        <v>41657000</v>
      </c>
      <c r="I40" s="30">
        <v>532873000</v>
      </c>
      <c r="J40" s="31">
        <v>0</v>
      </c>
      <c r="K40" s="28">
        <v>13398000</v>
      </c>
    </row>
    <row r="41" spans="2:11" ht="24.75" customHeight="1">
      <c r="B41" s="26" t="s">
        <v>61</v>
      </c>
      <c r="C41" s="20" t="s">
        <v>1</v>
      </c>
      <c r="D41" s="20" t="s">
        <v>1</v>
      </c>
      <c r="E41" s="27" t="s">
        <v>172</v>
      </c>
      <c r="F41" s="28">
        <v>436261000</v>
      </c>
      <c r="G41" s="29">
        <v>396405000</v>
      </c>
      <c r="H41" s="30">
        <f t="shared" si="0"/>
        <v>39856000</v>
      </c>
      <c r="I41" s="30">
        <v>436261000</v>
      </c>
      <c r="J41" s="31">
        <v>0</v>
      </c>
      <c r="K41" s="28">
        <v>6474000</v>
      </c>
    </row>
    <row r="42" spans="2:11" ht="24.75" customHeight="1">
      <c r="B42" s="26" t="s">
        <v>62</v>
      </c>
      <c r="C42" s="20" t="s">
        <v>1</v>
      </c>
      <c r="D42" s="20" t="s">
        <v>1</v>
      </c>
      <c r="E42" s="27" t="s">
        <v>173</v>
      </c>
      <c r="F42" s="28">
        <v>459596000</v>
      </c>
      <c r="G42" s="29">
        <v>418998000</v>
      </c>
      <c r="H42" s="30">
        <f t="shared" si="0"/>
        <v>40598000</v>
      </c>
      <c r="I42" s="30">
        <v>459596000</v>
      </c>
      <c r="J42" s="31">
        <v>0</v>
      </c>
      <c r="K42" s="28">
        <v>38491000</v>
      </c>
    </row>
    <row r="43" spans="2:11" ht="24.75" customHeight="1">
      <c r="B43" s="26" t="s">
        <v>63</v>
      </c>
      <c r="C43" s="20" t="s">
        <v>1</v>
      </c>
      <c r="D43" s="20" t="s">
        <v>1</v>
      </c>
      <c r="E43" s="27" t="s">
        <v>174</v>
      </c>
      <c r="F43" s="28">
        <v>562488000</v>
      </c>
      <c r="G43" s="29">
        <v>517474000</v>
      </c>
      <c r="H43" s="30">
        <f t="shared" si="0"/>
        <v>45014000</v>
      </c>
      <c r="I43" s="30">
        <v>562488000</v>
      </c>
      <c r="J43" s="31">
        <v>0</v>
      </c>
      <c r="K43" s="28">
        <v>45601000</v>
      </c>
    </row>
    <row r="44" spans="2:11" ht="24.75" customHeight="1">
      <c r="B44" s="26" t="s">
        <v>64</v>
      </c>
      <c r="C44" s="20" t="s">
        <v>1</v>
      </c>
      <c r="D44" s="20" t="s">
        <v>1</v>
      </c>
      <c r="E44" s="27" t="s">
        <v>175</v>
      </c>
      <c r="F44" s="28">
        <v>395479000</v>
      </c>
      <c r="G44" s="29">
        <v>369228000</v>
      </c>
      <c r="H44" s="30">
        <f t="shared" si="0"/>
        <v>26251000</v>
      </c>
      <c r="I44" s="30">
        <v>395479000</v>
      </c>
      <c r="J44" s="31">
        <v>0</v>
      </c>
      <c r="K44" s="28">
        <v>24302000</v>
      </c>
    </row>
    <row r="45" spans="2:11" ht="24.75" customHeight="1">
      <c r="B45" s="26" t="s">
        <v>65</v>
      </c>
      <c r="C45" s="20" t="s">
        <v>1</v>
      </c>
      <c r="D45" s="20" t="s">
        <v>1</v>
      </c>
      <c r="E45" s="27" t="s">
        <v>176</v>
      </c>
      <c r="F45" s="28">
        <v>376069000</v>
      </c>
      <c r="G45" s="29">
        <v>348071000</v>
      </c>
      <c r="H45" s="30">
        <f t="shared" si="0"/>
        <v>27998000</v>
      </c>
      <c r="I45" s="30">
        <v>376069000</v>
      </c>
      <c r="J45" s="31">
        <v>0</v>
      </c>
      <c r="K45" s="28">
        <v>18316000</v>
      </c>
    </row>
    <row r="46" spans="2:11" ht="24.75" customHeight="1">
      <c r="B46" s="26" t="s">
        <v>66</v>
      </c>
      <c r="C46" s="20" t="s">
        <v>1</v>
      </c>
      <c r="D46" s="20" t="s">
        <v>1</v>
      </c>
      <c r="E46" s="27" t="s">
        <v>177</v>
      </c>
      <c r="F46" s="28">
        <v>369015000</v>
      </c>
      <c r="G46" s="29">
        <v>345641000</v>
      </c>
      <c r="H46" s="30">
        <f t="shared" si="0"/>
        <v>23374000</v>
      </c>
      <c r="I46" s="30">
        <v>369015000</v>
      </c>
      <c r="J46" s="31">
        <v>0</v>
      </c>
      <c r="K46" s="28">
        <v>20181000</v>
      </c>
    </row>
    <row r="47" spans="2:11" ht="24.75" customHeight="1">
      <c r="B47" s="26" t="s">
        <v>67</v>
      </c>
      <c r="C47" s="20" t="s">
        <v>1</v>
      </c>
      <c r="D47" s="20" t="s">
        <v>1</v>
      </c>
      <c r="E47" s="27" t="s">
        <v>178</v>
      </c>
      <c r="F47" s="28">
        <v>347045000</v>
      </c>
      <c r="G47" s="29">
        <v>328845000</v>
      </c>
      <c r="H47" s="30">
        <f t="shared" si="0"/>
        <v>18200000</v>
      </c>
      <c r="I47" s="30">
        <v>347045000</v>
      </c>
      <c r="J47" s="31">
        <v>0</v>
      </c>
      <c r="K47" s="28">
        <v>13336000</v>
      </c>
    </row>
    <row r="48" spans="2:11" ht="24.75" customHeight="1">
      <c r="B48" s="26" t="s">
        <v>68</v>
      </c>
      <c r="C48" s="20" t="s">
        <v>1</v>
      </c>
      <c r="D48" s="20" t="s">
        <v>1</v>
      </c>
      <c r="E48" s="27" t="s">
        <v>179</v>
      </c>
      <c r="F48" s="28">
        <v>331456000</v>
      </c>
      <c r="G48" s="29">
        <v>300933000</v>
      </c>
      <c r="H48" s="30">
        <f t="shared" si="0"/>
        <v>30523000</v>
      </c>
      <c r="I48" s="30">
        <v>331456000</v>
      </c>
      <c r="J48" s="31">
        <v>0</v>
      </c>
      <c r="K48" s="28">
        <v>15658000</v>
      </c>
    </row>
    <row r="49" spans="2:11" ht="24.75" customHeight="1">
      <c r="B49" s="26" t="s">
        <v>69</v>
      </c>
      <c r="C49" s="20" t="s">
        <v>1</v>
      </c>
      <c r="D49" s="20" t="s">
        <v>1</v>
      </c>
      <c r="E49" s="27" t="s">
        <v>180</v>
      </c>
      <c r="F49" s="28">
        <v>106294000</v>
      </c>
      <c r="G49" s="29">
        <v>103486000</v>
      </c>
      <c r="H49" s="30">
        <f t="shared" si="0"/>
        <v>2808000</v>
      </c>
      <c r="I49" s="30">
        <v>106294000</v>
      </c>
      <c r="J49" s="31">
        <v>0</v>
      </c>
      <c r="K49" s="28">
        <v>13666000</v>
      </c>
    </row>
    <row r="50" spans="2:11" ht="24.75" customHeight="1">
      <c r="B50" s="26" t="s">
        <v>70</v>
      </c>
      <c r="C50" s="20" t="s">
        <v>1</v>
      </c>
      <c r="D50" s="20" t="s">
        <v>1</v>
      </c>
      <c r="E50" s="27" t="s">
        <v>181</v>
      </c>
      <c r="F50" s="28">
        <v>115714000</v>
      </c>
      <c r="G50" s="29">
        <v>113369000</v>
      </c>
      <c r="H50" s="30">
        <f t="shared" si="0"/>
        <v>2345000</v>
      </c>
      <c r="I50" s="30">
        <v>115714000</v>
      </c>
      <c r="J50" s="31">
        <v>0</v>
      </c>
      <c r="K50" s="28">
        <v>8591000</v>
      </c>
    </row>
    <row r="51" spans="2:11" ht="24.75" customHeight="1">
      <c r="B51" s="26" t="s">
        <v>71</v>
      </c>
      <c r="C51" s="20" t="s">
        <v>1</v>
      </c>
      <c r="D51" s="20" t="s">
        <v>1</v>
      </c>
      <c r="E51" s="27" t="s">
        <v>182</v>
      </c>
      <c r="F51" s="28">
        <v>224659000</v>
      </c>
      <c r="G51" s="29">
        <v>213099000</v>
      </c>
      <c r="H51" s="30">
        <f t="shared" si="0"/>
        <v>11560000</v>
      </c>
      <c r="I51" s="30">
        <v>224659000</v>
      </c>
      <c r="J51" s="31">
        <v>0</v>
      </c>
      <c r="K51" s="28">
        <v>11159000</v>
      </c>
    </row>
    <row r="52" spans="2:11" ht="24.75" customHeight="1">
      <c r="B52" s="26" t="s">
        <v>72</v>
      </c>
      <c r="C52" s="20" t="s">
        <v>1</v>
      </c>
      <c r="D52" s="20" t="s">
        <v>1</v>
      </c>
      <c r="E52" s="27" t="s">
        <v>183</v>
      </c>
      <c r="F52" s="28">
        <v>416733000</v>
      </c>
      <c r="G52" s="29">
        <v>384737000</v>
      </c>
      <c r="H52" s="30">
        <f aca="true" t="shared" si="1" ref="H52:H83">I52-G52</f>
        <v>31996000</v>
      </c>
      <c r="I52" s="30">
        <v>416733000</v>
      </c>
      <c r="J52" s="31">
        <v>0</v>
      </c>
      <c r="K52" s="28">
        <v>9661000</v>
      </c>
    </row>
    <row r="53" spans="2:11" ht="24.75" customHeight="1">
      <c r="B53" s="26" t="s">
        <v>73</v>
      </c>
      <c r="C53" s="20" t="s">
        <v>1</v>
      </c>
      <c r="D53" s="20" t="s">
        <v>1</v>
      </c>
      <c r="E53" s="27" t="s">
        <v>184</v>
      </c>
      <c r="F53" s="28">
        <v>331680000</v>
      </c>
      <c r="G53" s="29">
        <v>309199000</v>
      </c>
      <c r="H53" s="30">
        <f t="shared" si="1"/>
        <v>22481000</v>
      </c>
      <c r="I53" s="30">
        <v>331680000</v>
      </c>
      <c r="J53" s="31">
        <v>0</v>
      </c>
      <c r="K53" s="28">
        <v>10443000</v>
      </c>
    </row>
    <row r="54" spans="2:11" ht="24.75" customHeight="1">
      <c r="B54" s="26" t="s">
        <v>74</v>
      </c>
      <c r="C54" s="20" t="s">
        <v>1</v>
      </c>
      <c r="D54" s="20" t="s">
        <v>1</v>
      </c>
      <c r="E54" s="27" t="s">
        <v>185</v>
      </c>
      <c r="F54" s="28">
        <v>237827000</v>
      </c>
      <c r="G54" s="29">
        <v>214875000</v>
      </c>
      <c r="H54" s="30">
        <f t="shared" si="1"/>
        <v>22952000</v>
      </c>
      <c r="I54" s="30">
        <v>237827000</v>
      </c>
      <c r="J54" s="31">
        <v>0</v>
      </c>
      <c r="K54" s="28">
        <v>13022000</v>
      </c>
    </row>
    <row r="55" spans="2:11" ht="24.75" customHeight="1">
      <c r="B55" s="26" t="s">
        <v>75</v>
      </c>
      <c r="C55" s="20" t="s">
        <v>1</v>
      </c>
      <c r="D55" s="20" t="s">
        <v>1</v>
      </c>
      <c r="E55" s="27" t="s">
        <v>186</v>
      </c>
      <c r="F55" s="28">
        <v>340385000</v>
      </c>
      <c r="G55" s="29">
        <v>317022000</v>
      </c>
      <c r="H55" s="30">
        <f t="shared" si="1"/>
        <v>23363000</v>
      </c>
      <c r="I55" s="30">
        <v>340385000</v>
      </c>
      <c r="J55" s="31">
        <v>0</v>
      </c>
      <c r="K55" s="28">
        <v>20885000</v>
      </c>
    </row>
    <row r="56" spans="2:11" ht="24.75" customHeight="1">
      <c r="B56" s="26" t="s">
        <v>76</v>
      </c>
      <c r="C56" s="20" t="s">
        <v>1</v>
      </c>
      <c r="D56" s="20" t="s">
        <v>1</v>
      </c>
      <c r="E56" s="27" t="s">
        <v>187</v>
      </c>
      <c r="F56" s="28">
        <v>351221000</v>
      </c>
      <c r="G56" s="29">
        <v>323839000</v>
      </c>
      <c r="H56" s="30">
        <f t="shared" si="1"/>
        <v>27382000</v>
      </c>
      <c r="I56" s="30">
        <v>351221000</v>
      </c>
      <c r="J56" s="31">
        <v>0</v>
      </c>
      <c r="K56" s="28">
        <v>12927000</v>
      </c>
    </row>
    <row r="57" spans="2:11" ht="24.75" customHeight="1">
      <c r="B57" s="26" t="s">
        <v>77</v>
      </c>
      <c r="C57" s="20" t="s">
        <v>1</v>
      </c>
      <c r="D57" s="20" t="s">
        <v>1</v>
      </c>
      <c r="E57" s="27" t="s">
        <v>188</v>
      </c>
      <c r="F57" s="28">
        <v>199141000</v>
      </c>
      <c r="G57" s="29">
        <v>180435000</v>
      </c>
      <c r="H57" s="30">
        <f t="shared" si="1"/>
        <v>18706000</v>
      </c>
      <c r="I57" s="30">
        <v>199141000</v>
      </c>
      <c r="J57" s="31">
        <v>0</v>
      </c>
      <c r="K57" s="28">
        <v>5586000</v>
      </c>
    </row>
    <row r="58" spans="2:11" ht="24.75" customHeight="1">
      <c r="B58" s="26" t="s">
        <v>78</v>
      </c>
      <c r="C58" s="20" t="s">
        <v>1</v>
      </c>
      <c r="D58" s="20" t="s">
        <v>1</v>
      </c>
      <c r="E58" s="27" t="s">
        <v>189</v>
      </c>
      <c r="F58" s="28">
        <v>390007000</v>
      </c>
      <c r="G58" s="29">
        <v>349116000</v>
      </c>
      <c r="H58" s="30">
        <f t="shared" si="1"/>
        <v>40891000</v>
      </c>
      <c r="I58" s="30">
        <v>390007000</v>
      </c>
      <c r="J58" s="31">
        <v>0</v>
      </c>
      <c r="K58" s="28">
        <v>31365000</v>
      </c>
    </row>
    <row r="59" spans="2:11" ht="24.75" customHeight="1">
      <c r="B59" s="26" t="s">
        <v>79</v>
      </c>
      <c r="C59" s="20" t="s">
        <v>1</v>
      </c>
      <c r="D59" s="20" t="s">
        <v>1</v>
      </c>
      <c r="E59" s="27" t="s">
        <v>190</v>
      </c>
      <c r="F59" s="28">
        <v>338412000</v>
      </c>
      <c r="G59" s="29">
        <v>289271000</v>
      </c>
      <c r="H59" s="30">
        <f t="shared" si="1"/>
        <v>49141000</v>
      </c>
      <c r="I59" s="30">
        <v>338412000</v>
      </c>
      <c r="J59" s="31">
        <v>0</v>
      </c>
      <c r="K59" s="28">
        <v>15002000</v>
      </c>
    </row>
    <row r="60" spans="2:11" ht="24.75" customHeight="1">
      <c r="B60" s="26" t="s">
        <v>80</v>
      </c>
      <c r="C60" s="20" t="s">
        <v>1</v>
      </c>
      <c r="D60" s="20" t="s">
        <v>1</v>
      </c>
      <c r="E60" s="27" t="s">
        <v>191</v>
      </c>
      <c r="F60" s="28">
        <v>316931000</v>
      </c>
      <c r="G60" s="29">
        <v>288152000</v>
      </c>
      <c r="H60" s="30">
        <f t="shared" si="1"/>
        <v>28779000</v>
      </c>
      <c r="I60" s="30">
        <v>316931000</v>
      </c>
      <c r="J60" s="31">
        <v>0</v>
      </c>
      <c r="K60" s="28">
        <v>25871000</v>
      </c>
    </row>
    <row r="61" spans="2:11" ht="24.75" customHeight="1">
      <c r="B61" s="26" t="s">
        <v>81</v>
      </c>
      <c r="C61" s="20" t="s">
        <v>1</v>
      </c>
      <c r="D61" s="20" t="s">
        <v>1</v>
      </c>
      <c r="E61" s="27" t="s">
        <v>192</v>
      </c>
      <c r="F61" s="28">
        <v>221464000</v>
      </c>
      <c r="G61" s="29">
        <v>203868000</v>
      </c>
      <c r="H61" s="30">
        <f t="shared" si="1"/>
        <v>17596000</v>
      </c>
      <c r="I61" s="30">
        <v>221464000</v>
      </c>
      <c r="J61" s="31">
        <v>0</v>
      </c>
      <c r="K61" s="28">
        <v>14188000</v>
      </c>
    </row>
    <row r="62" spans="2:11" ht="24.75" customHeight="1">
      <c r="B62" s="26" t="s">
        <v>82</v>
      </c>
      <c r="C62" s="20" t="s">
        <v>1</v>
      </c>
      <c r="D62" s="20" t="s">
        <v>1</v>
      </c>
      <c r="E62" s="27" t="s">
        <v>193</v>
      </c>
      <c r="F62" s="28">
        <v>208393000</v>
      </c>
      <c r="G62" s="29">
        <v>194466000</v>
      </c>
      <c r="H62" s="30">
        <f t="shared" si="1"/>
        <v>13927000</v>
      </c>
      <c r="I62" s="30">
        <v>208393000</v>
      </c>
      <c r="J62" s="31">
        <v>0</v>
      </c>
      <c r="K62" s="28">
        <v>18192000</v>
      </c>
    </row>
    <row r="63" spans="2:11" ht="24.75" customHeight="1">
      <c r="B63" s="26" t="s">
        <v>83</v>
      </c>
      <c r="C63" s="20" t="s">
        <v>1</v>
      </c>
      <c r="D63" s="20" t="s">
        <v>1</v>
      </c>
      <c r="E63" s="27" t="s">
        <v>194</v>
      </c>
      <c r="F63" s="28">
        <v>262027000</v>
      </c>
      <c r="G63" s="29">
        <v>239218000</v>
      </c>
      <c r="H63" s="30">
        <f t="shared" si="1"/>
        <v>22809000</v>
      </c>
      <c r="I63" s="30">
        <v>262027000</v>
      </c>
      <c r="J63" s="31">
        <v>0</v>
      </c>
      <c r="K63" s="28">
        <v>14212000</v>
      </c>
    </row>
    <row r="64" spans="2:11" ht="24.75" customHeight="1">
      <c r="B64" s="26" t="s">
        <v>84</v>
      </c>
      <c r="C64" s="20" t="s">
        <v>1</v>
      </c>
      <c r="D64" s="20" t="s">
        <v>1</v>
      </c>
      <c r="E64" s="27" t="s">
        <v>195</v>
      </c>
      <c r="F64" s="28">
        <v>177927000</v>
      </c>
      <c r="G64" s="29">
        <v>167473000</v>
      </c>
      <c r="H64" s="30">
        <f t="shared" si="1"/>
        <v>10454000</v>
      </c>
      <c r="I64" s="30">
        <v>177927000</v>
      </c>
      <c r="J64" s="31">
        <v>0</v>
      </c>
      <c r="K64" s="28">
        <v>17374000</v>
      </c>
    </row>
    <row r="65" spans="2:11" ht="24.75" customHeight="1">
      <c r="B65" s="26" t="s">
        <v>85</v>
      </c>
      <c r="C65" s="20" t="s">
        <v>1</v>
      </c>
      <c r="D65" s="20" t="s">
        <v>1</v>
      </c>
      <c r="E65" s="27" t="s">
        <v>196</v>
      </c>
      <c r="F65" s="28">
        <v>294423000</v>
      </c>
      <c r="G65" s="29">
        <v>272995000</v>
      </c>
      <c r="H65" s="30">
        <f t="shared" si="1"/>
        <v>21428000</v>
      </c>
      <c r="I65" s="30">
        <v>294423000</v>
      </c>
      <c r="J65" s="31">
        <v>0</v>
      </c>
      <c r="K65" s="28">
        <v>14188000</v>
      </c>
    </row>
    <row r="66" spans="2:11" ht="24.75" customHeight="1">
      <c r="B66" s="26" t="s">
        <v>86</v>
      </c>
      <c r="C66" s="20" t="s">
        <v>1</v>
      </c>
      <c r="D66" s="20" t="s">
        <v>1</v>
      </c>
      <c r="E66" s="27" t="s">
        <v>197</v>
      </c>
      <c r="F66" s="28">
        <v>161659000</v>
      </c>
      <c r="G66" s="29">
        <v>151714000</v>
      </c>
      <c r="H66" s="30">
        <f t="shared" si="1"/>
        <v>9945000</v>
      </c>
      <c r="I66" s="30">
        <v>161659000</v>
      </c>
      <c r="J66" s="31">
        <v>0</v>
      </c>
      <c r="K66" s="28">
        <v>13308000</v>
      </c>
    </row>
    <row r="67" spans="2:11" ht="24.75" customHeight="1">
      <c r="B67" s="26" t="s">
        <v>87</v>
      </c>
      <c r="C67" s="20" t="s">
        <v>1</v>
      </c>
      <c r="D67" s="20" t="s">
        <v>1</v>
      </c>
      <c r="E67" s="27" t="s">
        <v>198</v>
      </c>
      <c r="F67" s="28">
        <v>230775000</v>
      </c>
      <c r="G67" s="29">
        <v>202997000</v>
      </c>
      <c r="H67" s="30">
        <f t="shared" si="1"/>
        <v>27778000</v>
      </c>
      <c r="I67" s="30">
        <v>230775000</v>
      </c>
      <c r="J67" s="31">
        <v>0</v>
      </c>
      <c r="K67" s="28">
        <v>13125000</v>
      </c>
    </row>
    <row r="68" spans="2:11" ht="24.75" customHeight="1">
      <c r="B68" s="26" t="s">
        <v>88</v>
      </c>
      <c r="C68" s="20" t="s">
        <v>1</v>
      </c>
      <c r="D68" s="20" t="s">
        <v>1</v>
      </c>
      <c r="E68" s="27" t="s">
        <v>199</v>
      </c>
      <c r="F68" s="28">
        <v>249933000</v>
      </c>
      <c r="G68" s="29">
        <v>235857000</v>
      </c>
      <c r="H68" s="30">
        <f t="shared" si="1"/>
        <v>14076000</v>
      </c>
      <c r="I68" s="30">
        <v>249933000</v>
      </c>
      <c r="J68" s="31">
        <v>0</v>
      </c>
      <c r="K68" s="28">
        <v>17996000</v>
      </c>
    </row>
    <row r="69" spans="2:11" ht="24.75" customHeight="1">
      <c r="B69" s="26" t="s">
        <v>89</v>
      </c>
      <c r="C69" s="20" t="s">
        <v>1</v>
      </c>
      <c r="D69" s="20" t="s">
        <v>1</v>
      </c>
      <c r="E69" s="27" t="s">
        <v>200</v>
      </c>
      <c r="F69" s="28">
        <v>260777000</v>
      </c>
      <c r="G69" s="29">
        <v>241654000</v>
      </c>
      <c r="H69" s="30">
        <f t="shared" si="1"/>
        <v>19123000</v>
      </c>
      <c r="I69" s="30">
        <v>260777000</v>
      </c>
      <c r="J69" s="31">
        <v>0</v>
      </c>
      <c r="K69" s="28">
        <v>10609000</v>
      </c>
    </row>
    <row r="70" spans="2:11" ht="24.75" customHeight="1">
      <c r="B70" s="26" t="s">
        <v>90</v>
      </c>
      <c r="C70" s="20" t="s">
        <v>1</v>
      </c>
      <c r="D70" s="20" t="s">
        <v>1</v>
      </c>
      <c r="E70" s="27" t="s">
        <v>201</v>
      </c>
      <c r="F70" s="28">
        <v>249021000</v>
      </c>
      <c r="G70" s="29">
        <v>233635000</v>
      </c>
      <c r="H70" s="30">
        <f t="shared" si="1"/>
        <v>15386000</v>
      </c>
      <c r="I70" s="30">
        <v>249021000</v>
      </c>
      <c r="J70" s="31">
        <v>0</v>
      </c>
      <c r="K70" s="28">
        <v>14283000</v>
      </c>
    </row>
    <row r="71" spans="2:11" ht="24.75" customHeight="1">
      <c r="B71" s="26" t="s">
        <v>91</v>
      </c>
      <c r="C71" s="20" t="s">
        <v>1</v>
      </c>
      <c r="D71" s="20" t="s">
        <v>1</v>
      </c>
      <c r="E71" s="27" t="s">
        <v>202</v>
      </c>
      <c r="F71" s="28">
        <v>230123000</v>
      </c>
      <c r="G71" s="29">
        <v>213950000</v>
      </c>
      <c r="H71" s="30">
        <f t="shared" si="1"/>
        <v>16173000</v>
      </c>
      <c r="I71" s="30">
        <v>230123000</v>
      </c>
      <c r="J71" s="31">
        <v>0</v>
      </c>
      <c r="K71" s="28">
        <v>13300000</v>
      </c>
    </row>
    <row r="72" spans="2:11" ht="24.75" customHeight="1">
      <c r="B72" s="26" t="s">
        <v>92</v>
      </c>
      <c r="C72" s="20" t="s">
        <v>1</v>
      </c>
      <c r="D72" s="20" t="s">
        <v>1</v>
      </c>
      <c r="E72" s="27" t="s">
        <v>203</v>
      </c>
      <c r="F72" s="28">
        <v>352981000</v>
      </c>
      <c r="G72" s="29">
        <v>323472000</v>
      </c>
      <c r="H72" s="30">
        <f t="shared" si="1"/>
        <v>29509000</v>
      </c>
      <c r="I72" s="30">
        <v>352981000</v>
      </c>
      <c r="J72" s="31">
        <v>0</v>
      </c>
      <c r="K72" s="28">
        <v>3184000</v>
      </c>
    </row>
    <row r="73" spans="2:11" ht="24.75" customHeight="1">
      <c r="B73" s="26" t="s">
        <v>93</v>
      </c>
      <c r="C73" s="20" t="s">
        <v>1</v>
      </c>
      <c r="D73" s="20" t="s">
        <v>1</v>
      </c>
      <c r="E73" s="27" t="s">
        <v>204</v>
      </c>
      <c r="F73" s="28">
        <v>91811000</v>
      </c>
      <c r="G73" s="29">
        <v>81739000</v>
      </c>
      <c r="H73" s="30">
        <f t="shared" si="1"/>
        <v>10072000</v>
      </c>
      <c r="I73" s="30">
        <v>91811000</v>
      </c>
      <c r="J73" s="31">
        <v>0</v>
      </c>
      <c r="K73" s="28">
        <v>14538000</v>
      </c>
    </row>
    <row r="74" spans="2:11" ht="24.75" customHeight="1">
      <c r="B74" s="26" t="s">
        <v>94</v>
      </c>
      <c r="C74" s="20" t="s">
        <v>1</v>
      </c>
      <c r="D74" s="20" t="s">
        <v>1</v>
      </c>
      <c r="E74" s="27" t="s">
        <v>205</v>
      </c>
      <c r="F74" s="28">
        <v>159270000</v>
      </c>
      <c r="G74" s="29">
        <v>151402000</v>
      </c>
      <c r="H74" s="30">
        <f t="shared" si="1"/>
        <v>7868000</v>
      </c>
      <c r="I74" s="30">
        <v>159270000</v>
      </c>
      <c r="J74" s="31">
        <v>0</v>
      </c>
      <c r="K74" s="28">
        <v>7041000</v>
      </c>
    </row>
    <row r="75" spans="2:11" ht="24.75" customHeight="1">
      <c r="B75" s="26" t="s">
        <v>95</v>
      </c>
      <c r="C75" s="20" t="s">
        <v>1</v>
      </c>
      <c r="D75" s="20" t="s">
        <v>1</v>
      </c>
      <c r="E75" s="27" t="s">
        <v>206</v>
      </c>
      <c r="F75" s="28">
        <v>145912000</v>
      </c>
      <c r="G75" s="29">
        <v>139970000</v>
      </c>
      <c r="H75" s="30">
        <f t="shared" si="1"/>
        <v>5942000</v>
      </c>
      <c r="I75" s="30">
        <v>145912000</v>
      </c>
      <c r="J75" s="31">
        <v>0</v>
      </c>
      <c r="K75" s="28">
        <v>4311000</v>
      </c>
    </row>
    <row r="76" spans="2:11" ht="24.75" customHeight="1">
      <c r="B76" s="26" t="s">
        <v>96</v>
      </c>
      <c r="C76" s="20" t="s">
        <v>1</v>
      </c>
      <c r="D76" s="20" t="s">
        <v>1</v>
      </c>
      <c r="E76" s="27" t="s">
        <v>207</v>
      </c>
      <c r="F76" s="28">
        <v>207904000</v>
      </c>
      <c r="G76" s="29">
        <v>201814000</v>
      </c>
      <c r="H76" s="30">
        <f t="shared" si="1"/>
        <v>6090000</v>
      </c>
      <c r="I76" s="30">
        <v>207904000</v>
      </c>
      <c r="J76" s="31">
        <v>0</v>
      </c>
      <c r="K76" s="28">
        <v>7196000</v>
      </c>
    </row>
    <row r="77" spans="2:11" ht="24.75" customHeight="1">
      <c r="B77" s="26" t="s">
        <v>97</v>
      </c>
      <c r="C77" s="20" t="s">
        <v>1</v>
      </c>
      <c r="D77" s="20" t="s">
        <v>1</v>
      </c>
      <c r="E77" s="27" t="s">
        <v>208</v>
      </c>
      <c r="F77" s="28">
        <v>145356000</v>
      </c>
      <c r="G77" s="29">
        <v>137998000</v>
      </c>
      <c r="H77" s="30">
        <f t="shared" si="1"/>
        <v>7358000</v>
      </c>
      <c r="I77" s="30">
        <v>145356000</v>
      </c>
      <c r="J77" s="31">
        <v>0</v>
      </c>
      <c r="K77" s="28">
        <v>9256000</v>
      </c>
    </row>
    <row r="78" spans="2:11" ht="24.75" customHeight="1">
      <c r="B78" s="26" t="s">
        <v>98</v>
      </c>
      <c r="C78" s="20" t="s">
        <v>1</v>
      </c>
      <c r="D78" s="20" t="s">
        <v>1</v>
      </c>
      <c r="E78" s="27" t="s">
        <v>209</v>
      </c>
      <c r="F78" s="28">
        <v>132134000</v>
      </c>
      <c r="G78" s="29">
        <v>122979000</v>
      </c>
      <c r="H78" s="30">
        <f t="shared" si="1"/>
        <v>9155000</v>
      </c>
      <c r="I78" s="30">
        <v>132134000</v>
      </c>
      <c r="J78" s="31">
        <v>0</v>
      </c>
      <c r="K78" s="28">
        <v>10714000</v>
      </c>
    </row>
    <row r="79" spans="2:11" ht="24.75" customHeight="1">
      <c r="B79" s="26" t="s">
        <v>99</v>
      </c>
      <c r="C79" s="20" t="s">
        <v>1</v>
      </c>
      <c r="D79" s="20" t="s">
        <v>1</v>
      </c>
      <c r="E79" s="27" t="s">
        <v>210</v>
      </c>
      <c r="F79" s="28">
        <v>172607000</v>
      </c>
      <c r="G79" s="29">
        <v>164455000</v>
      </c>
      <c r="H79" s="30">
        <f t="shared" si="1"/>
        <v>8152000</v>
      </c>
      <c r="I79" s="30">
        <v>172607000</v>
      </c>
      <c r="J79" s="31">
        <v>0</v>
      </c>
      <c r="K79" s="28">
        <v>12547000</v>
      </c>
    </row>
    <row r="80" spans="2:11" ht="24.75" customHeight="1">
      <c r="B80" s="26" t="s">
        <v>100</v>
      </c>
      <c r="C80" s="20" t="s">
        <v>1</v>
      </c>
      <c r="D80" s="20" t="s">
        <v>1</v>
      </c>
      <c r="E80" s="27" t="s">
        <v>211</v>
      </c>
      <c r="F80" s="28">
        <v>184801000</v>
      </c>
      <c r="G80" s="29">
        <v>173806000</v>
      </c>
      <c r="H80" s="30">
        <f t="shared" si="1"/>
        <v>10995000</v>
      </c>
      <c r="I80" s="30">
        <v>184801000</v>
      </c>
      <c r="J80" s="31">
        <v>0</v>
      </c>
      <c r="K80" s="28">
        <v>6724000</v>
      </c>
    </row>
    <row r="81" spans="2:11" ht="24.75" customHeight="1">
      <c r="B81" s="26" t="s">
        <v>101</v>
      </c>
      <c r="C81" s="20" t="s">
        <v>1</v>
      </c>
      <c r="D81" s="20" t="s">
        <v>1</v>
      </c>
      <c r="E81" s="27" t="s">
        <v>212</v>
      </c>
      <c r="F81" s="28">
        <v>150424000</v>
      </c>
      <c r="G81" s="29">
        <v>142312000</v>
      </c>
      <c r="H81" s="30">
        <f t="shared" si="1"/>
        <v>8112000</v>
      </c>
      <c r="I81" s="30">
        <v>150424000</v>
      </c>
      <c r="J81" s="31">
        <v>0</v>
      </c>
      <c r="K81" s="28">
        <v>5793000</v>
      </c>
    </row>
    <row r="82" spans="2:11" ht="24.75" customHeight="1">
      <c r="B82" s="26" t="s">
        <v>102</v>
      </c>
      <c r="C82" s="20" t="s">
        <v>1</v>
      </c>
      <c r="D82" s="20" t="s">
        <v>1</v>
      </c>
      <c r="E82" s="27" t="s">
        <v>213</v>
      </c>
      <c r="F82" s="28">
        <v>129477000</v>
      </c>
      <c r="G82" s="29">
        <v>123762000</v>
      </c>
      <c r="H82" s="30">
        <f t="shared" si="1"/>
        <v>5715000</v>
      </c>
      <c r="I82" s="30">
        <v>129477000</v>
      </c>
      <c r="J82" s="31">
        <v>0</v>
      </c>
      <c r="K82" s="28">
        <v>8734000</v>
      </c>
    </row>
    <row r="83" spans="2:11" ht="24.75" customHeight="1">
      <c r="B83" s="26" t="s">
        <v>103</v>
      </c>
      <c r="C83" s="20" t="s">
        <v>1</v>
      </c>
      <c r="D83" s="20" t="s">
        <v>1</v>
      </c>
      <c r="E83" s="27" t="s">
        <v>214</v>
      </c>
      <c r="F83" s="28">
        <v>159744000</v>
      </c>
      <c r="G83" s="29">
        <v>149182000</v>
      </c>
      <c r="H83" s="30">
        <f t="shared" si="1"/>
        <v>10562000</v>
      </c>
      <c r="I83" s="30">
        <v>159744000</v>
      </c>
      <c r="J83" s="31">
        <v>0</v>
      </c>
      <c r="K83" s="28">
        <v>2501000</v>
      </c>
    </row>
    <row r="84" spans="2:11" ht="24.75" customHeight="1">
      <c r="B84" s="26" t="s">
        <v>104</v>
      </c>
      <c r="C84" s="20" t="s">
        <v>1</v>
      </c>
      <c r="D84" s="20" t="s">
        <v>1</v>
      </c>
      <c r="E84" s="27" t="s">
        <v>215</v>
      </c>
      <c r="F84" s="28">
        <v>131717000</v>
      </c>
      <c r="G84" s="29">
        <v>126637000</v>
      </c>
      <c r="H84" s="30">
        <f aca="true" t="shared" si="2" ref="H84:H115">I84-G84</f>
        <v>5080000</v>
      </c>
      <c r="I84" s="30">
        <v>131717000</v>
      </c>
      <c r="J84" s="31">
        <v>0</v>
      </c>
      <c r="K84" s="28">
        <v>11451000</v>
      </c>
    </row>
    <row r="85" spans="2:11" ht="24.75" customHeight="1">
      <c r="B85" s="26" t="s">
        <v>105</v>
      </c>
      <c r="C85" s="20" t="s">
        <v>1</v>
      </c>
      <c r="D85" s="20" t="s">
        <v>1</v>
      </c>
      <c r="E85" s="27" t="s">
        <v>216</v>
      </c>
      <c r="F85" s="28">
        <v>156154000</v>
      </c>
      <c r="G85" s="29">
        <v>149764000</v>
      </c>
      <c r="H85" s="30">
        <f t="shared" si="2"/>
        <v>6390000</v>
      </c>
      <c r="I85" s="30">
        <v>156154000</v>
      </c>
      <c r="J85" s="31">
        <v>0</v>
      </c>
      <c r="K85" s="28">
        <v>8529000</v>
      </c>
    </row>
    <row r="86" spans="2:11" ht="24.75" customHeight="1">
      <c r="B86" s="26" t="s">
        <v>106</v>
      </c>
      <c r="C86" s="20" t="s">
        <v>1</v>
      </c>
      <c r="D86" s="20" t="s">
        <v>1</v>
      </c>
      <c r="E86" s="27" t="s">
        <v>217</v>
      </c>
      <c r="F86" s="28">
        <v>151101000</v>
      </c>
      <c r="G86" s="29">
        <v>144795000</v>
      </c>
      <c r="H86" s="30">
        <f t="shared" si="2"/>
        <v>6306000</v>
      </c>
      <c r="I86" s="30">
        <v>151101000</v>
      </c>
      <c r="J86" s="31">
        <v>0</v>
      </c>
      <c r="K86" s="28">
        <v>12070000</v>
      </c>
    </row>
    <row r="87" spans="2:11" ht="24.75" customHeight="1">
      <c r="B87" s="26" t="s">
        <v>107</v>
      </c>
      <c r="C87" s="20" t="s">
        <v>1</v>
      </c>
      <c r="D87" s="20" t="s">
        <v>1</v>
      </c>
      <c r="E87" s="27" t="s">
        <v>218</v>
      </c>
      <c r="F87" s="28">
        <v>132657000</v>
      </c>
      <c r="G87" s="29">
        <v>126344000</v>
      </c>
      <c r="H87" s="30">
        <f t="shared" si="2"/>
        <v>6313000</v>
      </c>
      <c r="I87" s="30">
        <v>132657000</v>
      </c>
      <c r="J87" s="31">
        <v>0</v>
      </c>
      <c r="K87" s="28">
        <v>3816000</v>
      </c>
    </row>
    <row r="88" spans="2:11" ht="24.75" customHeight="1">
      <c r="B88" s="26" t="s">
        <v>108</v>
      </c>
      <c r="C88" s="20" t="s">
        <v>1</v>
      </c>
      <c r="D88" s="20" t="s">
        <v>1</v>
      </c>
      <c r="E88" s="27" t="s">
        <v>219</v>
      </c>
      <c r="F88" s="28">
        <v>100137000</v>
      </c>
      <c r="G88" s="29">
        <v>95314000</v>
      </c>
      <c r="H88" s="30">
        <f t="shared" si="2"/>
        <v>4823000</v>
      </c>
      <c r="I88" s="30">
        <v>100137000</v>
      </c>
      <c r="J88" s="31">
        <v>0</v>
      </c>
      <c r="K88" s="28">
        <v>8673000</v>
      </c>
    </row>
    <row r="89" spans="2:11" ht="24.75" customHeight="1">
      <c r="B89" s="26" t="s">
        <v>109</v>
      </c>
      <c r="C89" s="20" t="s">
        <v>1</v>
      </c>
      <c r="D89" s="20" t="s">
        <v>1</v>
      </c>
      <c r="E89" s="27" t="s">
        <v>220</v>
      </c>
      <c r="F89" s="28">
        <v>93950000</v>
      </c>
      <c r="G89" s="29">
        <v>89588000</v>
      </c>
      <c r="H89" s="30">
        <f t="shared" si="2"/>
        <v>4362000</v>
      </c>
      <c r="I89" s="30">
        <v>93950000</v>
      </c>
      <c r="J89" s="31">
        <v>0</v>
      </c>
      <c r="K89" s="28">
        <v>7000000</v>
      </c>
    </row>
    <row r="90" spans="2:11" ht="24.75" customHeight="1">
      <c r="B90" s="26" t="s">
        <v>110</v>
      </c>
      <c r="C90" s="20" t="s">
        <v>1</v>
      </c>
      <c r="D90" s="20" t="s">
        <v>1</v>
      </c>
      <c r="E90" s="27" t="s">
        <v>221</v>
      </c>
      <c r="F90" s="28">
        <v>87244000</v>
      </c>
      <c r="G90" s="29">
        <v>83577000</v>
      </c>
      <c r="H90" s="30">
        <f t="shared" si="2"/>
        <v>3667000</v>
      </c>
      <c r="I90" s="30">
        <v>87244000</v>
      </c>
      <c r="J90" s="31">
        <v>0</v>
      </c>
      <c r="K90" s="28">
        <v>6674000</v>
      </c>
    </row>
    <row r="91" spans="2:11" ht="24.75" customHeight="1">
      <c r="B91" s="26" t="s">
        <v>111</v>
      </c>
      <c r="C91" s="20" t="s">
        <v>1</v>
      </c>
      <c r="D91" s="20" t="s">
        <v>1</v>
      </c>
      <c r="E91" s="27" t="s">
        <v>222</v>
      </c>
      <c r="F91" s="28">
        <v>99364000</v>
      </c>
      <c r="G91" s="29">
        <v>96480000</v>
      </c>
      <c r="H91" s="30">
        <f t="shared" si="2"/>
        <v>2884000</v>
      </c>
      <c r="I91" s="30">
        <v>99364000</v>
      </c>
      <c r="J91" s="31">
        <v>0</v>
      </c>
      <c r="K91" s="28">
        <v>2833000</v>
      </c>
    </row>
    <row r="92" spans="2:11" ht="24.75" customHeight="1">
      <c r="B92" s="26" t="s">
        <v>112</v>
      </c>
      <c r="C92" s="20" t="s">
        <v>1</v>
      </c>
      <c r="D92" s="20" t="s">
        <v>1</v>
      </c>
      <c r="E92" s="27" t="s">
        <v>223</v>
      </c>
      <c r="F92" s="28">
        <v>97009000</v>
      </c>
      <c r="G92" s="29">
        <v>94407000</v>
      </c>
      <c r="H92" s="30">
        <f t="shared" si="2"/>
        <v>2602000</v>
      </c>
      <c r="I92" s="30">
        <v>97009000</v>
      </c>
      <c r="J92" s="31">
        <v>0</v>
      </c>
      <c r="K92" s="28">
        <v>5175000</v>
      </c>
    </row>
    <row r="93" spans="2:11" ht="24.75" customHeight="1">
      <c r="B93" s="26" t="s">
        <v>113</v>
      </c>
      <c r="C93" s="20" t="s">
        <v>1</v>
      </c>
      <c r="D93" s="20" t="s">
        <v>1</v>
      </c>
      <c r="E93" s="27" t="s">
        <v>224</v>
      </c>
      <c r="F93" s="28">
        <v>101226000</v>
      </c>
      <c r="G93" s="29">
        <v>96362000</v>
      </c>
      <c r="H93" s="30">
        <f t="shared" si="2"/>
        <v>4864000</v>
      </c>
      <c r="I93" s="30">
        <v>101226000</v>
      </c>
      <c r="J93" s="31">
        <v>0</v>
      </c>
      <c r="K93" s="28">
        <v>2741000</v>
      </c>
    </row>
    <row r="94" spans="2:11" ht="24.75" customHeight="1">
      <c r="B94" s="26" t="s">
        <v>114</v>
      </c>
      <c r="C94" s="20" t="s">
        <v>1</v>
      </c>
      <c r="D94" s="20" t="s">
        <v>1</v>
      </c>
      <c r="E94" s="27" t="s">
        <v>225</v>
      </c>
      <c r="F94" s="28">
        <v>196012000</v>
      </c>
      <c r="G94" s="29">
        <v>184068000</v>
      </c>
      <c r="H94" s="30">
        <f t="shared" si="2"/>
        <v>11944000</v>
      </c>
      <c r="I94" s="30">
        <v>196012000</v>
      </c>
      <c r="J94" s="31">
        <v>0</v>
      </c>
      <c r="K94" s="28">
        <v>5682000</v>
      </c>
    </row>
    <row r="95" spans="2:11" ht="24.75" customHeight="1">
      <c r="B95" s="26" t="s">
        <v>115</v>
      </c>
      <c r="C95" s="20" t="s">
        <v>1</v>
      </c>
      <c r="D95" s="20" t="s">
        <v>1</v>
      </c>
      <c r="E95" s="27" t="s">
        <v>226</v>
      </c>
      <c r="F95" s="28">
        <v>76719000</v>
      </c>
      <c r="G95" s="29">
        <v>72707000</v>
      </c>
      <c r="H95" s="30">
        <f t="shared" si="2"/>
        <v>4012000</v>
      </c>
      <c r="I95" s="30">
        <v>76719000</v>
      </c>
      <c r="J95" s="31">
        <v>0</v>
      </c>
      <c r="K95" s="28">
        <v>6465000</v>
      </c>
    </row>
    <row r="96" spans="2:11" ht="24.75" customHeight="1">
      <c r="B96" s="26" t="s">
        <v>116</v>
      </c>
      <c r="C96" s="20" t="s">
        <v>1</v>
      </c>
      <c r="D96" s="20" t="s">
        <v>1</v>
      </c>
      <c r="E96" s="27" t="s">
        <v>227</v>
      </c>
      <c r="F96" s="28">
        <v>116518000</v>
      </c>
      <c r="G96" s="29">
        <v>111645000</v>
      </c>
      <c r="H96" s="30">
        <f t="shared" si="2"/>
        <v>4873000</v>
      </c>
      <c r="I96" s="30">
        <v>116518000</v>
      </c>
      <c r="J96" s="31">
        <v>0</v>
      </c>
      <c r="K96" s="28">
        <v>5268000</v>
      </c>
    </row>
    <row r="97" spans="2:11" ht="24.75" customHeight="1">
      <c r="B97" s="26" t="s">
        <v>117</v>
      </c>
      <c r="C97" s="20" t="s">
        <v>1</v>
      </c>
      <c r="D97" s="20" t="s">
        <v>1</v>
      </c>
      <c r="E97" s="27" t="s">
        <v>228</v>
      </c>
      <c r="F97" s="28">
        <v>90557000</v>
      </c>
      <c r="G97" s="29">
        <v>87282000</v>
      </c>
      <c r="H97" s="30">
        <f t="shared" si="2"/>
        <v>3275000</v>
      </c>
      <c r="I97" s="30">
        <v>90557000</v>
      </c>
      <c r="J97" s="31">
        <v>0</v>
      </c>
      <c r="K97" s="28">
        <v>6458000</v>
      </c>
    </row>
    <row r="98" spans="2:11" ht="24.75" customHeight="1">
      <c r="B98" s="26" t="s">
        <v>118</v>
      </c>
      <c r="C98" s="20" t="s">
        <v>1</v>
      </c>
      <c r="D98" s="20" t="s">
        <v>1</v>
      </c>
      <c r="E98" s="27" t="s">
        <v>229</v>
      </c>
      <c r="F98" s="28">
        <v>108385000</v>
      </c>
      <c r="G98" s="29">
        <v>102810000</v>
      </c>
      <c r="H98" s="30">
        <f t="shared" si="2"/>
        <v>5575000</v>
      </c>
      <c r="I98" s="30">
        <v>108385000</v>
      </c>
      <c r="J98" s="31">
        <v>0</v>
      </c>
      <c r="K98" s="28">
        <v>2844000</v>
      </c>
    </row>
    <row r="99" spans="2:11" ht="24.75" customHeight="1">
      <c r="B99" s="26" t="s">
        <v>119</v>
      </c>
      <c r="C99" s="20" t="s">
        <v>1</v>
      </c>
      <c r="D99" s="20" t="s">
        <v>1</v>
      </c>
      <c r="E99" s="27" t="s">
        <v>230</v>
      </c>
      <c r="F99" s="28">
        <v>89728000</v>
      </c>
      <c r="G99" s="29">
        <v>87721000</v>
      </c>
      <c r="H99" s="30">
        <f t="shared" si="2"/>
        <v>2007000</v>
      </c>
      <c r="I99" s="30">
        <v>89728000</v>
      </c>
      <c r="J99" s="31">
        <v>0</v>
      </c>
      <c r="K99" s="28">
        <v>8983000</v>
      </c>
    </row>
    <row r="100" spans="2:11" ht="24.75" customHeight="1">
      <c r="B100" s="26" t="s">
        <v>120</v>
      </c>
      <c r="C100" s="20" t="s">
        <v>1</v>
      </c>
      <c r="D100" s="20" t="s">
        <v>1</v>
      </c>
      <c r="E100" s="27" t="s">
        <v>231</v>
      </c>
      <c r="F100" s="28">
        <v>116302000</v>
      </c>
      <c r="G100" s="29">
        <v>108424000</v>
      </c>
      <c r="H100" s="30">
        <f t="shared" si="2"/>
        <v>7878000</v>
      </c>
      <c r="I100" s="30">
        <v>116302000</v>
      </c>
      <c r="J100" s="31">
        <v>0</v>
      </c>
      <c r="K100" s="28">
        <v>5828000</v>
      </c>
    </row>
    <row r="101" spans="2:11" ht="24.75" customHeight="1">
      <c r="B101" s="26" t="s">
        <v>121</v>
      </c>
      <c r="C101" s="20" t="s">
        <v>1</v>
      </c>
      <c r="D101" s="20" t="s">
        <v>1</v>
      </c>
      <c r="E101" s="27" t="s">
        <v>232</v>
      </c>
      <c r="F101" s="28">
        <v>85575000</v>
      </c>
      <c r="G101" s="29">
        <v>81453000</v>
      </c>
      <c r="H101" s="30">
        <f t="shared" si="2"/>
        <v>4122000</v>
      </c>
      <c r="I101" s="30">
        <v>85575000</v>
      </c>
      <c r="J101" s="31">
        <v>0</v>
      </c>
      <c r="K101" s="28">
        <v>6500000</v>
      </c>
    </row>
    <row r="102" spans="2:11" ht="24.75" customHeight="1">
      <c r="B102" s="26" t="s">
        <v>122</v>
      </c>
      <c r="C102" s="20" t="s">
        <v>1</v>
      </c>
      <c r="D102" s="20" t="s">
        <v>1</v>
      </c>
      <c r="E102" s="27" t="s">
        <v>233</v>
      </c>
      <c r="F102" s="28">
        <v>109871000</v>
      </c>
      <c r="G102" s="29">
        <v>107043000</v>
      </c>
      <c r="H102" s="30">
        <f t="shared" si="2"/>
        <v>2828000</v>
      </c>
      <c r="I102" s="30">
        <v>109871000</v>
      </c>
      <c r="J102" s="31">
        <v>0</v>
      </c>
      <c r="K102" s="28">
        <v>4822000</v>
      </c>
    </row>
    <row r="103" spans="2:11" ht="24.75" customHeight="1">
      <c r="B103" s="26" t="s">
        <v>123</v>
      </c>
      <c r="C103" s="20" t="s">
        <v>1</v>
      </c>
      <c r="D103" s="20" t="s">
        <v>1</v>
      </c>
      <c r="E103" s="27" t="s">
        <v>234</v>
      </c>
      <c r="F103" s="28">
        <v>104045000</v>
      </c>
      <c r="G103" s="29">
        <v>101417000</v>
      </c>
      <c r="H103" s="30">
        <f t="shared" si="2"/>
        <v>2628000</v>
      </c>
      <c r="I103" s="30">
        <v>104045000</v>
      </c>
      <c r="J103" s="31">
        <v>0</v>
      </c>
      <c r="K103" s="28">
        <v>7226000</v>
      </c>
    </row>
    <row r="104" spans="2:11" ht="24.75" customHeight="1">
      <c r="B104" s="26" t="s">
        <v>124</v>
      </c>
      <c r="C104" s="20" t="s">
        <v>1</v>
      </c>
      <c r="D104" s="20" t="s">
        <v>1</v>
      </c>
      <c r="E104" s="27" t="s">
        <v>235</v>
      </c>
      <c r="F104" s="28">
        <v>103285000</v>
      </c>
      <c r="G104" s="29">
        <v>101275000</v>
      </c>
      <c r="H104" s="30">
        <f t="shared" si="2"/>
        <v>2010000</v>
      </c>
      <c r="I104" s="30">
        <v>103285000</v>
      </c>
      <c r="J104" s="31">
        <v>0</v>
      </c>
      <c r="K104" s="28">
        <v>5152000</v>
      </c>
    </row>
    <row r="105" spans="2:11" ht="24.75" customHeight="1">
      <c r="B105" s="26" t="s">
        <v>125</v>
      </c>
      <c r="C105" s="20" t="s">
        <v>1</v>
      </c>
      <c r="D105" s="20" t="s">
        <v>1</v>
      </c>
      <c r="E105" s="27" t="s">
        <v>236</v>
      </c>
      <c r="F105" s="28">
        <v>97552000</v>
      </c>
      <c r="G105" s="29">
        <v>95118000</v>
      </c>
      <c r="H105" s="30">
        <f t="shared" si="2"/>
        <v>2434000</v>
      </c>
      <c r="I105" s="30">
        <v>97552000</v>
      </c>
      <c r="J105" s="31">
        <v>0</v>
      </c>
      <c r="K105" s="28">
        <v>1119000</v>
      </c>
    </row>
    <row r="106" spans="2:11" ht="24.75" customHeight="1">
      <c r="B106" s="26" t="s">
        <v>126</v>
      </c>
      <c r="C106" s="20" t="s">
        <v>1</v>
      </c>
      <c r="D106" s="20" t="s">
        <v>1</v>
      </c>
      <c r="E106" s="27" t="s">
        <v>237</v>
      </c>
      <c r="F106" s="28">
        <v>77522000</v>
      </c>
      <c r="G106" s="29">
        <v>75509000</v>
      </c>
      <c r="H106" s="30">
        <f t="shared" si="2"/>
        <v>2013000</v>
      </c>
      <c r="I106" s="30">
        <v>77522000</v>
      </c>
      <c r="J106" s="31">
        <v>0</v>
      </c>
      <c r="K106" s="28">
        <v>5752000</v>
      </c>
    </row>
    <row r="107" spans="2:11" ht="24.75" customHeight="1">
      <c r="B107" s="26" t="s">
        <v>127</v>
      </c>
      <c r="C107" s="20" t="s">
        <v>1</v>
      </c>
      <c r="D107" s="20" t="s">
        <v>1</v>
      </c>
      <c r="E107" s="27" t="s">
        <v>238</v>
      </c>
      <c r="F107" s="28">
        <v>99031000</v>
      </c>
      <c r="G107" s="29">
        <v>95183000</v>
      </c>
      <c r="H107" s="30">
        <f t="shared" si="2"/>
        <v>3848000</v>
      </c>
      <c r="I107" s="30">
        <v>99031000</v>
      </c>
      <c r="J107" s="31">
        <v>0</v>
      </c>
      <c r="K107" s="28">
        <v>5879000</v>
      </c>
    </row>
    <row r="108" spans="2:11" ht="24.75" customHeight="1">
      <c r="B108" s="26" t="s">
        <v>128</v>
      </c>
      <c r="C108" s="20" t="s">
        <v>1</v>
      </c>
      <c r="D108" s="20" t="s">
        <v>1</v>
      </c>
      <c r="E108" s="27" t="s">
        <v>239</v>
      </c>
      <c r="F108" s="28">
        <v>83869000</v>
      </c>
      <c r="G108" s="29">
        <v>80521000</v>
      </c>
      <c r="H108" s="30">
        <f t="shared" si="2"/>
        <v>3348000</v>
      </c>
      <c r="I108" s="30">
        <v>83869000</v>
      </c>
      <c r="J108" s="31">
        <v>0</v>
      </c>
      <c r="K108" s="28">
        <v>10634000</v>
      </c>
    </row>
    <row r="109" spans="2:11" ht="24.75" customHeight="1">
      <c r="B109" s="26" t="s">
        <v>129</v>
      </c>
      <c r="C109" s="20" t="s">
        <v>1</v>
      </c>
      <c r="D109" s="20" t="s">
        <v>1</v>
      </c>
      <c r="E109" s="27" t="s">
        <v>240</v>
      </c>
      <c r="F109" s="28">
        <v>102818000</v>
      </c>
      <c r="G109" s="29">
        <v>96623000</v>
      </c>
      <c r="H109" s="30">
        <f t="shared" si="2"/>
        <v>6195000</v>
      </c>
      <c r="I109" s="30">
        <v>102818000</v>
      </c>
      <c r="J109" s="31">
        <v>0</v>
      </c>
      <c r="K109" s="28">
        <v>2933000</v>
      </c>
    </row>
    <row r="110" spans="2:11" ht="24.75" customHeight="1">
      <c r="B110" s="26" t="s">
        <v>130</v>
      </c>
      <c r="C110" s="20" t="s">
        <v>1</v>
      </c>
      <c r="D110" s="20" t="s">
        <v>1</v>
      </c>
      <c r="E110" s="27" t="s">
        <v>241</v>
      </c>
      <c r="F110" s="28">
        <v>50075000</v>
      </c>
      <c r="G110" s="29">
        <v>48995000</v>
      </c>
      <c r="H110" s="30">
        <f t="shared" si="2"/>
        <v>1080000</v>
      </c>
      <c r="I110" s="30">
        <v>50075000</v>
      </c>
      <c r="J110" s="31">
        <v>0</v>
      </c>
      <c r="K110" s="28">
        <v>20506000</v>
      </c>
    </row>
    <row r="111" spans="2:11" ht="24.75" customHeight="1">
      <c r="B111" s="26" t="s">
        <v>131</v>
      </c>
      <c r="C111" s="20" t="s">
        <v>1</v>
      </c>
      <c r="D111" s="20" t="s">
        <v>1</v>
      </c>
      <c r="E111" s="27" t="s">
        <v>242</v>
      </c>
      <c r="F111" s="28">
        <v>72046000</v>
      </c>
      <c r="G111" s="29">
        <v>70096000</v>
      </c>
      <c r="H111" s="30">
        <f t="shared" si="2"/>
        <v>1950000</v>
      </c>
      <c r="I111" s="30">
        <v>72046000</v>
      </c>
      <c r="J111" s="31">
        <v>0</v>
      </c>
      <c r="K111" s="28">
        <v>7895000</v>
      </c>
    </row>
    <row r="112" spans="2:11" ht="24.75" customHeight="1">
      <c r="B112" s="26" t="s">
        <v>132</v>
      </c>
      <c r="C112" s="20" t="s">
        <v>1</v>
      </c>
      <c r="D112" s="20" t="s">
        <v>1</v>
      </c>
      <c r="E112" s="27" t="s">
        <v>243</v>
      </c>
      <c r="F112" s="28">
        <v>64724000</v>
      </c>
      <c r="G112" s="29">
        <v>63748000</v>
      </c>
      <c r="H112" s="30">
        <f t="shared" si="2"/>
        <v>976000</v>
      </c>
      <c r="I112" s="30">
        <v>64724000</v>
      </c>
      <c r="J112" s="31">
        <v>0</v>
      </c>
      <c r="K112" s="28">
        <v>10612000</v>
      </c>
    </row>
    <row r="113" spans="2:11" ht="24.75" customHeight="1">
      <c r="B113" s="26" t="s">
        <v>133</v>
      </c>
      <c r="C113" s="20" t="s">
        <v>1</v>
      </c>
      <c r="D113" s="20" t="s">
        <v>1</v>
      </c>
      <c r="E113" s="27" t="s">
        <v>244</v>
      </c>
      <c r="F113" s="28">
        <v>86969000</v>
      </c>
      <c r="G113" s="29">
        <v>84240000</v>
      </c>
      <c r="H113" s="30">
        <f t="shared" si="2"/>
        <v>2729000</v>
      </c>
      <c r="I113" s="30">
        <v>86969000</v>
      </c>
      <c r="J113" s="31">
        <v>0</v>
      </c>
      <c r="K113" s="28">
        <v>4943000</v>
      </c>
    </row>
    <row r="114" spans="2:11" ht="24.75" customHeight="1">
      <c r="B114" s="26" t="s">
        <v>134</v>
      </c>
      <c r="C114" s="20" t="s">
        <v>1</v>
      </c>
      <c r="D114" s="20" t="s">
        <v>1</v>
      </c>
      <c r="E114" s="27" t="s">
        <v>245</v>
      </c>
      <c r="F114" s="28">
        <v>91440000</v>
      </c>
      <c r="G114" s="29">
        <v>88453000</v>
      </c>
      <c r="H114" s="30">
        <f t="shared" si="2"/>
        <v>2987000</v>
      </c>
      <c r="I114" s="30">
        <v>91440000</v>
      </c>
      <c r="J114" s="31">
        <v>0</v>
      </c>
      <c r="K114" s="28">
        <v>1093000</v>
      </c>
    </row>
    <row r="115" spans="2:11" ht="24.75" customHeight="1">
      <c r="B115" s="26" t="s">
        <v>135</v>
      </c>
      <c r="C115" s="20" t="s">
        <v>1</v>
      </c>
      <c r="D115" s="20" t="s">
        <v>1</v>
      </c>
      <c r="E115" s="27" t="s">
        <v>246</v>
      </c>
      <c r="F115" s="28">
        <v>64066000</v>
      </c>
      <c r="G115" s="29">
        <v>63977000</v>
      </c>
      <c r="H115" s="30">
        <f t="shared" si="2"/>
        <v>89000</v>
      </c>
      <c r="I115" s="30">
        <v>64066000</v>
      </c>
      <c r="J115" s="31">
        <v>0</v>
      </c>
      <c r="K115" s="28">
        <v>766000</v>
      </c>
    </row>
    <row r="116" spans="2:11" ht="24.75" customHeight="1">
      <c r="B116" s="26" t="s">
        <v>136</v>
      </c>
      <c r="C116" s="20" t="s">
        <v>1</v>
      </c>
      <c r="D116" s="20" t="s">
        <v>1</v>
      </c>
      <c r="E116" s="27" t="s">
        <v>247</v>
      </c>
      <c r="F116" s="28">
        <v>168528000</v>
      </c>
      <c r="G116" s="29">
        <v>166776000</v>
      </c>
      <c r="H116" s="30">
        <f aca="true" t="shared" si="3" ref="H116:H130">I116-G116</f>
        <v>1752000</v>
      </c>
      <c r="I116" s="30">
        <v>168528000</v>
      </c>
      <c r="J116" s="31">
        <v>0</v>
      </c>
      <c r="K116" s="28">
        <v>20093000</v>
      </c>
    </row>
    <row r="117" spans="2:11" ht="24.75" customHeight="1">
      <c r="B117" s="26" t="s">
        <v>137</v>
      </c>
      <c r="C117" s="20" t="s">
        <v>1</v>
      </c>
      <c r="D117" s="20" t="s">
        <v>1</v>
      </c>
      <c r="E117" s="27" t="s">
        <v>248</v>
      </c>
      <c r="F117" s="28">
        <v>63290000</v>
      </c>
      <c r="G117" s="29">
        <v>63071000</v>
      </c>
      <c r="H117" s="30">
        <f t="shared" si="3"/>
        <v>219000</v>
      </c>
      <c r="I117" s="30">
        <v>63290000</v>
      </c>
      <c r="J117" s="31">
        <v>0</v>
      </c>
      <c r="K117" s="28">
        <v>5099000</v>
      </c>
    </row>
    <row r="118" spans="2:11" ht="24.75" customHeight="1">
      <c r="B118" s="26" t="s">
        <v>138</v>
      </c>
      <c r="C118" s="20" t="s">
        <v>1</v>
      </c>
      <c r="D118" s="20" t="s">
        <v>1</v>
      </c>
      <c r="E118" s="27" t="s">
        <v>249</v>
      </c>
      <c r="F118" s="28">
        <v>108224000</v>
      </c>
      <c r="G118" s="29">
        <v>107801000</v>
      </c>
      <c r="H118" s="30">
        <f t="shared" si="3"/>
        <v>423000</v>
      </c>
      <c r="I118" s="30">
        <v>108224000</v>
      </c>
      <c r="J118" s="31">
        <v>0</v>
      </c>
      <c r="K118" s="28">
        <v>20078000</v>
      </c>
    </row>
    <row r="119" spans="2:11" ht="24.75" customHeight="1">
      <c r="B119" s="26" t="s">
        <v>139</v>
      </c>
      <c r="C119" s="20" t="s">
        <v>1</v>
      </c>
      <c r="D119" s="20" t="s">
        <v>1</v>
      </c>
      <c r="E119" s="27" t="s">
        <v>250</v>
      </c>
      <c r="F119" s="28">
        <v>145079000</v>
      </c>
      <c r="G119" s="29">
        <v>142061000</v>
      </c>
      <c r="H119" s="30">
        <f t="shared" si="3"/>
        <v>3018000</v>
      </c>
      <c r="I119" s="30">
        <v>145079000</v>
      </c>
      <c r="J119" s="31">
        <v>0</v>
      </c>
      <c r="K119" s="28">
        <v>16908000</v>
      </c>
    </row>
    <row r="120" spans="2:11" ht="24.75" customHeight="1">
      <c r="B120" s="26" t="s">
        <v>140</v>
      </c>
      <c r="C120" s="20" t="s">
        <v>1</v>
      </c>
      <c r="D120" s="20" t="s">
        <v>1</v>
      </c>
      <c r="E120" s="27" t="s">
        <v>251</v>
      </c>
      <c r="F120" s="28">
        <v>355681000</v>
      </c>
      <c r="G120" s="29">
        <v>341184000</v>
      </c>
      <c r="H120" s="30">
        <f t="shared" si="3"/>
        <v>14497000</v>
      </c>
      <c r="I120" s="30">
        <v>355681000</v>
      </c>
      <c r="J120" s="31">
        <v>0</v>
      </c>
      <c r="K120" s="28">
        <v>25159000</v>
      </c>
    </row>
    <row r="121" spans="2:11" ht="24.75" customHeight="1">
      <c r="B121" s="26" t="s">
        <v>141</v>
      </c>
      <c r="C121" s="20" t="s">
        <v>1</v>
      </c>
      <c r="D121" s="20" t="s">
        <v>1</v>
      </c>
      <c r="E121" s="27" t="s">
        <v>252</v>
      </c>
      <c r="F121" s="28">
        <v>59977000</v>
      </c>
      <c r="G121" s="29">
        <v>59837000</v>
      </c>
      <c r="H121" s="30">
        <f t="shared" si="3"/>
        <v>140000</v>
      </c>
      <c r="I121" s="30">
        <v>59977000</v>
      </c>
      <c r="J121" s="31">
        <v>0</v>
      </c>
      <c r="K121" s="28">
        <v>10846000</v>
      </c>
    </row>
    <row r="122" spans="2:11" ht="24.75" customHeight="1">
      <c r="B122" s="26" t="s">
        <v>142</v>
      </c>
      <c r="C122" s="20" t="s">
        <v>1</v>
      </c>
      <c r="D122" s="20" t="s">
        <v>1</v>
      </c>
      <c r="E122" s="27" t="s">
        <v>253</v>
      </c>
      <c r="F122" s="28">
        <v>64597000</v>
      </c>
      <c r="G122" s="29">
        <v>64389000</v>
      </c>
      <c r="H122" s="30">
        <f t="shared" si="3"/>
        <v>208000</v>
      </c>
      <c r="I122" s="30">
        <v>64597000</v>
      </c>
      <c r="J122" s="31">
        <v>0</v>
      </c>
      <c r="K122" s="28">
        <v>10767000</v>
      </c>
    </row>
    <row r="123" spans="2:11" ht="24.75" customHeight="1">
      <c r="B123" s="26" t="s">
        <v>143</v>
      </c>
      <c r="C123" s="20" t="s">
        <v>1</v>
      </c>
      <c r="D123" s="20" t="s">
        <v>1</v>
      </c>
      <c r="E123" s="27" t="s">
        <v>254</v>
      </c>
      <c r="F123" s="28">
        <v>72515000</v>
      </c>
      <c r="G123" s="29">
        <v>72336000</v>
      </c>
      <c r="H123" s="30">
        <f t="shared" si="3"/>
        <v>179000</v>
      </c>
      <c r="I123" s="30">
        <v>72515000</v>
      </c>
      <c r="J123" s="31">
        <v>0</v>
      </c>
      <c r="K123" s="28">
        <v>11484000</v>
      </c>
    </row>
    <row r="124" spans="2:11" ht="24.75" customHeight="1">
      <c r="B124" s="26" t="s">
        <v>144</v>
      </c>
      <c r="C124" s="20" t="s">
        <v>1</v>
      </c>
      <c r="D124" s="20" t="s">
        <v>1</v>
      </c>
      <c r="E124" s="27" t="s">
        <v>255</v>
      </c>
      <c r="F124" s="28">
        <v>81888000</v>
      </c>
      <c r="G124" s="29">
        <v>81864000</v>
      </c>
      <c r="H124" s="30">
        <f t="shared" si="3"/>
        <v>24000</v>
      </c>
      <c r="I124" s="30">
        <v>81888000</v>
      </c>
      <c r="J124" s="31">
        <v>0</v>
      </c>
      <c r="K124" s="28">
        <v>1821000</v>
      </c>
    </row>
    <row r="125" spans="2:11" ht="24.75" customHeight="1">
      <c r="B125" s="26" t="s">
        <v>145</v>
      </c>
      <c r="C125" s="20" t="s">
        <v>1</v>
      </c>
      <c r="D125" s="20" t="s">
        <v>1</v>
      </c>
      <c r="E125" s="27" t="s">
        <v>256</v>
      </c>
      <c r="F125" s="28">
        <v>255622000</v>
      </c>
      <c r="G125" s="29">
        <v>244870000</v>
      </c>
      <c r="H125" s="30">
        <f t="shared" si="3"/>
        <v>10752000</v>
      </c>
      <c r="I125" s="30">
        <v>255622000</v>
      </c>
      <c r="J125" s="31">
        <v>0</v>
      </c>
      <c r="K125" s="28">
        <v>33877000</v>
      </c>
    </row>
    <row r="126" spans="2:11" ht="24.75" customHeight="1">
      <c r="B126" s="26" t="s">
        <v>146</v>
      </c>
      <c r="C126" s="20" t="s">
        <v>1</v>
      </c>
      <c r="D126" s="20" t="s">
        <v>1</v>
      </c>
      <c r="E126" s="27" t="s">
        <v>257</v>
      </c>
      <c r="F126" s="28">
        <v>64984000</v>
      </c>
      <c r="G126" s="29">
        <v>62349000</v>
      </c>
      <c r="H126" s="30">
        <f t="shared" si="3"/>
        <v>2635000</v>
      </c>
      <c r="I126" s="30">
        <v>64984000</v>
      </c>
      <c r="J126" s="31">
        <v>0</v>
      </c>
      <c r="K126" s="28">
        <v>3159000</v>
      </c>
    </row>
    <row r="127" spans="2:11" ht="24.75" customHeight="1">
      <c r="B127" s="26" t="s">
        <v>147</v>
      </c>
      <c r="C127" s="20" t="s">
        <v>1</v>
      </c>
      <c r="D127" s="20" t="s">
        <v>1</v>
      </c>
      <c r="E127" s="27" t="s">
        <v>258</v>
      </c>
      <c r="F127" s="28">
        <v>88778000</v>
      </c>
      <c r="G127" s="29">
        <v>83494000</v>
      </c>
      <c r="H127" s="30">
        <f t="shared" si="3"/>
        <v>5284000</v>
      </c>
      <c r="I127" s="30">
        <v>88778000</v>
      </c>
      <c r="J127" s="31">
        <v>0</v>
      </c>
      <c r="K127" s="28">
        <v>1398000</v>
      </c>
    </row>
    <row r="128" spans="2:11" ht="24.75" customHeight="1">
      <c r="B128" s="26" t="s">
        <v>148</v>
      </c>
      <c r="C128" s="20" t="s">
        <v>1</v>
      </c>
      <c r="D128" s="20" t="s">
        <v>1</v>
      </c>
      <c r="E128" s="27" t="s">
        <v>259</v>
      </c>
      <c r="F128" s="28">
        <v>62032000</v>
      </c>
      <c r="G128" s="29">
        <v>60257000</v>
      </c>
      <c r="H128" s="30">
        <f t="shared" si="3"/>
        <v>1775000</v>
      </c>
      <c r="I128" s="30">
        <v>62032000</v>
      </c>
      <c r="J128" s="31">
        <v>0</v>
      </c>
      <c r="K128" s="28">
        <v>532000</v>
      </c>
    </row>
    <row r="129" spans="2:11" ht="24.75" customHeight="1">
      <c r="B129" s="26" t="s">
        <v>149</v>
      </c>
      <c r="C129" s="20" t="s">
        <v>1</v>
      </c>
      <c r="D129" s="20" t="s">
        <v>1</v>
      </c>
      <c r="E129" s="27" t="s">
        <v>260</v>
      </c>
      <c r="F129" s="28">
        <v>29804000</v>
      </c>
      <c r="G129" s="29">
        <v>29403000</v>
      </c>
      <c r="H129" s="30">
        <f t="shared" si="3"/>
        <v>401000</v>
      </c>
      <c r="I129" s="30">
        <v>29804000</v>
      </c>
      <c r="J129" s="31">
        <v>0</v>
      </c>
      <c r="K129" s="28">
        <v>1500000</v>
      </c>
    </row>
    <row r="130" spans="2:11" ht="24.75" customHeight="1">
      <c r="B130" s="26" t="s">
        <v>150</v>
      </c>
      <c r="C130" s="20" t="s">
        <v>1</v>
      </c>
      <c r="D130" s="20" t="s">
        <v>1</v>
      </c>
      <c r="E130" s="27" t="s">
        <v>261</v>
      </c>
      <c r="F130" s="28">
        <v>32067000</v>
      </c>
      <c r="G130" s="29">
        <v>31666000</v>
      </c>
      <c r="H130" s="30">
        <f t="shared" si="3"/>
        <v>401000</v>
      </c>
      <c r="I130" s="30">
        <v>32067000</v>
      </c>
      <c r="J130" s="31">
        <v>0</v>
      </c>
      <c r="K130" s="28">
        <v>1000000</v>
      </c>
    </row>
    <row r="131" spans="1:11" s="18" customFormat="1" ht="19.5" customHeight="1" hidden="1">
      <c r="A131" s="32" t="s">
        <v>6</v>
      </c>
      <c r="C131" s="20" t="s">
        <v>1</v>
      </c>
      <c r="D131" s="20" t="s">
        <v>1</v>
      </c>
      <c r="E131" s="33" t="s">
        <v>1</v>
      </c>
      <c r="F131" s="34" t="s">
        <v>1</v>
      </c>
      <c r="G131" s="35" t="s">
        <v>1</v>
      </c>
      <c r="H131" s="36" t="s">
        <v>1</v>
      </c>
      <c r="I131" s="36" t="s">
        <v>1</v>
      </c>
      <c r="J131" s="37" t="s">
        <v>1</v>
      </c>
      <c r="K131" s="34" t="s">
        <v>1</v>
      </c>
    </row>
    <row r="132" spans="1:11" s="18" customFormat="1" ht="12" customHeight="1">
      <c r="A132" s="38" t="s">
        <v>6</v>
      </c>
      <c r="E132" s="39" t="s">
        <v>1</v>
      </c>
      <c r="F132" s="39" t="s">
        <v>1</v>
      </c>
      <c r="G132" s="39" t="s">
        <v>1</v>
      </c>
      <c r="H132" s="39" t="s">
        <v>1</v>
      </c>
      <c r="I132" s="39" t="s">
        <v>1</v>
      </c>
      <c r="J132" s="39" t="s">
        <v>1</v>
      </c>
      <c r="K132" s="39" t="s">
        <v>1</v>
      </c>
    </row>
    <row r="133" spans="2:11" s="18" customFormat="1" ht="30" customHeight="1">
      <c r="B133" s="18" t="s">
        <v>31</v>
      </c>
      <c r="E133" s="40" t="s">
        <v>262</v>
      </c>
      <c r="F133" s="41">
        <v>27761363000</v>
      </c>
      <c r="G133" s="42">
        <v>25685444000</v>
      </c>
      <c r="H133" s="43">
        <f>I133-G133</f>
        <v>2075919000</v>
      </c>
      <c r="I133" s="43">
        <v>27761363000</v>
      </c>
      <c r="J133" s="44">
        <v>0</v>
      </c>
      <c r="K133" s="41">
        <v>2048605000</v>
      </c>
    </row>
    <row r="134" spans="2:11" s="18" customFormat="1" ht="30" customHeight="1">
      <c r="B134" s="18">
        <v>40</v>
      </c>
      <c r="E134" s="45" t="s">
        <v>32</v>
      </c>
      <c r="F134" s="46">
        <v>60767449000</v>
      </c>
      <c r="G134" s="47">
        <v>52945488000</v>
      </c>
      <c r="H134" s="48">
        <f>I134-G134</f>
        <v>8794840000</v>
      </c>
      <c r="I134" s="48">
        <v>61740328000</v>
      </c>
      <c r="J134" s="49">
        <v>16000000</v>
      </c>
      <c r="K134" s="46">
        <v>8170374000</v>
      </c>
    </row>
    <row r="135" spans="1:11" s="56" customFormat="1" ht="30" customHeight="1">
      <c r="A135" s="50" t="s">
        <v>6</v>
      </c>
      <c r="B135" s="50" t="s">
        <v>1</v>
      </c>
      <c r="C135" s="50" t="s">
        <v>1</v>
      </c>
      <c r="D135" s="50" t="s">
        <v>1</v>
      </c>
      <c r="E135" s="51" t="s">
        <v>33</v>
      </c>
      <c r="F135" s="52">
        <f aca="true" t="shared" si="4" ref="F135:K135">F133+F134</f>
        <v>88528812000</v>
      </c>
      <c r="G135" s="53">
        <f t="shared" si="4"/>
        <v>78630932000</v>
      </c>
      <c r="H135" s="54">
        <f t="shared" si="4"/>
        <v>10870759000</v>
      </c>
      <c r="I135" s="54">
        <f t="shared" si="4"/>
        <v>89501691000</v>
      </c>
      <c r="J135" s="55">
        <f t="shared" si="4"/>
        <v>16000000</v>
      </c>
      <c r="K135" s="52">
        <f t="shared" si="4"/>
        <v>10218979000</v>
      </c>
    </row>
    <row r="136" spans="1:11" ht="15">
      <c r="A136" s="3" t="s">
        <v>1</v>
      </c>
      <c r="B136" s="3" t="s">
        <v>1</v>
      </c>
      <c r="C136" s="3" t="s">
        <v>1</v>
      </c>
      <c r="D136" s="3" t="s">
        <v>1</v>
      </c>
      <c r="E136" s="3" t="s">
        <v>1</v>
      </c>
      <c r="F136" s="15" t="s">
        <v>1</v>
      </c>
      <c r="G136" s="15" t="s">
        <v>1</v>
      </c>
      <c r="H136" s="15" t="s">
        <v>1</v>
      </c>
      <c r="I136" s="15" t="s">
        <v>1</v>
      </c>
      <c r="J136" s="15" t="s">
        <v>1</v>
      </c>
      <c r="K136" s="15" t="s">
        <v>1</v>
      </c>
    </row>
  </sheetData>
  <sheetProtection/>
  <mergeCells count="13">
    <mergeCell ref="F15:K15"/>
    <mergeCell ref="E16:E18"/>
    <mergeCell ref="I17:I18"/>
    <mergeCell ref="E10:K10"/>
    <mergeCell ref="G16:I16"/>
    <mergeCell ref="J16:K16"/>
    <mergeCell ref="J17:J18"/>
    <mergeCell ref="K17:K18"/>
    <mergeCell ref="E12:K12"/>
    <mergeCell ref="E13:K13"/>
    <mergeCell ref="F16:F18"/>
    <mergeCell ref="H17:H18"/>
    <mergeCell ref="G17:G18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zoomScale="75" zoomScaleNormal="75" workbookViewId="0" topLeftCell="E10">
      <selection activeCell="O25" sqref="O25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875" style="6" hidden="1" customWidth="1"/>
    <col min="5" max="5" width="58.375" style="6" bestFit="1" customWidth="1"/>
    <col min="6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2018</v>
      </c>
      <c r="F2" s="8" t="str">
        <f>ButceYil</f>
        <v>2018</v>
      </c>
      <c r="G2" s="8" t="str">
        <f>ButceYil</f>
        <v>2018</v>
      </c>
      <c r="H2" s="8" t="s">
        <v>1</v>
      </c>
      <c r="I2" s="8" t="str">
        <f>ButceYil</f>
        <v>2018</v>
      </c>
      <c r="J2" s="8" t="str">
        <f>ButceYil</f>
        <v>2018</v>
      </c>
      <c r="K2" s="8" t="str">
        <f>ButceYil</f>
        <v>2018</v>
      </c>
    </row>
    <row r="3" spans="1:11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2018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Asama+10</f>
        <v>13</v>
      </c>
      <c r="G4" s="8">
        <f>Asama+10</f>
        <v>13</v>
      </c>
      <c r="H4" s="8" t="s">
        <v>1</v>
      </c>
      <c r="I4" s="8">
        <f>Asama+10</f>
        <v>13</v>
      </c>
      <c r="J4" s="8">
        <f>Asama+10</f>
        <v>13</v>
      </c>
      <c r="K4" s="8">
        <f>Asama+10</f>
        <v>13</v>
      </c>
    </row>
    <row r="5" spans="1:11" ht="15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06" t="s">
        <v>263</v>
      </c>
      <c r="F11" s="106" t="s">
        <v>1</v>
      </c>
      <c r="G11" s="106" t="s">
        <v>1</v>
      </c>
      <c r="H11" s="106" t="s">
        <v>1</v>
      </c>
      <c r="I11" s="106" t="s">
        <v>1</v>
      </c>
      <c r="J11" s="106" t="s">
        <v>1</v>
      </c>
      <c r="K11" s="106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6" t="s">
        <v>20</v>
      </c>
      <c r="F12" s="106" t="s">
        <v>1</v>
      </c>
      <c r="G12" s="106" t="s">
        <v>1</v>
      </c>
      <c r="H12" s="106" t="s">
        <v>1</v>
      </c>
      <c r="I12" s="106" t="s">
        <v>1</v>
      </c>
      <c r="J12" s="106" t="s">
        <v>1</v>
      </c>
      <c r="K12" s="106" t="s">
        <v>1</v>
      </c>
    </row>
    <row r="13" spans="1:11" s="18" customFormat="1" ht="14.25" customHeight="1">
      <c r="A13" s="17" t="s">
        <v>1</v>
      </c>
      <c r="B13" s="17" t="s">
        <v>1</v>
      </c>
      <c r="C13" s="17" t="s">
        <v>1</v>
      </c>
      <c r="D13" s="17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s="18" customFormat="1" ht="19.5" customHeigh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12">
        <f>ButceYil+1</f>
        <v>2019</v>
      </c>
      <c r="G14" s="113" t="s">
        <v>1</v>
      </c>
      <c r="H14" s="113" t="s">
        <v>1</v>
      </c>
      <c r="I14" s="113" t="s">
        <v>1</v>
      </c>
      <c r="J14" s="113" t="s">
        <v>1</v>
      </c>
      <c r="K14" s="114" t="s">
        <v>1</v>
      </c>
    </row>
    <row r="15" spans="1:11" s="18" customFormat="1" ht="19.5" customHeight="1">
      <c r="A15" s="17" t="s">
        <v>1</v>
      </c>
      <c r="B15" s="17" t="s">
        <v>1</v>
      </c>
      <c r="C15" s="17" t="s">
        <v>1</v>
      </c>
      <c r="D15" s="17" t="s">
        <v>1</v>
      </c>
      <c r="E15" s="115" t="s">
        <v>21</v>
      </c>
      <c r="F15" s="104" t="s">
        <v>22</v>
      </c>
      <c r="G15" s="98" t="s">
        <v>23</v>
      </c>
      <c r="H15" s="99" t="s">
        <v>1</v>
      </c>
      <c r="I15" s="100" t="s">
        <v>1</v>
      </c>
      <c r="J15" s="101" t="s">
        <v>24</v>
      </c>
      <c r="K15" s="102" t="s">
        <v>1</v>
      </c>
    </row>
    <row r="16" spans="1:11" s="18" customFormat="1" ht="19.5" customHeight="1">
      <c r="A16" s="17" t="s">
        <v>1</v>
      </c>
      <c r="B16" s="17" t="s">
        <v>1</v>
      </c>
      <c r="C16" s="17" t="s">
        <v>1</v>
      </c>
      <c r="D16" s="17" t="s">
        <v>1</v>
      </c>
      <c r="E16" s="116" t="s">
        <v>1</v>
      </c>
      <c r="F16" s="107" t="s">
        <v>1</v>
      </c>
      <c r="G16" s="110" t="s">
        <v>25</v>
      </c>
      <c r="H16" s="108" t="s">
        <v>26</v>
      </c>
      <c r="I16" s="104" t="s">
        <v>27</v>
      </c>
      <c r="J16" s="101" t="s">
        <v>28</v>
      </c>
      <c r="K16" s="104" t="s">
        <v>29</v>
      </c>
    </row>
    <row r="17" spans="3:11" s="18" customFormat="1" ht="19.5" customHeight="1">
      <c r="C17" s="16" t="s">
        <v>1</v>
      </c>
      <c r="D17" s="16" t="s">
        <v>1</v>
      </c>
      <c r="E17" s="117" t="s">
        <v>1</v>
      </c>
      <c r="F17" s="105" t="s">
        <v>1</v>
      </c>
      <c r="G17" s="111" t="s">
        <v>1</v>
      </c>
      <c r="H17" s="109" t="s">
        <v>1</v>
      </c>
      <c r="I17" s="105" t="s">
        <v>1</v>
      </c>
      <c r="J17" s="103" t="s">
        <v>1</v>
      </c>
      <c r="K17" s="105" t="s">
        <v>1</v>
      </c>
    </row>
    <row r="18" spans="1:11" s="18" customFormat="1" ht="19.5" customHeight="1" hidden="1">
      <c r="A18" s="16" t="s">
        <v>2</v>
      </c>
      <c r="B18" s="16" t="s">
        <v>30</v>
      </c>
      <c r="C18" s="20" t="s">
        <v>1</v>
      </c>
      <c r="D18" s="20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s="18" customFormat="1" ht="24.75" customHeight="1">
      <c r="A19" s="20" t="s">
        <v>1</v>
      </c>
      <c r="B19" s="26" t="s">
        <v>40</v>
      </c>
      <c r="C19" s="20" t="s">
        <v>1</v>
      </c>
      <c r="D19" s="20" t="s">
        <v>1</v>
      </c>
      <c r="E19" s="27" t="s">
        <v>151</v>
      </c>
      <c r="F19" s="28">
        <v>105803000</v>
      </c>
      <c r="G19" s="29">
        <v>105114000</v>
      </c>
      <c r="H19" s="30">
        <f aca="true" t="shared" si="0" ref="H19:H50">I19-G19</f>
        <v>689000</v>
      </c>
      <c r="I19" s="30">
        <v>105803000</v>
      </c>
      <c r="J19" s="31">
        <v>0</v>
      </c>
      <c r="K19" s="57">
        <v>71638000</v>
      </c>
    </row>
    <row r="20" spans="2:11" ht="24.75" customHeight="1">
      <c r="B20" s="26" t="s">
        <v>41</v>
      </c>
      <c r="C20" s="20" t="s">
        <v>1</v>
      </c>
      <c r="D20" s="20" t="s">
        <v>1</v>
      </c>
      <c r="E20" s="27" t="s">
        <v>152</v>
      </c>
      <c r="F20" s="28">
        <v>1025509000</v>
      </c>
      <c r="G20" s="29">
        <v>972280000</v>
      </c>
      <c r="H20" s="30">
        <f t="shared" si="0"/>
        <v>53229000</v>
      </c>
      <c r="I20" s="30">
        <v>1025509000</v>
      </c>
      <c r="J20" s="31">
        <v>0</v>
      </c>
      <c r="K20" s="57">
        <v>60878000</v>
      </c>
    </row>
    <row r="21" spans="2:11" ht="24.75" customHeight="1">
      <c r="B21" s="26" t="s">
        <v>42</v>
      </c>
      <c r="C21" s="20" t="s">
        <v>1</v>
      </c>
      <c r="D21" s="20" t="s">
        <v>1</v>
      </c>
      <c r="E21" s="27" t="s">
        <v>153</v>
      </c>
      <c r="F21" s="28">
        <v>534687000</v>
      </c>
      <c r="G21" s="29">
        <v>480265000</v>
      </c>
      <c r="H21" s="30">
        <f t="shared" si="0"/>
        <v>54422000</v>
      </c>
      <c r="I21" s="30">
        <v>534687000</v>
      </c>
      <c r="J21" s="31">
        <v>0</v>
      </c>
      <c r="K21" s="57">
        <v>84490000</v>
      </c>
    </row>
    <row r="22" spans="2:11" ht="24.75" customHeight="1">
      <c r="B22" s="26" t="s">
        <v>43</v>
      </c>
      <c r="C22" s="20" t="s">
        <v>1</v>
      </c>
      <c r="D22" s="20" t="s">
        <v>1</v>
      </c>
      <c r="E22" s="27" t="s">
        <v>154</v>
      </c>
      <c r="F22" s="28">
        <v>1023350000</v>
      </c>
      <c r="G22" s="29">
        <v>963674000</v>
      </c>
      <c r="H22" s="30">
        <f t="shared" si="0"/>
        <v>59676000</v>
      </c>
      <c r="I22" s="30">
        <v>1023350000</v>
      </c>
      <c r="J22" s="31">
        <v>0</v>
      </c>
      <c r="K22" s="57">
        <v>36441000</v>
      </c>
    </row>
    <row r="23" spans="2:11" ht="24.75" customHeight="1">
      <c r="B23" s="26" t="s">
        <v>44</v>
      </c>
      <c r="C23" s="20" t="s">
        <v>1</v>
      </c>
      <c r="D23" s="20" t="s">
        <v>1</v>
      </c>
      <c r="E23" s="27" t="s">
        <v>155</v>
      </c>
      <c r="F23" s="28">
        <v>951489000</v>
      </c>
      <c r="G23" s="29">
        <v>895783000</v>
      </c>
      <c r="H23" s="30">
        <f t="shared" si="0"/>
        <v>55706000</v>
      </c>
      <c r="I23" s="30">
        <v>951489000</v>
      </c>
      <c r="J23" s="31">
        <v>0</v>
      </c>
      <c r="K23" s="57">
        <v>32346000</v>
      </c>
    </row>
    <row r="24" spans="2:11" ht="24.75" customHeight="1">
      <c r="B24" s="26" t="s">
        <v>45</v>
      </c>
      <c r="C24" s="20" t="s">
        <v>1</v>
      </c>
      <c r="D24" s="20" t="s">
        <v>1</v>
      </c>
      <c r="E24" s="27" t="s">
        <v>156</v>
      </c>
      <c r="F24" s="28">
        <v>1392147000</v>
      </c>
      <c r="G24" s="29">
        <v>1263552000</v>
      </c>
      <c r="H24" s="30">
        <f t="shared" si="0"/>
        <v>128595000</v>
      </c>
      <c r="I24" s="30">
        <v>1392147000</v>
      </c>
      <c r="J24" s="31">
        <v>0</v>
      </c>
      <c r="K24" s="57">
        <v>30887000</v>
      </c>
    </row>
    <row r="25" spans="2:11" ht="24.75" customHeight="1">
      <c r="B25" s="26" t="s">
        <v>46</v>
      </c>
      <c r="C25" s="20" t="s">
        <v>1</v>
      </c>
      <c r="D25" s="20" t="s">
        <v>1</v>
      </c>
      <c r="E25" s="27" t="s">
        <v>157</v>
      </c>
      <c r="F25" s="28">
        <v>541177000</v>
      </c>
      <c r="G25" s="29">
        <v>497124000</v>
      </c>
      <c r="H25" s="30">
        <f t="shared" si="0"/>
        <v>44053000</v>
      </c>
      <c r="I25" s="30">
        <v>541177000</v>
      </c>
      <c r="J25" s="31">
        <v>0</v>
      </c>
      <c r="K25" s="57">
        <v>58756000</v>
      </c>
    </row>
    <row r="26" spans="2:11" ht="24.75" customHeight="1">
      <c r="B26" s="26" t="s">
        <v>47</v>
      </c>
      <c r="C26" s="20" t="s">
        <v>1</v>
      </c>
      <c r="D26" s="20" t="s">
        <v>1</v>
      </c>
      <c r="E26" s="27" t="s">
        <v>158</v>
      </c>
      <c r="F26" s="28">
        <v>300456000</v>
      </c>
      <c r="G26" s="29">
        <v>272146000</v>
      </c>
      <c r="H26" s="30">
        <f t="shared" si="0"/>
        <v>28310000</v>
      </c>
      <c r="I26" s="30">
        <v>300456000</v>
      </c>
      <c r="J26" s="31">
        <v>0</v>
      </c>
      <c r="K26" s="57">
        <v>15748000</v>
      </c>
    </row>
    <row r="27" spans="2:11" ht="24.75" customHeight="1">
      <c r="B27" s="26" t="s">
        <v>48</v>
      </c>
      <c r="C27" s="20" t="s">
        <v>1</v>
      </c>
      <c r="D27" s="20" t="s">
        <v>1</v>
      </c>
      <c r="E27" s="27" t="s">
        <v>159</v>
      </c>
      <c r="F27" s="28">
        <v>648408000</v>
      </c>
      <c r="G27" s="29">
        <v>582554000</v>
      </c>
      <c r="H27" s="30">
        <f t="shared" si="0"/>
        <v>65854000</v>
      </c>
      <c r="I27" s="30">
        <v>648408000</v>
      </c>
      <c r="J27" s="31">
        <v>0</v>
      </c>
      <c r="K27" s="57">
        <v>37562000</v>
      </c>
    </row>
    <row r="28" spans="2:11" ht="24.75" customHeight="1">
      <c r="B28" s="26" t="s">
        <v>49</v>
      </c>
      <c r="C28" s="20" t="s">
        <v>1</v>
      </c>
      <c r="D28" s="20" t="s">
        <v>1</v>
      </c>
      <c r="E28" s="27" t="s">
        <v>160</v>
      </c>
      <c r="F28" s="28">
        <v>327983000</v>
      </c>
      <c r="G28" s="29">
        <v>304316000</v>
      </c>
      <c r="H28" s="30">
        <f t="shared" si="0"/>
        <v>23667000</v>
      </c>
      <c r="I28" s="30">
        <v>327983000</v>
      </c>
      <c r="J28" s="31">
        <v>0</v>
      </c>
      <c r="K28" s="57">
        <v>8891000</v>
      </c>
    </row>
    <row r="29" spans="2:11" ht="24.75" customHeight="1">
      <c r="B29" s="26" t="s">
        <v>50</v>
      </c>
      <c r="C29" s="20" t="s">
        <v>1</v>
      </c>
      <c r="D29" s="20" t="s">
        <v>1</v>
      </c>
      <c r="E29" s="27" t="s">
        <v>161</v>
      </c>
      <c r="F29" s="28">
        <v>163646000</v>
      </c>
      <c r="G29" s="29">
        <v>158485000</v>
      </c>
      <c r="H29" s="30">
        <f t="shared" si="0"/>
        <v>5161000</v>
      </c>
      <c r="I29" s="30">
        <v>163646000</v>
      </c>
      <c r="J29" s="31">
        <v>0</v>
      </c>
      <c r="K29" s="57">
        <v>1893000</v>
      </c>
    </row>
    <row r="30" spans="2:11" ht="24.75" customHeight="1">
      <c r="B30" s="26" t="s">
        <v>51</v>
      </c>
      <c r="C30" s="20" t="s">
        <v>1</v>
      </c>
      <c r="D30" s="20" t="s">
        <v>1</v>
      </c>
      <c r="E30" s="27" t="s">
        <v>162</v>
      </c>
      <c r="F30" s="28">
        <v>838202000</v>
      </c>
      <c r="G30" s="29">
        <v>781602000</v>
      </c>
      <c r="H30" s="30">
        <f t="shared" si="0"/>
        <v>56600000</v>
      </c>
      <c r="I30" s="30">
        <v>838202000</v>
      </c>
      <c r="J30" s="31">
        <v>0</v>
      </c>
      <c r="K30" s="57">
        <v>47242000</v>
      </c>
    </row>
    <row r="31" spans="2:11" ht="24.75" customHeight="1">
      <c r="B31" s="26" t="s">
        <v>52</v>
      </c>
      <c r="C31" s="20" t="s">
        <v>1</v>
      </c>
      <c r="D31" s="20" t="s">
        <v>1</v>
      </c>
      <c r="E31" s="27" t="s">
        <v>163</v>
      </c>
      <c r="F31" s="28">
        <v>731222000</v>
      </c>
      <c r="G31" s="29">
        <v>673064000</v>
      </c>
      <c r="H31" s="30">
        <f t="shared" si="0"/>
        <v>58158000</v>
      </c>
      <c r="I31" s="30">
        <v>731222000</v>
      </c>
      <c r="J31" s="31">
        <v>0</v>
      </c>
      <c r="K31" s="57">
        <v>84051000</v>
      </c>
    </row>
    <row r="32" spans="2:11" ht="24.75" customHeight="1">
      <c r="B32" s="26" t="s">
        <v>53</v>
      </c>
      <c r="C32" s="20" t="s">
        <v>1</v>
      </c>
      <c r="D32" s="20" t="s">
        <v>1</v>
      </c>
      <c r="E32" s="27" t="s">
        <v>164</v>
      </c>
      <c r="F32" s="28">
        <v>347063000</v>
      </c>
      <c r="G32" s="29">
        <v>314836000</v>
      </c>
      <c r="H32" s="30">
        <f t="shared" si="0"/>
        <v>32227000</v>
      </c>
      <c r="I32" s="30">
        <v>347063000</v>
      </c>
      <c r="J32" s="31">
        <v>0</v>
      </c>
      <c r="K32" s="57">
        <v>15313000</v>
      </c>
    </row>
    <row r="33" spans="2:11" ht="24.75" customHeight="1">
      <c r="B33" s="26" t="s">
        <v>54</v>
      </c>
      <c r="C33" s="20" t="s">
        <v>1</v>
      </c>
      <c r="D33" s="20" t="s">
        <v>1</v>
      </c>
      <c r="E33" s="27" t="s">
        <v>165</v>
      </c>
      <c r="F33" s="28">
        <v>566215000</v>
      </c>
      <c r="G33" s="29">
        <v>507798000</v>
      </c>
      <c r="H33" s="30">
        <f t="shared" si="0"/>
        <v>58417000</v>
      </c>
      <c r="I33" s="30">
        <v>566215000</v>
      </c>
      <c r="J33" s="31">
        <v>0</v>
      </c>
      <c r="K33" s="57">
        <v>31165000</v>
      </c>
    </row>
    <row r="34" spans="2:11" ht="24.75" customHeight="1">
      <c r="B34" s="26" t="s">
        <v>55</v>
      </c>
      <c r="C34" s="20" t="s">
        <v>1</v>
      </c>
      <c r="D34" s="20" t="s">
        <v>1</v>
      </c>
      <c r="E34" s="27" t="s">
        <v>166</v>
      </c>
      <c r="F34" s="28">
        <v>619321000</v>
      </c>
      <c r="G34" s="29">
        <v>426325000</v>
      </c>
      <c r="H34" s="30">
        <f t="shared" si="0"/>
        <v>192996000</v>
      </c>
      <c r="I34" s="30">
        <v>619321000</v>
      </c>
      <c r="J34" s="31">
        <v>0</v>
      </c>
      <c r="K34" s="57">
        <v>239263000</v>
      </c>
    </row>
    <row r="35" spans="2:11" ht="24.75" customHeight="1">
      <c r="B35" s="26" t="s">
        <v>56</v>
      </c>
      <c r="C35" s="20" t="s">
        <v>1</v>
      </c>
      <c r="D35" s="20" t="s">
        <v>1</v>
      </c>
      <c r="E35" s="27" t="s">
        <v>167</v>
      </c>
      <c r="F35" s="28">
        <v>574634000</v>
      </c>
      <c r="G35" s="29">
        <v>501696000</v>
      </c>
      <c r="H35" s="30">
        <f t="shared" si="0"/>
        <v>72938000</v>
      </c>
      <c r="I35" s="30">
        <v>574634000</v>
      </c>
      <c r="J35" s="31">
        <v>0</v>
      </c>
      <c r="K35" s="57">
        <v>15272000</v>
      </c>
    </row>
    <row r="36" spans="2:11" ht="24.75" customHeight="1">
      <c r="B36" s="26" t="s">
        <v>57</v>
      </c>
      <c r="C36" s="20" t="s">
        <v>1</v>
      </c>
      <c r="D36" s="20" t="s">
        <v>1</v>
      </c>
      <c r="E36" s="27" t="s">
        <v>168</v>
      </c>
      <c r="F36" s="28">
        <v>534719000</v>
      </c>
      <c r="G36" s="29">
        <v>499608000</v>
      </c>
      <c r="H36" s="30">
        <f t="shared" si="0"/>
        <v>35111000</v>
      </c>
      <c r="I36" s="30">
        <v>534719000</v>
      </c>
      <c r="J36" s="31">
        <v>0</v>
      </c>
      <c r="K36" s="57">
        <v>20513000</v>
      </c>
    </row>
    <row r="37" spans="2:11" ht="24.75" customHeight="1">
      <c r="B37" s="26" t="s">
        <v>58</v>
      </c>
      <c r="C37" s="20" t="s">
        <v>1</v>
      </c>
      <c r="D37" s="20" t="s">
        <v>1</v>
      </c>
      <c r="E37" s="27" t="s">
        <v>169</v>
      </c>
      <c r="F37" s="28">
        <v>509890000</v>
      </c>
      <c r="G37" s="29">
        <v>473110000</v>
      </c>
      <c r="H37" s="30">
        <f t="shared" si="0"/>
        <v>36780000</v>
      </c>
      <c r="I37" s="30">
        <v>509890000</v>
      </c>
      <c r="J37" s="31">
        <v>0</v>
      </c>
      <c r="K37" s="57">
        <v>26909000</v>
      </c>
    </row>
    <row r="38" spans="2:11" ht="24.75" customHeight="1">
      <c r="B38" s="26" t="s">
        <v>59</v>
      </c>
      <c r="C38" s="20" t="s">
        <v>1</v>
      </c>
      <c r="D38" s="20" t="s">
        <v>1</v>
      </c>
      <c r="E38" s="27" t="s">
        <v>170</v>
      </c>
      <c r="F38" s="28">
        <v>439645000</v>
      </c>
      <c r="G38" s="29">
        <v>408340000</v>
      </c>
      <c r="H38" s="30">
        <f t="shared" si="0"/>
        <v>31305000</v>
      </c>
      <c r="I38" s="30">
        <v>439645000</v>
      </c>
      <c r="J38" s="31">
        <v>0</v>
      </c>
      <c r="K38" s="57">
        <v>27711000</v>
      </c>
    </row>
    <row r="39" spans="2:11" ht="24.75" customHeight="1">
      <c r="B39" s="26" t="s">
        <v>60</v>
      </c>
      <c r="C39" s="20" t="s">
        <v>1</v>
      </c>
      <c r="D39" s="20" t="s">
        <v>1</v>
      </c>
      <c r="E39" s="27" t="s">
        <v>171</v>
      </c>
      <c r="F39" s="28">
        <v>583675000</v>
      </c>
      <c r="G39" s="29">
        <v>539282000</v>
      </c>
      <c r="H39" s="30">
        <f t="shared" si="0"/>
        <v>44393000</v>
      </c>
      <c r="I39" s="30">
        <v>583675000</v>
      </c>
      <c r="J39" s="31">
        <v>0</v>
      </c>
      <c r="K39" s="57">
        <v>13411000</v>
      </c>
    </row>
    <row r="40" spans="2:11" ht="24.75" customHeight="1">
      <c r="B40" s="26" t="s">
        <v>61</v>
      </c>
      <c r="C40" s="20" t="s">
        <v>1</v>
      </c>
      <c r="D40" s="20" t="s">
        <v>1</v>
      </c>
      <c r="E40" s="27" t="s">
        <v>172</v>
      </c>
      <c r="F40" s="28">
        <v>476404000</v>
      </c>
      <c r="G40" s="29">
        <v>433738000</v>
      </c>
      <c r="H40" s="30">
        <f t="shared" si="0"/>
        <v>42666000</v>
      </c>
      <c r="I40" s="30">
        <v>476404000</v>
      </c>
      <c r="J40" s="31">
        <v>0</v>
      </c>
      <c r="K40" s="57">
        <v>5982000</v>
      </c>
    </row>
    <row r="41" spans="2:11" ht="24.75" customHeight="1">
      <c r="B41" s="26" t="s">
        <v>62</v>
      </c>
      <c r="C41" s="20" t="s">
        <v>1</v>
      </c>
      <c r="D41" s="20" t="s">
        <v>1</v>
      </c>
      <c r="E41" s="27" t="s">
        <v>173</v>
      </c>
      <c r="F41" s="28">
        <v>502608000</v>
      </c>
      <c r="G41" s="29">
        <v>459278000</v>
      </c>
      <c r="H41" s="30">
        <f t="shared" si="0"/>
        <v>43330000</v>
      </c>
      <c r="I41" s="30">
        <v>502608000</v>
      </c>
      <c r="J41" s="31">
        <v>0</v>
      </c>
      <c r="K41" s="57">
        <v>40223000</v>
      </c>
    </row>
    <row r="42" spans="2:11" ht="24.75" customHeight="1">
      <c r="B42" s="26" t="s">
        <v>63</v>
      </c>
      <c r="C42" s="20" t="s">
        <v>1</v>
      </c>
      <c r="D42" s="20" t="s">
        <v>1</v>
      </c>
      <c r="E42" s="27" t="s">
        <v>174</v>
      </c>
      <c r="F42" s="28">
        <v>613682000</v>
      </c>
      <c r="G42" s="29">
        <v>565705000</v>
      </c>
      <c r="H42" s="30">
        <f t="shared" si="0"/>
        <v>47977000</v>
      </c>
      <c r="I42" s="30">
        <v>613682000</v>
      </c>
      <c r="J42" s="31">
        <v>0</v>
      </c>
      <c r="K42" s="57">
        <v>43640000</v>
      </c>
    </row>
    <row r="43" spans="2:11" ht="24.75" customHeight="1">
      <c r="B43" s="26" t="s">
        <v>64</v>
      </c>
      <c r="C43" s="20" t="s">
        <v>1</v>
      </c>
      <c r="D43" s="20" t="s">
        <v>1</v>
      </c>
      <c r="E43" s="27" t="s">
        <v>175</v>
      </c>
      <c r="F43" s="28">
        <v>433370000</v>
      </c>
      <c r="G43" s="29">
        <v>405252000</v>
      </c>
      <c r="H43" s="30">
        <f t="shared" si="0"/>
        <v>28118000</v>
      </c>
      <c r="I43" s="30">
        <v>433370000</v>
      </c>
      <c r="J43" s="31">
        <v>0</v>
      </c>
      <c r="K43" s="57">
        <v>22990000</v>
      </c>
    </row>
    <row r="44" spans="2:11" ht="24.75" customHeight="1">
      <c r="B44" s="26" t="s">
        <v>65</v>
      </c>
      <c r="C44" s="20" t="s">
        <v>1</v>
      </c>
      <c r="D44" s="20" t="s">
        <v>1</v>
      </c>
      <c r="E44" s="27" t="s">
        <v>176</v>
      </c>
      <c r="F44" s="28">
        <v>411277000</v>
      </c>
      <c r="G44" s="29">
        <v>381121000</v>
      </c>
      <c r="H44" s="30">
        <f t="shared" si="0"/>
        <v>30156000</v>
      </c>
      <c r="I44" s="30">
        <v>411277000</v>
      </c>
      <c r="J44" s="31">
        <v>0</v>
      </c>
      <c r="K44" s="57">
        <v>16118000</v>
      </c>
    </row>
    <row r="45" spans="2:11" ht="24.75" customHeight="1">
      <c r="B45" s="26" t="s">
        <v>66</v>
      </c>
      <c r="C45" s="20" t="s">
        <v>1</v>
      </c>
      <c r="D45" s="20" t="s">
        <v>1</v>
      </c>
      <c r="E45" s="27" t="s">
        <v>177</v>
      </c>
      <c r="F45" s="28">
        <v>403035000</v>
      </c>
      <c r="G45" s="29">
        <v>378024000</v>
      </c>
      <c r="H45" s="30">
        <f t="shared" si="0"/>
        <v>25011000</v>
      </c>
      <c r="I45" s="30">
        <v>403035000</v>
      </c>
      <c r="J45" s="31">
        <v>0</v>
      </c>
      <c r="K45" s="57">
        <v>16649000</v>
      </c>
    </row>
    <row r="46" spans="2:11" ht="24.75" customHeight="1">
      <c r="B46" s="26" t="s">
        <v>67</v>
      </c>
      <c r="C46" s="20" t="s">
        <v>1</v>
      </c>
      <c r="D46" s="20" t="s">
        <v>1</v>
      </c>
      <c r="E46" s="27" t="s">
        <v>178</v>
      </c>
      <c r="F46" s="28">
        <v>379023000</v>
      </c>
      <c r="G46" s="29">
        <v>359570000</v>
      </c>
      <c r="H46" s="30">
        <f t="shared" si="0"/>
        <v>19453000</v>
      </c>
      <c r="I46" s="30">
        <v>379023000</v>
      </c>
      <c r="J46" s="31">
        <v>0</v>
      </c>
      <c r="K46" s="57">
        <v>11736000</v>
      </c>
    </row>
    <row r="47" spans="2:11" ht="24.75" customHeight="1">
      <c r="B47" s="26" t="s">
        <v>68</v>
      </c>
      <c r="C47" s="20" t="s">
        <v>1</v>
      </c>
      <c r="D47" s="20" t="s">
        <v>1</v>
      </c>
      <c r="E47" s="27" t="s">
        <v>179</v>
      </c>
      <c r="F47" s="28">
        <v>363655000</v>
      </c>
      <c r="G47" s="29">
        <v>331042000</v>
      </c>
      <c r="H47" s="30">
        <f t="shared" si="0"/>
        <v>32613000</v>
      </c>
      <c r="I47" s="30">
        <v>363655000</v>
      </c>
      <c r="J47" s="31">
        <v>0</v>
      </c>
      <c r="K47" s="57">
        <v>17052000</v>
      </c>
    </row>
    <row r="48" spans="2:11" ht="24.75" customHeight="1">
      <c r="B48" s="26" t="s">
        <v>69</v>
      </c>
      <c r="C48" s="20" t="s">
        <v>1</v>
      </c>
      <c r="D48" s="20" t="s">
        <v>1</v>
      </c>
      <c r="E48" s="27" t="s">
        <v>180</v>
      </c>
      <c r="F48" s="28">
        <v>116667000</v>
      </c>
      <c r="G48" s="29">
        <v>113641000</v>
      </c>
      <c r="H48" s="30">
        <f t="shared" si="0"/>
        <v>3026000</v>
      </c>
      <c r="I48" s="30">
        <v>116667000</v>
      </c>
      <c r="J48" s="31">
        <v>0</v>
      </c>
      <c r="K48" s="57">
        <v>13078000</v>
      </c>
    </row>
    <row r="49" spans="2:11" ht="24.75" customHeight="1">
      <c r="B49" s="26" t="s">
        <v>70</v>
      </c>
      <c r="C49" s="20" t="s">
        <v>1</v>
      </c>
      <c r="D49" s="20" t="s">
        <v>1</v>
      </c>
      <c r="E49" s="27" t="s">
        <v>181</v>
      </c>
      <c r="F49" s="28">
        <v>127624000</v>
      </c>
      <c r="G49" s="29">
        <v>125070000</v>
      </c>
      <c r="H49" s="30">
        <f t="shared" si="0"/>
        <v>2554000</v>
      </c>
      <c r="I49" s="30">
        <v>127624000</v>
      </c>
      <c r="J49" s="31">
        <v>0</v>
      </c>
      <c r="K49" s="57">
        <v>8127000</v>
      </c>
    </row>
    <row r="50" spans="2:11" ht="24.75" customHeight="1">
      <c r="B50" s="26" t="s">
        <v>71</v>
      </c>
      <c r="C50" s="20" t="s">
        <v>1</v>
      </c>
      <c r="D50" s="20" t="s">
        <v>1</v>
      </c>
      <c r="E50" s="27" t="s">
        <v>182</v>
      </c>
      <c r="F50" s="28">
        <v>245685000</v>
      </c>
      <c r="G50" s="29">
        <v>233343000</v>
      </c>
      <c r="H50" s="30">
        <f t="shared" si="0"/>
        <v>12342000</v>
      </c>
      <c r="I50" s="30">
        <v>245685000</v>
      </c>
      <c r="J50" s="31">
        <v>0</v>
      </c>
      <c r="K50" s="57">
        <v>10434000</v>
      </c>
    </row>
    <row r="51" spans="2:11" ht="24.75" customHeight="1">
      <c r="B51" s="26" t="s">
        <v>72</v>
      </c>
      <c r="C51" s="20" t="s">
        <v>1</v>
      </c>
      <c r="D51" s="20" t="s">
        <v>1</v>
      </c>
      <c r="E51" s="27" t="s">
        <v>183</v>
      </c>
      <c r="F51" s="28">
        <v>454998000</v>
      </c>
      <c r="G51" s="29">
        <v>420953000</v>
      </c>
      <c r="H51" s="30">
        <f aca="true" t="shared" si="1" ref="H51:H82">I51-G51</f>
        <v>34045000</v>
      </c>
      <c r="I51" s="30">
        <v>454998000</v>
      </c>
      <c r="J51" s="31">
        <v>0</v>
      </c>
      <c r="K51" s="57">
        <v>8927000</v>
      </c>
    </row>
    <row r="52" spans="2:11" ht="24.75" customHeight="1">
      <c r="B52" s="26" t="s">
        <v>73</v>
      </c>
      <c r="C52" s="20" t="s">
        <v>1</v>
      </c>
      <c r="D52" s="20" t="s">
        <v>1</v>
      </c>
      <c r="E52" s="27" t="s">
        <v>184</v>
      </c>
      <c r="F52" s="28">
        <v>364133000</v>
      </c>
      <c r="G52" s="29">
        <v>340487000</v>
      </c>
      <c r="H52" s="30">
        <f t="shared" si="1"/>
        <v>23646000</v>
      </c>
      <c r="I52" s="30">
        <v>364133000</v>
      </c>
      <c r="J52" s="31">
        <v>0</v>
      </c>
      <c r="K52" s="57">
        <v>10109000</v>
      </c>
    </row>
    <row r="53" spans="2:11" ht="24.75" customHeight="1">
      <c r="B53" s="26" t="s">
        <v>74</v>
      </c>
      <c r="C53" s="20" t="s">
        <v>1</v>
      </c>
      <c r="D53" s="20" t="s">
        <v>1</v>
      </c>
      <c r="E53" s="27" t="s">
        <v>185</v>
      </c>
      <c r="F53" s="28">
        <v>260057000</v>
      </c>
      <c r="G53" s="29">
        <v>235504000</v>
      </c>
      <c r="H53" s="30">
        <f t="shared" si="1"/>
        <v>24553000</v>
      </c>
      <c r="I53" s="30">
        <v>260057000</v>
      </c>
      <c r="J53" s="31">
        <v>0</v>
      </c>
      <c r="K53" s="57">
        <v>11459000</v>
      </c>
    </row>
    <row r="54" spans="2:11" ht="24.75" customHeight="1">
      <c r="B54" s="26" t="s">
        <v>75</v>
      </c>
      <c r="C54" s="20" t="s">
        <v>1</v>
      </c>
      <c r="D54" s="20" t="s">
        <v>1</v>
      </c>
      <c r="E54" s="27" t="s">
        <v>186</v>
      </c>
      <c r="F54" s="28">
        <v>373883000</v>
      </c>
      <c r="G54" s="29">
        <v>348993000</v>
      </c>
      <c r="H54" s="30">
        <f t="shared" si="1"/>
        <v>24890000</v>
      </c>
      <c r="I54" s="30">
        <v>373883000</v>
      </c>
      <c r="J54" s="31">
        <v>0</v>
      </c>
      <c r="K54" s="57">
        <v>22730000</v>
      </c>
    </row>
    <row r="55" spans="2:11" ht="24.75" customHeight="1">
      <c r="B55" s="26" t="s">
        <v>76</v>
      </c>
      <c r="C55" s="20" t="s">
        <v>1</v>
      </c>
      <c r="D55" s="20" t="s">
        <v>1</v>
      </c>
      <c r="E55" s="27" t="s">
        <v>187</v>
      </c>
      <c r="F55" s="28">
        <v>384390000</v>
      </c>
      <c r="G55" s="29">
        <v>355106000</v>
      </c>
      <c r="H55" s="30">
        <f t="shared" si="1"/>
        <v>29284000</v>
      </c>
      <c r="I55" s="30">
        <v>384390000</v>
      </c>
      <c r="J55" s="31">
        <v>0</v>
      </c>
      <c r="K55" s="57">
        <v>11802000</v>
      </c>
    </row>
    <row r="56" spans="2:11" ht="24.75" customHeight="1">
      <c r="B56" s="26" t="s">
        <v>77</v>
      </c>
      <c r="C56" s="20" t="s">
        <v>1</v>
      </c>
      <c r="D56" s="20" t="s">
        <v>1</v>
      </c>
      <c r="E56" s="27" t="s">
        <v>188</v>
      </c>
      <c r="F56" s="28">
        <v>218231000</v>
      </c>
      <c r="G56" s="29">
        <v>198479000</v>
      </c>
      <c r="H56" s="30">
        <f t="shared" si="1"/>
        <v>19752000</v>
      </c>
      <c r="I56" s="30">
        <v>218231000</v>
      </c>
      <c r="J56" s="31">
        <v>0</v>
      </c>
      <c r="K56" s="57">
        <v>4670000</v>
      </c>
    </row>
    <row r="57" spans="2:11" ht="24.75" customHeight="1">
      <c r="B57" s="26" t="s">
        <v>78</v>
      </c>
      <c r="C57" s="20" t="s">
        <v>1</v>
      </c>
      <c r="D57" s="20" t="s">
        <v>1</v>
      </c>
      <c r="E57" s="27" t="s">
        <v>189</v>
      </c>
      <c r="F57" s="28">
        <v>426508000</v>
      </c>
      <c r="G57" s="29">
        <v>383025000</v>
      </c>
      <c r="H57" s="30">
        <f t="shared" si="1"/>
        <v>43483000</v>
      </c>
      <c r="I57" s="30">
        <v>426508000</v>
      </c>
      <c r="J57" s="31">
        <v>0</v>
      </c>
      <c r="K57" s="57">
        <v>24496000</v>
      </c>
    </row>
    <row r="58" spans="2:11" ht="24.75" customHeight="1">
      <c r="B58" s="26" t="s">
        <v>79</v>
      </c>
      <c r="C58" s="20" t="s">
        <v>1</v>
      </c>
      <c r="D58" s="20" t="s">
        <v>1</v>
      </c>
      <c r="E58" s="27" t="s">
        <v>190</v>
      </c>
      <c r="F58" s="28">
        <v>368361000</v>
      </c>
      <c r="G58" s="29">
        <v>316016000</v>
      </c>
      <c r="H58" s="30">
        <f t="shared" si="1"/>
        <v>52345000</v>
      </c>
      <c r="I58" s="30">
        <v>368361000</v>
      </c>
      <c r="J58" s="31">
        <v>0</v>
      </c>
      <c r="K58" s="57">
        <v>15677000</v>
      </c>
    </row>
    <row r="59" spans="2:11" ht="24.75" customHeight="1">
      <c r="B59" s="26" t="s">
        <v>80</v>
      </c>
      <c r="C59" s="20" t="s">
        <v>1</v>
      </c>
      <c r="D59" s="20" t="s">
        <v>1</v>
      </c>
      <c r="E59" s="27" t="s">
        <v>191</v>
      </c>
      <c r="F59" s="28">
        <v>347274000</v>
      </c>
      <c r="G59" s="29">
        <v>317997000</v>
      </c>
      <c r="H59" s="30">
        <f t="shared" si="1"/>
        <v>29277000</v>
      </c>
      <c r="I59" s="30">
        <v>347274000</v>
      </c>
      <c r="J59" s="31">
        <v>0</v>
      </c>
      <c r="K59" s="57">
        <v>25043000</v>
      </c>
    </row>
    <row r="60" spans="2:11" ht="24.75" customHeight="1">
      <c r="B60" s="26" t="s">
        <v>81</v>
      </c>
      <c r="C60" s="20" t="s">
        <v>1</v>
      </c>
      <c r="D60" s="20" t="s">
        <v>1</v>
      </c>
      <c r="E60" s="27" t="s">
        <v>192</v>
      </c>
      <c r="F60" s="28">
        <v>242106000</v>
      </c>
      <c r="G60" s="29">
        <v>223976000</v>
      </c>
      <c r="H60" s="30">
        <f t="shared" si="1"/>
        <v>18130000</v>
      </c>
      <c r="I60" s="30">
        <v>242106000</v>
      </c>
      <c r="J60" s="31">
        <v>0</v>
      </c>
      <c r="K60" s="57">
        <v>12485000</v>
      </c>
    </row>
    <row r="61" spans="2:11" ht="24.75" customHeight="1">
      <c r="B61" s="26" t="s">
        <v>82</v>
      </c>
      <c r="C61" s="20" t="s">
        <v>1</v>
      </c>
      <c r="D61" s="20" t="s">
        <v>1</v>
      </c>
      <c r="E61" s="27" t="s">
        <v>193</v>
      </c>
      <c r="F61" s="28">
        <v>228902000</v>
      </c>
      <c r="G61" s="29">
        <v>213996000</v>
      </c>
      <c r="H61" s="30">
        <f t="shared" si="1"/>
        <v>14906000</v>
      </c>
      <c r="I61" s="30">
        <v>228902000</v>
      </c>
      <c r="J61" s="31">
        <v>0</v>
      </c>
      <c r="K61" s="57">
        <v>19011000</v>
      </c>
    </row>
    <row r="62" spans="2:11" ht="24.75" customHeight="1">
      <c r="B62" s="26" t="s">
        <v>83</v>
      </c>
      <c r="C62" s="20" t="s">
        <v>1</v>
      </c>
      <c r="D62" s="20" t="s">
        <v>1</v>
      </c>
      <c r="E62" s="27" t="s">
        <v>194</v>
      </c>
      <c r="F62" s="28">
        <v>287589000</v>
      </c>
      <c r="G62" s="29">
        <v>262365000</v>
      </c>
      <c r="H62" s="30">
        <f t="shared" si="1"/>
        <v>25224000</v>
      </c>
      <c r="I62" s="30">
        <v>287589000</v>
      </c>
      <c r="J62" s="31">
        <v>0</v>
      </c>
      <c r="K62" s="57">
        <v>12976000</v>
      </c>
    </row>
    <row r="63" spans="2:11" ht="24.75" customHeight="1">
      <c r="B63" s="26" t="s">
        <v>84</v>
      </c>
      <c r="C63" s="20" t="s">
        <v>1</v>
      </c>
      <c r="D63" s="20" t="s">
        <v>1</v>
      </c>
      <c r="E63" s="27" t="s">
        <v>195</v>
      </c>
      <c r="F63" s="28">
        <v>195275000</v>
      </c>
      <c r="G63" s="29">
        <v>184042000</v>
      </c>
      <c r="H63" s="30">
        <f t="shared" si="1"/>
        <v>11233000</v>
      </c>
      <c r="I63" s="30">
        <v>195275000</v>
      </c>
      <c r="J63" s="31">
        <v>0</v>
      </c>
      <c r="K63" s="57">
        <v>14525000</v>
      </c>
    </row>
    <row r="64" spans="2:11" ht="24.75" customHeight="1">
      <c r="B64" s="26" t="s">
        <v>85</v>
      </c>
      <c r="C64" s="20" t="s">
        <v>1</v>
      </c>
      <c r="D64" s="20" t="s">
        <v>1</v>
      </c>
      <c r="E64" s="27" t="s">
        <v>196</v>
      </c>
      <c r="F64" s="28">
        <v>323117000</v>
      </c>
      <c r="G64" s="29">
        <v>300196000</v>
      </c>
      <c r="H64" s="30">
        <f t="shared" si="1"/>
        <v>22921000</v>
      </c>
      <c r="I64" s="30">
        <v>323117000</v>
      </c>
      <c r="J64" s="31">
        <v>0</v>
      </c>
      <c r="K64" s="57">
        <v>11081000</v>
      </c>
    </row>
    <row r="65" spans="2:11" ht="24.75" customHeight="1">
      <c r="B65" s="26" t="s">
        <v>86</v>
      </c>
      <c r="C65" s="20" t="s">
        <v>1</v>
      </c>
      <c r="D65" s="20" t="s">
        <v>1</v>
      </c>
      <c r="E65" s="27" t="s">
        <v>197</v>
      </c>
      <c r="F65" s="28">
        <v>177575000</v>
      </c>
      <c r="G65" s="29">
        <v>167030000</v>
      </c>
      <c r="H65" s="30">
        <f t="shared" si="1"/>
        <v>10545000</v>
      </c>
      <c r="I65" s="30">
        <v>177575000</v>
      </c>
      <c r="J65" s="31">
        <v>0</v>
      </c>
      <c r="K65" s="57">
        <v>12443000</v>
      </c>
    </row>
    <row r="66" spans="2:11" ht="24.75" customHeight="1">
      <c r="B66" s="26" t="s">
        <v>87</v>
      </c>
      <c r="C66" s="20" t="s">
        <v>1</v>
      </c>
      <c r="D66" s="20" t="s">
        <v>1</v>
      </c>
      <c r="E66" s="27" t="s">
        <v>198</v>
      </c>
      <c r="F66" s="28">
        <v>252554000</v>
      </c>
      <c r="G66" s="29">
        <v>223028000</v>
      </c>
      <c r="H66" s="30">
        <f t="shared" si="1"/>
        <v>29526000</v>
      </c>
      <c r="I66" s="30">
        <v>252554000</v>
      </c>
      <c r="J66" s="31">
        <v>0</v>
      </c>
      <c r="K66" s="57">
        <v>12705000</v>
      </c>
    </row>
    <row r="67" spans="2:11" ht="24.75" customHeight="1">
      <c r="B67" s="26" t="s">
        <v>88</v>
      </c>
      <c r="C67" s="20" t="s">
        <v>1</v>
      </c>
      <c r="D67" s="20" t="s">
        <v>1</v>
      </c>
      <c r="E67" s="27" t="s">
        <v>199</v>
      </c>
      <c r="F67" s="28">
        <v>274486000</v>
      </c>
      <c r="G67" s="29">
        <v>259507000</v>
      </c>
      <c r="H67" s="30">
        <f t="shared" si="1"/>
        <v>14979000</v>
      </c>
      <c r="I67" s="30">
        <v>274486000</v>
      </c>
      <c r="J67" s="31">
        <v>0</v>
      </c>
      <c r="K67" s="57">
        <v>16628000</v>
      </c>
    </row>
    <row r="68" spans="2:11" ht="24.75" customHeight="1">
      <c r="B68" s="26" t="s">
        <v>89</v>
      </c>
      <c r="C68" s="20" t="s">
        <v>1</v>
      </c>
      <c r="D68" s="20" t="s">
        <v>1</v>
      </c>
      <c r="E68" s="27" t="s">
        <v>200</v>
      </c>
      <c r="F68" s="28">
        <v>284708000</v>
      </c>
      <c r="G68" s="29">
        <v>264411000</v>
      </c>
      <c r="H68" s="30">
        <f t="shared" si="1"/>
        <v>20297000</v>
      </c>
      <c r="I68" s="30">
        <v>284708000</v>
      </c>
      <c r="J68" s="31">
        <v>0</v>
      </c>
      <c r="K68" s="57">
        <v>11086000</v>
      </c>
    </row>
    <row r="69" spans="2:11" ht="24.75" customHeight="1">
      <c r="B69" s="26" t="s">
        <v>90</v>
      </c>
      <c r="C69" s="20" t="s">
        <v>1</v>
      </c>
      <c r="D69" s="20" t="s">
        <v>1</v>
      </c>
      <c r="E69" s="27" t="s">
        <v>201</v>
      </c>
      <c r="F69" s="28">
        <v>273062000</v>
      </c>
      <c r="G69" s="29">
        <v>256556000</v>
      </c>
      <c r="H69" s="30">
        <f t="shared" si="1"/>
        <v>16506000</v>
      </c>
      <c r="I69" s="30">
        <v>273062000</v>
      </c>
      <c r="J69" s="31">
        <v>0</v>
      </c>
      <c r="K69" s="57">
        <v>13669000</v>
      </c>
    </row>
    <row r="70" spans="2:11" ht="24.75" customHeight="1">
      <c r="B70" s="26" t="s">
        <v>91</v>
      </c>
      <c r="C70" s="20" t="s">
        <v>1</v>
      </c>
      <c r="D70" s="20" t="s">
        <v>1</v>
      </c>
      <c r="E70" s="27" t="s">
        <v>202</v>
      </c>
      <c r="F70" s="28">
        <v>252011000</v>
      </c>
      <c r="G70" s="29">
        <v>234823000</v>
      </c>
      <c r="H70" s="30">
        <f t="shared" si="1"/>
        <v>17188000</v>
      </c>
      <c r="I70" s="30">
        <v>252011000</v>
      </c>
      <c r="J70" s="31">
        <v>0</v>
      </c>
      <c r="K70" s="57">
        <v>12582000</v>
      </c>
    </row>
    <row r="71" spans="2:11" ht="24.75" customHeight="1">
      <c r="B71" s="26" t="s">
        <v>92</v>
      </c>
      <c r="C71" s="20" t="s">
        <v>1</v>
      </c>
      <c r="D71" s="20" t="s">
        <v>1</v>
      </c>
      <c r="E71" s="27" t="s">
        <v>203</v>
      </c>
      <c r="F71" s="28">
        <v>387470000</v>
      </c>
      <c r="G71" s="29">
        <v>355893000</v>
      </c>
      <c r="H71" s="30">
        <f t="shared" si="1"/>
        <v>31577000</v>
      </c>
      <c r="I71" s="30">
        <v>387470000</v>
      </c>
      <c r="J71" s="31">
        <v>0</v>
      </c>
      <c r="K71" s="57">
        <v>3432000</v>
      </c>
    </row>
    <row r="72" spans="2:11" ht="24.75" customHeight="1">
      <c r="B72" s="26" t="s">
        <v>93</v>
      </c>
      <c r="C72" s="20" t="s">
        <v>1</v>
      </c>
      <c r="D72" s="20" t="s">
        <v>1</v>
      </c>
      <c r="E72" s="27" t="s">
        <v>204</v>
      </c>
      <c r="F72" s="28">
        <v>101111000</v>
      </c>
      <c r="G72" s="29">
        <v>90361000</v>
      </c>
      <c r="H72" s="30">
        <f t="shared" si="1"/>
        <v>10750000</v>
      </c>
      <c r="I72" s="30">
        <v>101111000</v>
      </c>
      <c r="J72" s="31">
        <v>0</v>
      </c>
      <c r="K72" s="57">
        <v>13593000</v>
      </c>
    </row>
    <row r="73" spans="2:11" ht="24.75" customHeight="1">
      <c r="B73" s="26" t="s">
        <v>94</v>
      </c>
      <c r="C73" s="20" t="s">
        <v>1</v>
      </c>
      <c r="D73" s="20" t="s">
        <v>1</v>
      </c>
      <c r="E73" s="27" t="s">
        <v>205</v>
      </c>
      <c r="F73" s="28">
        <v>176266000</v>
      </c>
      <c r="G73" s="29">
        <v>168077000</v>
      </c>
      <c r="H73" s="30">
        <f t="shared" si="1"/>
        <v>8189000</v>
      </c>
      <c r="I73" s="30">
        <v>176266000</v>
      </c>
      <c r="J73" s="31">
        <v>0</v>
      </c>
      <c r="K73" s="57">
        <v>6196000</v>
      </c>
    </row>
    <row r="74" spans="2:11" ht="24.75" customHeight="1">
      <c r="B74" s="26" t="s">
        <v>95</v>
      </c>
      <c r="C74" s="20" t="s">
        <v>1</v>
      </c>
      <c r="D74" s="20" t="s">
        <v>1</v>
      </c>
      <c r="E74" s="27" t="s">
        <v>206</v>
      </c>
      <c r="F74" s="28">
        <v>160363000</v>
      </c>
      <c r="G74" s="29">
        <v>154063000</v>
      </c>
      <c r="H74" s="30">
        <f t="shared" si="1"/>
        <v>6300000</v>
      </c>
      <c r="I74" s="30">
        <v>160363000</v>
      </c>
      <c r="J74" s="31">
        <v>0</v>
      </c>
      <c r="K74" s="57">
        <v>4695000</v>
      </c>
    </row>
    <row r="75" spans="2:11" ht="24.75" customHeight="1">
      <c r="B75" s="26" t="s">
        <v>96</v>
      </c>
      <c r="C75" s="20" t="s">
        <v>1</v>
      </c>
      <c r="D75" s="20" t="s">
        <v>1</v>
      </c>
      <c r="E75" s="27" t="s">
        <v>207</v>
      </c>
      <c r="F75" s="28">
        <v>229010000</v>
      </c>
      <c r="G75" s="29">
        <v>222512000</v>
      </c>
      <c r="H75" s="30">
        <f t="shared" si="1"/>
        <v>6498000</v>
      </c>
      <c r="I75" s="30">
        <v>229010000</v>
      </c>
      <c r="J75" s="31">
        <v>0</v>
      </c>
      <c r="K75" s="57">
        <v>6887000</v>
      </c>
    </row>
    <row r="76" spans="2:11" ht="24.75" customHeight="1">
      <c r="B76" s="26" t="s">
        <v>97</v>
      </c>
      <c r="C76" s="20" t="s">
        <v>1</v>
      </c>
      <c r="D76" s="20" t="s">
        <v>1</v>
      </c>
      <c r="E76" s="27" t="s">
        <v>208</v>
      </c>
      <c r="F76" s="28">
        <v>159115000</v>
      </c>
      <c r="G76" s="29">
        <v>151253000</v>
      </c>
      <c r="H76" s="30">
        <f t="shared" si="1"/>
        <v>7862000</v>
      </c>
      <c r="I76" s="30">
        <v>159115000</v>
      </c>
      <c r="J76" s="31">
        <v>0</v>
      </c>
      <c r="K76" s="57">
        <v>8247000</v>
      </c>
    </row>
    <row r="77" spans="2:11" ht="24.75" customHeight="1">
      <c r="B77" s="26" t="s">
        <v>98</v>
      </c>
      <c r="C77" s="20" t="s">
        <v>1</v>
      </c>
      <c r="D77" s="20" t="s">
        <v>1</v>
      </c>
      <c r="E77" s="27" t="s">
        <v>209</v>
      </c>
      <c r="F77" s="28">
        <v>145179000</v>
      </c>
      <c r="G77" s="29">
        <v>135410000</v>
      </c>
      <c r="H77" s="30">
        <f t="shared" si="1"/>
        <v>9769000</v>
      </c>
      <c r="I77" s="30">
        <v>145179000</v>
      </c>
      <c r="J77" s="31">
        <v>0</v>
      </c>
      <c r="K77" s="57">
        <v>8839000</v>
      </c>
    </row>
    <row r="78" spans="2:11" ht="24.75" customHeight="1">
      <c r="B78" s="26" t="s">
        <v>99</v>
      </c>
      <c r="C78" s="20" t="s">
        <v>1</v>
      </c>
      <c r="D78" s="20" t="s">
        <v>1</v>
      </c>
      <c r="E78" s="27" t="s">
        <v>210</v>
      </c>
      <c r="F78" s="28">
        <v>189887000</v>
      </c>
      <c r="G78" s="29">
        <v>181613000</v>
      </c>
      <c r="H78" s="30">
        <f t="shared" si="1"/>
        <v>8274000</v>
      </c>
      <c r="I78" s="30">
        <v>189887000</v>
      </c>
      <c r="J78" s="31">
        <v>0</v>
      </c>
      <c r="K78" s="57">
        <v>12560000</v>
      </c>
    </row>
    <row r="79" spans="2:11" ht="24.75" customHeight="1">
      <c r="B79" s="26" t="s">
        <v>100</v>
      </c>
      <c r="C79" s="20" t="s">
        <v>1</v>
      </c>
      <c r="D79" s="20" t="s">
        <v>1</v>
      </c>
      <c r="E79" s="27" t="s">
        <v>211</v>
      </c>
      <c r="F79" s="28">
        <v>202552000</v>
      </c>
      <c r="G79" s="29">
        <v>190826000</v>
      </c>
      <c r="H79" s="30">
        <f t="shared" si="1"/>
        <v>11726000</v>
      </c>
      <c r="I79" s="30">
        <v>202552000</v>
      </c>
      <c r="J79" s="31">
        <v>0</v>
      </c>
      <c r="K79" s="57">
        <v>6805000</v>
      </c>
    </row>
    <row r="80" spans="2:11" ht="24.75" customHeight="1">
      <c r="B80" s="26" t="s">
        <v>101</v>
      </c>
      <c r="C80" s="20" t="s">
        <v>1</v>
      </c>
      <c r="D80" s="20" t="s">
        <v>1</v>
      </c>
      <c r="E80" s="27" t="s">
        <v>212</v>
      </c>
      <c r="F80" s="28">
        <v>164934000</v>
      </c>
      <c r="G80" s="29">
        <v>156287000</v>
      </c>
      <c r="H80" s="30">
        <f t="shared" si="1"/>
        <v>8647000</v>
      </c>
      <c r="I80" s="30">
        <v>164934000</v>
      </c>
      <c r="J80" s="31">
        <v>0</v>
      </c>
      <c r="K80" s="57">
        <v>5863000</v>
      </c>
    </row>
    <row r="81" spans="2:11" ht="24.75" customHeight="1">
      <c r="B81" s="26" t="s">
        <v>102</v>
      </c>
      <c r="C81" s="20" t="s">
        <v>1</v>
      </c>
      <c r="D81" s="20" t="s">
        <v>1</v>
      </c>
      <c r="E81" s="27" t="s">
        <v>213</v>
      </c>
      <c r="F81" s="28">
        <v>142074000</v>
      </c>
      <c r="G81" s="29">
        <v>135958000</v>
      </c>
      <c r="H81" s="30">
        <f t="shared" si="1"/>
        <v>6116000</v>
      </c>
      <c r="I81" s="30">
        <v>142074000</v>
      </c>
      <c r="J81" s="31">
        <v>0</v>
      </c>
      <c r="K81" s="57">
        <v>7206000</v>
      </c>
    </row>
    <row r="82" spans="2:11" ht="24.75" customHeight="1">
      <c r="B82" s="26" t="s">
        <v>103</v>
      </c>
      <c r="C82" s="20" t="s">
        <v>1</v>
      </c>
      <c r="D82" s="20" t="s">
        <v>1</v>
      </c>
      <c r="E82" s="27" t="s">
        <v>214</v>
      </c>
      <c r="F82" s="28">
        <v>175326000</v>
      </c>
      <c r="G82" s="29">
        <v>164098000</v>
      </c>
      <c r="H82" s="30">
        <f t="shared" si="1"/>
        <v>11228000</v>
      </c>
      <c r="I82" s="30">
        <v>175326000</v>
      </c>
      <c r="J82" s="31">
        <v>0</v>
      </c>
      <c r="K82" s="57">
        <v>2366000</v>
      </c>
    </row>
    <row r="83" spans="2:11" ht="24.75" customHeight="1">
      <c r="B83" s="26" t="s">
        <v>104</v>
      </c>
      <c r="C83" s="20" t="s">
        <v>1</v>
      </c>
      <c r="D83" s="20" t="s">
        <v>1</v>
      </c>
      <c r="E83" s="27" t="s">
        <v>215</v>
      </c>
      <c r="F83" s="28">
        <v>145408000</v>
      </c>
      <c r="G83" s="29">
        <v>139954000</v>
      </c>
      <c r="H83" s="30">
        <f aca="true" t="shared" si="2" ref="H83:H114">I83-G83</f>
        <v>5454000</v>
      </c>
      <c r="I83" s="30">
        <v>145408000</v>
      </c>
      <c r="J83" s="31">
        <v>0</v>
      </c>
      <c r="K83" s="57">
        <v>12470000</v>
      </c>
    </row>
    <row r="84" spans="2:11" ht="24.75" customHeight="1">
      <c r="B84" s="26" t="s">
        <v>105</v>
      </c>
      <c r="C84" s="20" t="s">
        <v>1</v>
      </c>
      <c r="D84" s="20" t="s">
        <v>1</v>
      </c>
      <c r="E84" s="27" t="s">
        <v>216</v>
      </c>
      <c r="F84" s="28">
        <v>172702000</v>
      </c>
      <c r="G84" s="29">
        <v>165850000</v>
      </c>
      <c r="H84" s="30">
        <f t="shared" si="2"/>
        <v>6852000</v>
      </c>
      <c r="I84" s="30">
        <v>172702000</v>
      </c>
      <c r="J84" s="31">
        <v>0</v>
      </c>
      <c r="K84" s="57">
        <v>7975000</v>
      </c>
    </row>
    <row r="85" spans="2:11" ht="24.75" customHeight="1">
      <c r="B85" s="26" t="s">
        <v>106</v>
      </c>
      <c r="C85" s="20" t="s">
        <v>1</v>
      </c>
      <c r="D85" s="20" t="s">
        <v>1</v>
      </c>
      <c r="E85" s="27" t="s">
        <v>217</v>
      </c>
      <c r="F85" s="28">
        <v>165554000</v>
      </c>
      <c r="G85" s="29">
        <v>158808000</v>
      </c>
      <c r="H85" s="30">
        <f t="shared" si="2"/>
        <v>6746000</v>
      </c>
      <c r="I85" s="30">
        <v>165554000</v>
      </c>
      <c r="J85" s="31">
        <v>0</v>
      </c>
      <c r="K85" s="57">
        <v>11418000</v>
      </c>
    </row>
    <row r="86" spans="2:11" ht="24.75" customHeight="1">
      <c r="B86" s="26" t="s">
        <v>107</v>
      </c>
      <c r="C86" s="20" t="s">
        <v>1</v>
      </c>
      <c r="D86" s="20" t="s">
        <v>1</v>
      </c>
      <c r="E86" s="27" t="s">
        <v>218</v>
      </c>
      <c r="F86" s="28">
        <v>145918000</v>
      </c>
      <c r="G86" s="29">
        <v>139050000</v>
      </c>
      <c r="H86" s="30">
        <f t="shared" si="2"/>
        <v>6868000</v>
      </c>
      <c r="I86" s="30">
        <v>145918000</v>
      </c>
      <c r="J86" s="31">
        <v>0</v>
      </c>
      <c r="K86" s="57">
        <v>3568000</v>
      </c>
    </row>
    <row r="87" spans="2:11" ht="24.75" customHeight="1">
      <c r="B87" s="26" t="s">
        <v>108</v>
      </c>
      <c r="C87" s="20" t="s">
        <v>1</v>
      </c>
      <c r="D87" s="20" t="s">
        <v>1</v>
      </c>
      <c r="E87" s="27" t="s">
        <v>219</v>
      </c>
      <c r="F87" s="28">
        <v>110143000</v>
      </c>
      <c r="G87" s="29">
        <v>105142000</v>
      </c>
      <c r="H87" s="30">
        <f t="shared" si="2"/>
        <v>5001000</v>
      </c>
      <c r="I87" s="30">
        <v>110143000</v>
      </c>
      <c r="J87" s="31">
        <v>0</v>
      </c>
      <c r="K87" s="57">
        <v>8014000</v>
      </c>
    </row>
    <row r="88" spans="2:11" ht="24.75" customHeight="1">
      <c r="B88" s="26" t="s">
        <v>109</v>
      </c>
      <c r="C88" s="20" t="s">
        <v>1</v>
      </c>
      <c r="D88" s="20" t="s">
        <v>1</v>
      </c>
      <c r="E88" s="27" t="s">
        <v>220</v>
      </c>
      <c r="F88" s="28">
        <v>103916000</v>
      </c>
      <c r="G88" s="29">
        <v>99267000</v>
      </c>
      <c r="H88" s="30">
        <f t="shared" si="2"/>
        <v>4649000</v>
      </c>
      <c r="I88" s="30">
        <v>103916000</v>
      </c>
      <c r="J88" s="31">
        <v>0</v>
      </c>
      <c r="K88" s="57">
        <v>6391000</v>
      </c>
    </row>
    <row r="89" spans="2:11" ht="24.75" customHeight="1">
      <c r="B89" s="26" t="s">
        <v>110</v>
      </c>
      <c r="C89" s="20" t="s">
        <v>1</v>
      </c>
      <c r="D89" s="20" t="s">
        <v>1</v>
      </c>
      <c r="E89" s="27" t="s">
        <v>221</v>
      </c>
      <c r="F89" s="28">
        <v>95889000</v>
      </c>
      <c r="G89" s="29">
        <v>91976000</v>
      </c>
      <c r="H89" s="30">
        <f t="shared" si="2"/>
        <v>3913000</v>
      </c>
      <c r="I89" s="30">
        <v>95889000</v>
      </c>
      <c r="J89" s="31">
        <v>0</v>
      </c>
      <c r="K89" s="57">
        <v>5506000</v>
      </c>
    </row>
    <row r="90" spans="2:11" ht="24.75" customHeight="1">
      <c r="B90" s="26" t="s">
        <v>111</v>
      </c>
      <c r="C90" s="20" t="s">
        <v>1</v>
      </c>
      <c r="D90" s="20" t="s">
        <v>1</v>
      </c>
      <c r="E90" s="27" t="s">
        <v>222</v>
      </c>
      <c r="F90" s="28">
        <v>110045000</v>
      </c>
      <c r="G90" s="29">
        <v>106982000</v>
      </c>
      <c r="H90" s="30">
        <f t="shared" si="2"/>
        <v>3063000</v>
      </c>
      <c r="I90" s="30">
        <v>110045000</v>
      </c>
      <c r="J90" s="31">
        <v>0</v>
      </c>
      <c r="K90" s="57">
        <v>2337000</v>
      </c>
    </row>
    <row r="91" spans="2:11" ht="24.75" customHeight="1">
      <c r="B91" s="26" t="s">
        <v>112</v>
      </c>
      <c r="C91" s="20" t="s">
        <v>1</v>
      </c>
      <c r="D91" s="20" t="s">
        <v>1</v>
      </c>
      <c r="E91" s="27" t="s">
        <v>223</v>
      </c>
      <c r="F91" s="28">
        <v>106720000</v>
      </c>
      <c r="G91" s="29">
        <v>103912000</v>
      </c>
      <c r="H91" s="30">
        <f t="shared" si="2"/>
        <v>2808000</v>
      </c>
      <c r="I91" s="30">
        <v>106720000</v>
      </c>
      <c r="J91" s="31">
        <v>0</v>
      </c>
      <c r="K91" s="57">
        <v>4554000</v>
      </c>
    </row>
    <row r="92" spans="2:11" ht="24.75" customHeight="1">
      <c r="B92" s="26" t="s">
        <v>113</v>
      </c>
      <c r="C92" s="20" t="s">
        <v>1</v>
      </c>
      <c r="D92" s="20" t="s">
        <v>1</v>
      </c>
      <c r="E92" s="27" t="s">
        <v>224</v>
      </c>
      <c r="F92" s="28">
        <v>111065000</v>
      </c>
      <c r="G92" s="29">
        <v>105855000</v>
      </c>
      <c r="H92" s="30">
        <f t="shared" si="2"/>
        <v>5210000</v>
      </c>
      <c r="I92" s="30">
        <v>111065000</v>
      </c>
      <c r="J92" s="31">
        <v>0</v>
      </c>
      <c r="K92" s="57">
        <v>2291000</v>
      </c>
    </row>
    <row r="93" spans="2:11" ht="24.75" customHeight="1">
      <c r="B93" s="26" t="s">
        <v>114</v>
      </c>
      <c r="C93" s="20" t="s">
        <v>1</v>
      </c>
      <c r="D93" s="20" t="s">
        <v>1</v>
      </c>
      <c r="E93" s="27" t="s">
        <v>225</v>
      </c>
      <c r="F93" s="28">
        <v>215166000</v>
      </c>
      <c r="G93" s="29">
        <v>202397000</v>
      </c>
      <c r="H93" s="30">
        <f t="shared" si="2"/>
        <v>12769000</v>
      </c>
      <c r="I93" s="30">
        <v>215166000</v>
      </c>
      <c r="J93" s="31">
        <v>0</v>
      </c>
      <c r="K93" s="57">
        <v>4688000</v>
      </c>
    </row>
    <row r="94" spans="2:11" ht="24.75" customHeight="1">
      <c r="B94" s="26" t="s">
        <v>115</v>
      </c>
      <c r="C94" s="20" t="s">
        <v>1</v>
      </c>
      <c r="D94" s="20" t="s">
        <v>1</v>
      </c>
      <c r="E94" s="27" t="s">
        <v>226</v>
      </c>
      <c r="F94" s="28">
        <v>84852000</v>
      </c>
      <c r="G94" s="29">
        <v>80497000</v>
      </c>
      <c r="H94" s="30">
        <f t="shared" si="2"/>
        <v>4355000</v>
      </c>
      <c r="I94" s="30">
        <v>84852000</v>
      </c>
      <c r="J94" s="31">
        <v>0</v>
      </c>
      <c r="K94" s="57">
        <v>6258000</v>
      </c>
    </row>
    <row r="95" spans="2:11" ht="24.75" customHeight="1">
      <c r="B95" s="26" t="s">
        <v>116</v>
      </c>
      <c r="C95" s="20" t="s">
        <v>1</v>
      </c>
      <c r="D95" s="20" t="s">
        <v>1</v>
      </c>
      <c r="E95" s="27" t="s">
        <v>227</v>
      </c>
      <c r="F95" s="28">
        <v>128218000</v>
      </c>
      <c r="G95" s="29">
        <v>123007000</v>
      </c>
      <c r="H95" s="30">
        <f t="shared" si="2"/>
        <v>5211000</v>
      </c>
      <c r="I95" s="30">
        <v>128218000</v>
      </c>
      <c r="J95" s="31">
        <v>0</v>
      </c>
      <c r="K95" s="57">
        <v>5679000</v>
      </c>
    </row>
    <row r="96" spans="2:11" ht="24.75" customHeight="1">
      <c r="B96" s="26" t="s">
        <v>117</v>
      </c>
      <c r="C96" s="20" t="s">
        <v>1</v>
      </c>
      <c r="D96" s="20" t="s">
        <v>1</v>
      </c>
      <c r="E96" s="27" t="s">
        <v>228</v>
      </c>
      <c r="F96" s="28">
        <v>99871000</v>
      </c>
      <c r="G96" s="29">
        <v>96369000</v>
      </c>
      <c r="H96" s="30">
        <f t="shared" si="2"/>
        <v>3502000</v>
      </c>
      <c r="I96" s="30">
        <v>99871000</v>
      </c>
      <c r="J96" s="31">
        <v>0</v>
      </c>
      <c r="K96" s="57">
        <v>5967000</v>
      </c>
    </row>
    <row r="97" spans="2:11" ht="24.75" customHeight="1">
      <c r="B97" s="26" t="s">
        <v>118</v>
      </c>
      <c r="C97" s="20" t="s">
        <v>1</v>
      </c>
      <c r="D97" s="20" t="s">
        <v>1</v>
      </c>
      <c r="E97" s="27" t="s">
        <v>229</v>
      </c>
      <c r="F97" s="28">
        <v>119731000</v>
      </c>
      <c r="G97" s="29">
        <v>113744000</v>
      </c>
      <c r="H97" s="30">
        <f t="shared" si="2"/>
        <v>5987000</v>
      </c>
      <c r="I97" s="30">
        <v>119731000</v>
      </c>
      <c r="J97" s="31">
        <v>0</v>
      </c>
      <c r="K97" s="57">
        <v>3097000</v>
      </c>
    </row>
    <row r="98" spans="2:11" ht="24.75" customHeight="1">
      <c r="B98" s="26" t="s">
        <v>119</v>
      </c>
      <c r="C98" s="20" t="s">
        <v>1</v>
      </c>
      <c r="D98" s="20" t="s">
        <v>1</v>
      </c>
      <c r="E98" s="27" t="s">
        <v>230</v>
      </c>
      <c r="F98" s="28">
        <v>99019000</v>
      </c>
      <c r="G98" s="29">
        <v>96869000</v>
      </c>
      <c r="H98" s="30">
        <f t="shared" si="2"/>
        <v>2150000</v>
      </c>
      <c r="I98" s="30">
        <v>99019000</v>
      </c>
      <c r="J98" s="31">
        <v>0</v>
      </c>
      <c r="K98" s="57">
        <v>8696000</v>
      </c>
    </row>
    <row r="99" spans="2:11" ht="24.75" customHeight="1">
      <c r="B99" s="26" t="s">
        <v>120</v>
      </c>
      <c r="C99" s="20" t="s">
        <v>1</v>
      </c>
      <c r="D99" s="20" t="s">
        <v>1</v>
      </c>
      <c r="E99" s="27" t="s">
        <v>231</v>
      </c>
      <c r="F99" s="28">
        <v>127917000</v>
      </c>
      <c r="G99" s="29">
        <v>119481000</v>
      </c>
      <c r="H99" s="30">
        <f t="shared" si="2"/>
        <v>8436000</v>
      </c>
      <c r="I99" s="30">
        <v>127917000</v>
      </c>
      <c r="J99" s="31">
        <v>0</v>
      </c>
      <c r="K99" s="57">
        <v>5385000</v>
      </c>
    </row>
    <row r="100" spans="2:11" ht="24.75" customHeight="1">
      <c r="B100" s="26" t="s">
        <v>121</v>
      </c>
      <c r="C100" s="20" t="s">
        <v>1</v>
      </c>
      <c r="D100" s="20" t="s">
        <v>1</v>
      </c>
      <c r="E100" s="27" t="s">
        <v>232</v>
      </c>
      <c r="F100" s="28">
        <v>94383000</v>
      </c>
      <c r="G100" s="29">
        <v>90025000</v>
      </c>
      <c r="H100" s="30">
        <f t="shared" si="2"/>
        <v>4358000</v>
      </c>
      <c r="I100" s="30">
        <v>94383000</v>
      </c>
      <c r="J100" s="31">
        <v>0</v>
      </c>
      <c r="K100" s="57">
        <v>6078000</v>
      </c>
    </row>
    <row r="101" spans="2:11" ht="24.75" customHeight="1">
      <c r="B101" s="26" t="s">
        <v>122</v>
      </c>
      <c r="C101" s="20" t="s">
        <v>1</v>
      </c>
      <c r="D101" s="20" t="s">
        <v>1</v>
      </c>
      <c r="E101" s="27" t="s">
        <v>233</v>
      </c>
      <c r="F101" s="28">
        <v>121010000</v>
      </c>
      <c r="G101" s="29">
        <v>118026000</v>
      </c>
      <c r="H101" s="30">
        <f t="shared" si="2"/>
        <v>2984000</v>
      </c>
      <c r="I101" s="30">
        <v>121010000</v>
      </c>
      <c r="J101" s="31">
        <v>0</v>
      </c>
      <c r="K101" s="57">
        <v>4349000</v>
      </c>
    </row>
    <row r="102" spans="2:11" ht="24.75" customHeight="1">
      <c r="B102" s="26" t="s">
        <v>123</v>
      </c>
      <c r="C102" s="20" t="s">
        <v>1</v>
      </c>
      <c r="D102" s="20" t="s">
        <v>1</v>
      </c>
      <c r="E102" s="27" t="s">
        <v>234</v>
      </c>
      <c r="F102" s="28">
        <v>114873000</v>
      </c>
      <c r="G102" s="29">
        <v>112069000</v>
      </c>
      <c r="H102" s="30">
        <f t="shared" si="2"/>
        <v>2804000</v>
      </c>
      <c r="I102" s="30">
        <v>114873000</v>
      </c>
      <c r="J102" s="31">
        <v>0</v>
      </c>
      <c r="K102" s="57">
        <v>6518000</v>
      </c>
    </row>
    <row r="103" spans="2:11" ht="24.75" customHeight="1">
      <c r="B103" s="26" t="s">
        <v>124</v>
      </c>
      <c r="C103" s="20" t="s">
        <v>1</v>
      </c>
      <c r="D103" s="20" t="s">
        <v>1</v>
      </c>
      <c r="E103" s="27" t="s">
        <v>235</v>
      </c>
      <c r="F103" s="28">
        <v>114001000</v>
      </c>
      <c r="G103" s="29">
        <v>111849000</v>
      </c>
      <c r="H103" s="30">
        <f t="shared" si="2"/>
        <v>2152000</v>
      </c>
      <c r="I103" s="30">
        <v>114001000</v>
      </c>
      <c r="J103" s="31">
        <v>0</v>
      </c>
      <c r="K103" s="57">
        <v>4987000</v>
      </c>
    </row>
    <row r="104" spans="2:11" ht="24.75" customHeight="1">
      <c r="B104" s="26" t="s">
        <v>125</v>
      </c>
      <c r="C104" s="20" t="s">
        <v>1</v>
      </c>
      <c r="D104" s="20" t="s">
        <v>1</v>
      </c>
      <c r="E104" s="27" t="s">
        <v>236</v>
      </c>
      <c r="F104" s="28">
        <v>107436000</v>
      </c>
      <c r="G104" s="29">
        <v>104830000</v>
      </c>
      <c r="H104" s="30">
        <f t="shared" si="2"/>
        <v>2606000</v>
      </c>
      <c r="I104" s="30">
        <v>107436000</v>
      </c>
      <c r="J104" s="31">
        <v>0</v>
      </c>
      <c r="K104" s="57">
        <v>923000</v>
      </c>
    </row>
    <row r="105" spans="2:11" ht="24.75" customHeight="1">
      <c r="B105" s="26" t="s">
        <v>126</v>
      </c>
      <c r="C105" s="20" t="s">
        <v>1</v>
      </c>
      <c r="D105" s="20" t="s">
        <v>1</v>
      </c>
      <c r="E105" s="27" t="s">
        <v>237</v>
      </c>
      <c r="F105" s="28">
        <v>86133000</v>
      </c>
      <c r="G105" s="29">
        <v>83980000</v>
      </c>
      <c r="H105" s="30">
        <f t="shared" si="2"/>
        <v>2153000</v>
      </c>
      <c r="I105" s="30">
        <v>86133000</v>
      </c>
      <c r="J105" s="31">
        <v>0</v>
      </c>
      <c r="K105" s="57">
        <v>5315000</v>
      </c>
    </row>
    <row r="106" spans="2:11" ht="24.75" customHeight="1">
      <c r="B106" s="26" t="s">
        <v>127</v>
      </c>
      <c r="C106" s="20" t="s">
        <v>1</v>
      </c>
      <c r="D106" s="20" t="s">
        <v>1</v>
      </c>
      <c r="E106" s="27" t="s">
        <v>238</v>
      </c>
      <c r="F106" s="28">
        <v>109279000</v>
      </c>
      <c r="G106" s="29">
        <v>105151000</v>
      </c>
      <c r="H106" s="30">
        <f t="shared" si="2"/>
        <v>4128000</v>
      </c>
      <c r="I106" s="30">
        <v>109279000</v>
      </c>
      <c r="J106" s="31">
        <v>0</v>
      </c>
      <c r="K106" s="57">
        <v>6402000</v>
      </c>
    </row>
    <row r="107" spans="2:11" ht="24.75" customHeight="1">
      <c r="B107" s="26" t="s">
        <v>128</v>
      </c>
      <c r="C107" s="20" t="s">
        <v>1</v>
      </c>
      <c r="D107" s="20" t="s">
        <v>1</v>
      </c>
      <c r="E107" s="27" t="s">
        <v>239</v>
      </c>
      <c r="F107" s="28">
        <v>92922000</v>
      </c>
      <c r="G107" s="29">
        <v>89344000</v>
      </c>
      <c r="H107" s="30">
        <f t="shared" si="2"/>
        <v>3578000</v>
      </c>
      <c r="I107" s="30">
        <v>92922000</v>
      </c>
      <c r="J107" s="31">
        <v>0</v>
      </c>
      <c r="K107" s="57">
        <v>9592000</v>
      </c>
    </row>
    <row r="108" spans="2:11" ht="24.75" customHeight="1">
      <c r="B108" s="26" t="s">
        <v>129</v>
      </c>
      <c r="C108" s="20" t="s">
        <v>1</v>
      </c>
      <c r="D108" s="20" t="s">
        <v>1</v>
      </c>
      <c r="E108" s="27" t="s">
        <v>240</v>
      </c>
      <c r="F108" s="28">
        <v>112440000</v>
      </c>
      <c r="G108" s="29">
        <v>105851000</v>
      </c>
      <c r="H108" s="30">
        <f t="shared" si="2"/>
        <v>6589000</v>
      </c>
      <c r="I108" s="30">
        <v>112440000</v>
      </c>
      <c r="J108" s="31">
        <v>0</v>
      </c>
      <c r="K108" s="57">
        <v>2420000</v>
      </c>
    </row>
    <row r="109" spans="2:11" ht="24.75" customHeight="1">
      <c r="B109" s="26" t="s">
        <v>130</v>
      </c>
      <c r="C109" s="20" t="s">
        <v>1</v>
      </c>
      <c r="D109" s="20" t="s">
        <v>1</v>
      </c>
      <c r="E109" s="27" t="s">
        <v>241</v>
      </c>
      <c r="F109" s="28">
        <v>54992000</v>
      </c>
      <c r="G109" s="29">
        <v>53857000</v>
      </c>
      <c r="H109" s="30">
        <f t="shared" si="2"/>
        <v>1135000</v>
      </c>
      <c r="I109" s="30">
        <v>54992000</v>
      </c>
      <c r="J109" s="31">
        <v>0</v>
      </c>
      <c r="K109" s="57">
        <v>18045000</v>
      </c>
    </row>
    <row r="110" spans="2:11" ht="24.75" customHeight="1">
      <c r="B110" s="26" t="s">
        <v>131</v>
      </c>
      <c r="C110" s="20" t="s">
        <v>1</v>
      </c>
      <c r="D110" s="20" t="s">
        <v>1</v>
      </c>
      <c r="E110" s="27" t="s">
        <v>242</v>
      </c>
      <c r="F110" s="28">
        <v>79616000</v>
      </c>
      <c r="G110" s="29">
        <v>77515000</v>
      </c>
      <c r="H110" s="30">
        <f t="shared" si="2"/>
        <v>2101000</v>
      </c>
      <c r="I110" s="30">
        <v>79616000</v>
      </c>
      <c r="J110" s="31">
        <v>0</v>
      </c>
      <c r="K110" s="57">
        <v>7382000</v>
      </c>
    </row>
    <row r="111" spans="2:11" ht="24.75" customHeight="1">
      <c r="B111" s="26" t="s">
        <v>132</v>
      </c>
      <c r="C111" s="20" t="s">
        <v>1</v>
      </c>
      <c r="D111" s="20" t="s">
        <v>1</v>
      </c>
      <c r="E111" s="27" t="s">
        <v>243</v>
      </c>
      <c r="F111" s="28">
        <v>71880000</v>
      </c>
      <c r="G111" s="29">
        <v>70838000</v>
      </c>
      <c r="H111" s="30">
        <f t="shared" si="2"/>
        <v>1042000</v>
      </c>
      <c r="I111" s="30">
        <v>71880000</v>
      </c>
      <c r="J111" s="31">
        <v>0</v>
      </c>
      <c r="K111" s="57">
        <v>9922000</v>
      </c>
    </row>
    <row r="112" spans="2:11" ht="24.75" customHeight="1">
      <c r="B112" s="26" t="s">
        <v>133</v>
      </c>
      <c r="C112" s="20" t="s">
        <v>1</v>
      </c>
      <c r="D112" s="20" t="s">
        <v>1</v>
      </c>
      <c r="E112" s="27" t="s">
        <v>244</v>
      </c>
      <c r="F112" s="28">
        <v>96236000</v>
      </c>
      <c r="G112" s="29">
        <v>93302000</v>
      </c>
      <c r="H112" s="30">
        <f t="shared" si="2"/>
        <v>2934000</v>
      </c>
      <c r="I112" s="30">
        <v>96236000</v>
      </c>
      <c r="J112" s="31">
        <v>0</v>
      </c>
      <c r="K112" s="57">
        <v>5329000</v>
      </c>
    </row>
    <row r="113" spans="2:11" ht="24.75" customHeight="1">
      <c r="B113" s="26" t="s">
        <v>134</v>
      </c>
      <c r="C113" s="20" t="s">
        <v>1</v>
      </c>
      <c r="D113" s="20" t="s">
        <v>1</v>
      </c>
      <c r="E113" s="27" t="s">
        <v>245</v>
      </c>
      <c r="F113" s="28">
        <v>101174000</v>
      </c>
      <c r="G113" s="29">
        <v>97983000</v>
      </c>
      <c r="H113" s="30">
        <f t="shared" si="2"/>
        <v>3191000</v>
      </c>
      <c r="I113" s="30">
        <v>101174000</v>
      </c>
      <c r="J113" s="31">
        <v>0</v>
      </c>
      <c r="K113" s="57">
        <v>1022000</v>
      </c>
    </row>
    <row r="114" spans="2:11" ht="24.75" customHeight="1">
      <c r="B114" s="26" t="s">
        <v>135</v>
      </c>
      <c r="C114" s="20" t="s">
        <v>1</v>
      </c>
      <c r="D114" s="20" t="s">
        <v>1</v>
      </c>
      <c r="E114" s="27" t="s">
        <v>246</v>
      </c>
      <c r="F114" s="28">
        <v>72170000</v>
      </c>
      <c r="G114" s="29">
        <v>72074000</v>
      </c>
      <c r="H114" s="30">
        <f t="shared" si="2"/>
        <v>96000</v>
      </c>
      <c r="I114" s="30">
        <v>72170000</v>
      </c>
      <c r="J114" s="31">
        <v>0</v>
      </c>
      <c r="K114" s="57">
        <v>708000</v>
      </c>
    </row>
    <row r="115" spans="2:11" ht="24.75" customHeight="1">
      <c r="B115" s="26" t="s">
        <v>136</v>
      </c>
      <c r="C115" s="20" t="s">
        <v>1</v>
      </c>
      <c r="D115" s="20" t="s">
        <v>1</v>
      </c>
      <c r="E115" s="27" t="s">
        <v>247</v>
      </c>
      <c r="F115" s="28">
        <v>185684000</v>
      </c>
      <c r="G115" s="29">
        <v>183811000</v>
      </c>
      <c r="H115" s="30">
        <f aca="true" t="shared" si="3" ref="H115:H129">I115-G115</f>
        <v>1873000</v>
      </c>
      <c r="I115" s="30">
        <v>185684000</v>
      </c>
      <c r="J115" s="31">
        <v>0</v>
      </c>
      <c r="K115" s="57">
        <v>21881000</v>
      </c>
    </row>
    <row r="116" spans="2:11" ht="24.75" customHeight="1">
      <c r="B116" s="26" t="s">
        <v>137</v>
      </c>
      <c r="C116" s="20" t="s">
        <v>1</v>
      </c>
      <c r="D116" s="20" t="s">
        <v>1</v>
      </c>
      <c r="E116" s="27" t="s">
        <v>248</v>
      </c>
      <c r="F116" s="28">
        <v>70297000</v>
      </c>
      <c r="G116" s="29">
        <v>70061000</v>
      </c>
      <c r="H116" s="30">
        <f t="shared" si="3"/>
        <v>236000</v>
      </c>
      <c r="I116" s="30">
        <v>70297000</v>
      </c>
      <c r="J116" s="31">
        <v>0</v>
      </c>
      <c r="K116" s="57">
        <v>4880000</v>
      </c>
    </row>
    <row r="117" spans="2:11" ht="24.75" customHeight="1">
      <c r="B117" s="26" t="s">
        <v>138</v>
      </c>
      <c r="C117" s="20" t="s">
        <v>1</v>
      </c>
      <c r="D117" s="20" t="s">
        <v>1</v>
      </c>
      <c r="E117" s="27" t="s">
        <v>249</v>
      </c>
      <c r="F117" s="28">
        <v>120107000</v>
      </c>
      <c r="G117" s="29">
        <v>119649000</v>
      </c>
      <c r="H117" s="30">
        <f t="shared" si="3"/>
        <v>458000</v>
      </c>
      <c r="I117" s="30">
        <v>120107000</v>
      </c>
      <c r="J117" s="31">
        <v>0</v>
      </c>
      <c r="K117" s="57">
        <v>18994000</v>
      </c>
    </row>
    <row r="118" spans="2:11" ht="24.75" customHeight="1">
      <c r="B118" s="26" t="s">
        <v>139</v>
      </c>
      <c r="C118" s="20" t="s">
        <v>1</v>
      </c>
      <c r="D118" s="20" t="s">
        <v>1</v>
      </c>
      <c r="E118" s="27" t="s">
        <v>250</v>
      </c>
      <c r="F118" s="28">
        <v>160263000</v>
      </c>
      <c r="G118" s="29">
        <v>157118000</v>
      </c>
      <c r="H118" s="30">
        <f t="shared" si="3"/>
        <v>3145000</v>
      </c>
      <c r="I118" s="30">
        <v>160263000</v>
      </c>
      <c r="J118" s="31">
        <v>0</v>
      </c>
      <c r="K118" s="57">
        <v>15809000</v>
      </c>
    </row>
    <row r="119" spans="2:11" ht="24.75" customHeight="1">
      <c r="B119" s="26" t="s">
        <v>140</v>
      </c>
      <c r="C119" s="20" t="s">
        <v>1</v>
      </c>
      <c r="D119" s="20" t="s">
        <v>1</v>
      </c>
      <c r="E119" s="27" t="s">
        <v>251</v>
      </c>
      <c r="F119" s="28">
        <v>394060000</v>
      </c>
      <c r="G119" s="29">
        <v>378472000</v>
      </c>
      <c r="H119" s="30">
        <f t="shared" si="3"/>
        <v>15588000</v>
      </c>
      <c r="I119" s="30">
        <v>394060000</v>
      </c>
      <c r="J119" s="31">
        <v>0</v>
      </c>
      <c r="K119" s="57">
        <v>21033000</v>
      </c>
    </row>
    <row r="120" spans="2:11" ht="24.75" customHeight="1">
      <c r="B120" s="26" t="s">
        <v>141</v>
      </c>
      <c r="C120" s="20" t="s">
        <v>1</v>
      </c>
      <c r="D120" s="20" t="s">
        <v>1</v>
      </c>
      <c r="E120" s="27" t="s">
        <v>252</v>
      </c>
      <c r="F120" s="28">
        <v>67094000</v>
      </c>
      <c r="G120" s="29">
        <v>66942000</v>
      </c>
      <c r="H120" s="30">
        <f t="shared" si="3"/>
        <v>152000</v>
      </c>
      <c r="I120" s="30">
        <v>67094000</v>
      </c>
      <c r="J120" s="31">
        <v>0</v>
      </c>
      <c r="K120" s="57">
        <v>11692000</v>
      </c>
    </row>
    <row r="121" spans="2:11" ht="24.75" customHeight="1">
      <c r="B121" s="26" t="s">
        <v>142</v>
      </c>
      <c r="C121" s="20" t="s">
        <v>1</v>
      </c>
      <c r="D121" s="20" t="s">
        <v>1</v>
      </c>
      <c r="E121" s="27" t="s">
        <v>253</v>
      </c>
      <c r="F121" s="28">
        <v>72390000</v>
      </c>
      <c r="G121" s="29">
        <v>72155000</v>
      </c>
      <c r="H121" s="30">
        <f t="shared" si="3"/>
        <v>235000</v>
      </c>
      <c r="I121" s="30">
        <v>72390000</v>
      </c>
      <c r="J121" s="31">
        <v>0</v>
      </c>
      <c r="K121" s="57">
        <v>8883000</v>
      </c>
    </row>
    <row r="122" spans="2:11" ht="24.75" customHeight="1">
      <c r="B122" s="26" t="s">
        <v>143</v>
      </c>
      <c r="C122" s="20" t="s">
        <v>1</v>
      </c>
      <c r="D122" s="20" t="s">
        <v>1</v>
      </c>
      <c r="E122" s="27" t="s">
        <v>254</v>
      </c>
      <c r="F122" s="28">
        <v>80960000</v>
      </c>
      <c r="G122" s="29">
        <v>80767000</v>
      </c>
      <c r="H122" s="30">
        <f t="shared" si="3"/>
        <v>193000</v>
      </c>
      <c r="I122" s="30">
        <v>80960000</v>
      </c>
      <c r="J122" s="31">
        <v>0</v>
      </c>
      <c r="K122" s="57">
        <v>10106000</v>
      </c>
    </row>
    <row r="123" spans="2:11" ht="24.75" customHeight="1">
      <c r="B123" s="26" t="s">
        <v>144</v>
      </c>
      <c r="C123" s="20" t="s">
        <v>1</v>
      </c>
      <c r="D123" s="20" t="s">
        <v>1</v>
      </c>
      <c r="E123" s="27" t="s">
        <v>255</v>
      </c>
      <c r="F123" s="28">
        <v>92179000</v>
      </c>
      <c r="G123" s="29">
        <v>92153000</v>
      </c>
      <c r="H123" s="30">
        <f t="shared" si="3"/>
        <v>26000</v>
      </c>
      <c r="I123" s="30">
        <v>92179000</v>
      </c>
      <c r="J123" s="31">
        <v>0</v>
      </c>
      <c r="K123" s="57">
        <v>1983000</v>
      </c>
    </row>
    <row r="124" spans="2:11" ht="24.75" customHeight="1">
      <c r="B124" s="26" t="s">
        <v>145</v>
      </c>
      <c r="C124" s="20" t="s">
        <v>1</v>
      </c>
      <c r="D124" s="20" t="s">
        <v>1</v>
      </c>
      <c r="E124" s="27" t="s">
        <v>256</v>
      </c>
      <c r="F124" s="28">
        <v>282354000</v>
      </c>
      <c r="G124" s="29">
        <v>270912000</v>
      </c>
      <c r="H124" s="30">
        <f t="shared" si="3"/>
        <v>11442000</v>
      </c>
      <c r="I124" s="30">
        <v>282354000</v>
      </c>
      <c r="J124" s="31">
        <v>0</v>
      </c>
      <c r="K124" s="57">
        <v>36892000</v>
      </c>
    </row>
    <row r="125" spans="2:11" ht="24.75" customHeight="1">
      <c r="B125" s="26" t="s">
        <v>146</v>
      </c>
      <c r="C125" s="20" t="s">
        <v>1</v>
      </c>
      <c r="D125" s="20" t="s">
        <v>1</v>
      </c>
      <c r="E125" s="27" t="s">
        <v>257</v>
      </c>
      <c r="F125" s="28">
        <v>72401000</v>
      </c>
      <c r="G125" s="29">
        <v>69511000</v>
      </c>
      <c r="H125" s="30">
        <f t="shared" si="3"/>
        <v>2890000</v>
      </c>
      <c r="I125" s="30">
        <v>72401000</v>
      </c>
      <c r="J125" s="31">
        <v>0</v>
      </c>
      <c r="K125" s="57">
        <v>2988000</v>
      </c>
    </row>
    <row r="126" spans="2:11" ht="24.75" customHeight="1">
      <c r="B126" s="26" t="s">
        <v>147</v>
      </c>
      <c r="C126" s="20" t="s">
        <v>1</v>
      </c>
      <c r="D126" s="20" t="s">
        <v>1</v>
      </c>
      <c r="E126" s="27" t="s">
        <v>258</v>
      </c>
      <c r="F126" s="28">
        <v>98671000</v>
      </c>
      <c r="G126" s="29">
        <v>93027000</v>
      </c>
      <c r="H126" s="30">
        <f t="shared" si="3"/>
        <v>5644000</v>
      </c>
      <c r="I126" s="30">
        <v>98671000</v>
      </c>
      <c r="J126" s="31">
        <v>0</v>
      </c>
      <c r="K126" s="57">
        <v>1307000</v>
      </c>
    </row>
    <row r="127" spans="2:11" ht="24.75" customHeight="1">
      <c r="B127" s="26" t="s">
        <v>148</v>
      </c>
      <c r="C127" s="20" t="s">
        <v>1</v>
      </c>
      <c r="D127" s="20" t="s">
        <v>1</v>
      </c>
      <c r="E127" s="27" t="s">
        <v>259</v>
      </c>
      <c r="F127" s="28">
        <v>68983000</v>
      </c>
      <c r="G127" s="29">
        <v>67104000</v>
      </c>
      <c r="H127" s="30">
        <f t="shared" si="3"/>
        <v>1879000</v>
      </c>
      <c r="I127" s="30">
        <v>68983000</v>
      </c>
      <c r="J127" s="31">
        <v>0</v>
      </c>
      <c r="K127" s="57">
        <v>527000</v>
      </c>
    </row>
    <row r="128" spans="2:11" ht="24.75" customHeight="1">
      <c r="B128" s="26" t="s">
        <v>149</v>
      </c>
      <c r="C128" s="20" t="s">
        <v>1</v>
      </c>
      <c r="D128" s="20" t="s">
        <v>1</v>
      </c>
      <c r="E128" s="27" t="s">
        <v>260</v>
      </c>
      <c r="F128" s="28">
        <v>33300000</v>
      </c>
      <c r="G128" s="29">
        <v>32879000</v>
      </c>
      <c r="H128" s="30">
        <f t="shared" si="3"/>
        <v>421000</v>
      </c>
      <c r="I128" s="30">
        <v>33300000</v>
      </c>
      <c r="J128" s="31">
        <v>0</v>
      </c>
      <c r="K128" s="57">
        <v>1000000</v>
      </c>
    </row>
    <row r="129" spans="2:11" ht="24.75" customHeight="1">
      <c r="B129" s="26" t="s">
        <v>150</v>
      </c>
      <c r="C129" s="20" t="s">
        <v>1</v>
      </c>
      <c r="D129" s="20" t="s">
        <v>1</v>
      </c>
      <c r="E129" s="27" t="s">
        <v>261</v>
      </c>
      <c r="F129" s="28">
        <v>35763000</v>
      </c>
      <c r="G129" s="29">
        <v>35329000</v>
      </c>
      <c r="H129" s="30">
        <f t="shared" si="3"/>
        <v>434000</v>
      </c>
      <c r="I129" s="30">
        <v>35763000</v>
      </c>
      <c r="J129" s="31">
        <v>0</v>
      </c>
      <c r="K129" s="57">
        <v>800000</v>
      </c>
    </row>
    <row r="130" spans="1:11" s="18" customFormat="1" ht="19.5" customHeight="1" hidden="1">
      <c r="A130" s="32" t="s">
        <v>6</v>
      </c>
      <c r="C130" s="20" t="s">
        <v>1</v>
      </c>
      <c r="D130" s="20" t="s">
        <v>1</v>
      </c>
      <c r="E130" s="33" t="s">
        <v>1</v>
      </c>
      <c r="F130" s="34" t="s">
        <v>1</v>
      </c>
      <c r="G130" s="35" t="s">
        <v>1</v>
      </c>
      <c r="H130" s="36" t="s">
        <v>1</v>
      </c>
      <c r="I130" s="36" t="s">
        <v>1</v>
      </c>
      <c r="J130" s="34" t="s">
        <v>1</v>
      </c>
      <c r="K130" s="34" t="s">
        <v>1</v>
      </c>
    </row>
    <row r="131" spans="1:11" s="18" customFormat="1" ht="12" customHeight="1">
      <c r="A131" s="38" t="s">
        <v>6</v>
      </c>
      <c r="E131" s="39" t="s">
        <v>1</v>
      </c>
      <c r="F131" s="39" t="s">
        <v>1</v>
      </c>
      <c r="G131" s="39" t="s">
        <v>1</v>
      </c>
      <c r="H131" s="39" t="s">
        <v>1</v>
      </c>
      <c r="I131" s="39" t="s">
        <v>1</v>
      </c>
      <c r="J131" s="39" t="s">
        <v>1</v>
      </c>
      <c r="K131" s="39" t="s">
        <v>1</v>
      </c>
    </row>
    <row r="132" spans="2:11" s="18" customFormat="1" ht="30" customHeight="1">
      <c r="B132" s="18" t="s">
        <v>31</v>
      </c>
      <c r="E132" s="40" t="s">
        <v>262</v>
      </c>
      <c r="F132" s="41">
        <v>30459963000</v>
      </c>
      <c r="G132" s="42">
        <v>28245323000</v>
      </c>
      <c r="H132" s="43">
        <f>I132-G132</f>
        <v>2214640000</v>
      </c>
      <c r="I132" s="43">
        <v>30459963000</v>
      </c>
      <c r="J132" s="44">
        <v>0</v>
      </c>
      <c r="K132" s="41">
        <v>1889263000</v>
      </c>
    </row>
    <row r="133" spans="2:11" s="18" customFormat="1" ht="30" customHeight="1">
      <c r="B133" s="18">
        <v>40</v>
      </c>
      <c r="E133" s="45" t="s">
        <v>34</v>
      </c>
      <c r="F133" s="46">
        <v>68364226000</v>
      </c>
      <c r="G133" s="47">
        <v>59837026000</v>
      </c>
      <c r="H133" s="48">
        <f>I133-G133</f>
        <v>9471424000</v>
      </c>
      <c r="I133" s="48">
        <v>69308450000</v>
      </c>
      <c r="J133" s="49">
        <v>16000000</v>
      </c>
      <c r="K133" s="46">
        <v>9007739000</v>
      </c>
    </row>
    <row r="134" spans="1:11" s="56" customFormat="1" ht="30" customHeight="1">
      <c r="A134" s="50" t="s">
        <v>6</v>
      </c>
      <c r="B134" s="50" t="s">
        <v>1</v>
      </c>
      <c r="C134" s="50" t="s">
        <v>1</v>
      </c>
      <c r="D134" s="50" t="s">
        <v>1</v>
      </c>
      <c r="E134" s="51" t="s">
        <v>33</v>
      </c>
      <c r="F134" s="52">
        <f aca="true" t="shared" si="4" ref="F134:K134">F132+F133</f>
        <v>98824189000</v>
      </c>
      <c r="G134" s="53">
        <f t="shared" si="4"/>
        <v>88082349000</v>
      </c>
      <c r="H134" s="54">
        <f t="shared" si="4"/>
        <v>11686064000</v>
      </c>
      <c r="I134" s="54">
        <f t="shared" si="4"/>
        <v>99768413000</v>
      </c>
      <c r="J134" s="55">
        <f t="shared" si="4"/>
        <v>16000000</v>
      </c>
      <c r="K134" s="52">
        <f t="shared" si="4"/>
        <v>10897002000</v>
      </c>
    </row>
    <row r="135" spans="1:11" ht="15">
      <c r="A135" s="3" t="s">
        <v>1</v>
      </c>
      <c r="B135" s="3" t="s">
        <v>1</v>
      </c>
      <c r="C135" s="3" t="s">
        <v>1</v>
      </c>
      <c r="D135" s="3" t="s">
        <v>1</v>
      </c>
      <c r="E135" s="3" t="s">
        <v>1</v>
      </c>
      <c r="F135" s="15" t="s">
        <v>1</v>
      </c>
      <c r="G135" s="15" t="s">
        <v>1</v>
      </c>
      <c r="H135" s="15" t="s">
        <v>1</v>
      </c>
      <c r="I135" s="15" t="s">
        <v>1</v>
      </c>
      <c r="J135" s="15" t="s">
        <v>1</v>
      </c>
      <c r="K135" s="15" t="s">
        <v>1</v>
      </c>
    </row>
  </sheetData>
  <sheetProtection/>
  <mergeCells count="12">
    <mergeCell ref="E11:K11"/>
    <mergeCell ref="E12:K12"/>
    <mergeCell ref="F14:K14"/>
    <mergeCell ref="J15:K15"/>
    <mergeCell ref="F15:F17"/>
    <mergeCell ref="G15:I15"/>
    <mergeCell ref="J16:J17"/>
    <mergeCell ref="K16:K17"/>
    <mergeCell ref="E15:E17"/>
    <mergeCell ref="G16:G17"/>
    <mergeCell ref="H16:H17"/>
    <mergeCell ref="I16:I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zoomScale="75" zoomScaleNormal="75" workbookViewId="0" topLeftCell="E10">
      <selection activeCell="O25" sqref="O25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21.25390625" style="6" hidden="1" customWidth="1"/>
    <col min="5" max="5" width="58.375" style="6" bestFit="1" customWidth="1"/>
    <col min="6" max="6" width="24.875" style="6" customWidth="1"/>
    <col min="7" max="8" width="23.75390625" style="6" bestFit="1" customWidth="1"/>
    <col min="9" max="9" width="25.375" style="6" customWidth="1"/>
    <col min="10" max="11" width="23.75390625" style="6" bestFit="1" customWidth="1"/>
    <col min="12" max="12" width="9.125" style="6" bestFit="1" customWidth="1"/>
    <col min="13" max="16384" width="9.125" style="6" customWidth="1"/>
  </cols>
  <sheetData>
    <row r="1" spans="1:11" ht="15" customHeight="1" hidden="1">
      <c r="A1" s="1" t="s">
        <v>0</v>
      </c>
      <c r="B1" s="2" t="s">
        <v>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</row>
    <row r="2" spans="1:11" ht="15" customHeight="1" hidden="1">
      <c r="A2" s="7" t="s">
        <v>8</v>
      </c>
      <c r="B2" s="2" t="s">
        <v>1</v>
      </c>
      <c r="C2" s="3" t="s">
        <v>1</v>
      </c>
      <c r="D2" s="4" t="s">
        <v>9</v>
      </c>
      <c r="E2" s="8" t="str">
        <f>ButceYil</f>
        <v>2018</v>
      </c>
      <c r="F2" s="8" t="str">
        <f>ButceYil</f>
        <v>2018</v>
      </c>
      <c r="G2" s="8" t="str">
        <f>ButceYil</f>
        <v>2018</v>
      </c>
      <c r="H2" s="8" t="s">
        <v>1</v>
      </c>
      <c r="I2" s="8" t="str">
        <f>ButceYil</f>
        <v>2018</v>
      </c>
      <c r="J2" s="8" t="str">
        <f>ButceYil</f>
        <v>2018</v>
      </c>
      <c r="K2" s="8" t="str">
        <f>ButceYil</f>
        <v>2018</v>
      </c>
    </row>
    <row r="3" spans="1:11" ht="15" customHeight="1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2018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</row>
    <row r="4" spans="1:11" ht="15" customHeight="1" hidden="1">
      <c r="A4" s="7" t="s">
        <v>11</v>
      </c>
      <c r="B4" s="2" t="s">
        <v>1</v>
      </c>
      <c r="C4" s="3" t="s">
        <v>1</v>
      </c>
      <c r="D4" s="4" t="s">
        <v>12</v>
      </c>
      <c r="F4" s="8">
        <f>Asama+20</f>
        <v>23</v>
      </c>
      <c r="G4" s="8">
        <f>Asama+20</f>
        <v>23</v>
      </c>
      <c r="H4" s="8" t="s">
        <v>1</v>
      </c>
      <c r="I4" s="8">
        <f>Asama+20</f>
        <v>23</v>
      </c>
      <c r="J4" s="8">
        <f>Asama+20</f>
        <v>23</v>
      </c>
      <c r="K4" s="8">
        <f>Asama+20</f>
        <v>23</v>
      </c>
    </row>
    <row r="5" spans="1:11" ht="15" customHeight="1" hidden="1">
      <c r="A5" s="7" t="s">
        <v>13</v>
      </c>
      <c r="B5" s="3" t="s">
        <v>1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</row>
    <row r="6" spans="1:11" ht="15" customHeight="1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8">
        <v>5</v>
      </c>
      <c r="K6" s="9" t="s">
        <v>18</v>
      </c>
    </row>
    <row r="7" spans="1:11" ht="15" customHeight="1" hidden="1">
      <c r="A7" s="10" t="s">
        <v>19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</row>
    <row r="8" spans="1:11" ht="15" customHeight="1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</row>
    <row r="9" spans="1:11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</row>
    <row r="10" spans="1:11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</row>
    <row r="11" spans="1:11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06" t="s">
        <v>263</v>
      </c>
      <c r="F11" s="106" t="s">
        <v>1</v>
      </c>
      <c r="G11" s="106" t="s">
        <v>1</v>
      </c>
      <c r="H11" s="106" t="s">
        <v>1</v>
      </c>
      <c r="I11" s="106" t="s">
        <v>1</v>
      </c>
      <c r="J11" s="106" t="s">
        <v>1</v>
      </c>
      <c r="K11" s="106" t="s">
        <v>1</v>
      </c>
    </row>
    <row r="12" spans="1:11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6" t="s">
        <v>20</v>
      </c>
      <c r="F12" s="106" t="s">
        <v>1</v>
      </c>
      <c r="G12" s="106" t="s">
        <v>1</v>
      </c>
      <c r="H12" s="106" t="s">
        <v>1</v>
      </c>
      <c r="I12" s="106" t="s">
        <v>1</v>
      </c>
      <c r="J12" s="106" t="s">
        <v>1</v>
      </c>
      <c r="K12" s="106" t="s">
        <v>1</v>
      </c>
    </row>
    <row r="13" spans="1:11" ht="14.25" customHeight="1">
      <c r="A13" s="3" t="s">
        <v>1</v>
      </c>
      <c r="B13" s="3" t="s">
        <v>1</v>
      </c>
      <c r="C13" s="3" t="s">
        <v>1</v>
      </c>
      <c r="D13" s="3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6" t="str">
        <f>IF(ButceYil&gt;2008,"TL","YTL")</f>
        <v>TL</v>
      </c>
    </row>
    <row r="14" spans="1:11" ht="19.5" customHeight="1">
      <c r="A14" s="3" t="s">
        <v>1</v>
      </c>
      <c r="B14" s="3" t="s">
        <v>1</v>
      </c>
      <c r="C14" s="3" t="s">
        <v>1</v>
      </c>
      <c r="D14" s="3" t="s">
        <v>1</v>
      </c>
      <c r="E14" s="19" t="s">
        <v>1</v>
      </c>
      <c r="F14" s="112">
        <f>ButceYil+2</f>
        <v>2020</v>
      </c>
      <c r="G14" s="113" t="s">
        <v>1</v>
      </c>
      <c r="H14" s="113" t="s">
        <v>1</v>
      </c>
      <c r="I14" s="113" t="s">
        <v>1</v>
      </c>
      <c r="J14" s="113" t="s">
        <v>1</v>
      </c>
      <c r="K14" s="114" t="s">
        <v>1</v>
      </c>
    </row>
    <row r="15" spans="1:11" ht="19.5" customHeight="1">
      <c r="A15" s="3" t="s">
        <v>1</v>
      </c>
      <c r="B15" s="3" t="s">
        <v>1</v>
      </c>
      <c r="C15" s="3" t="s">
        <v>1</v>
      </c>
      <c r="D15" s="3" t="s">
        <v>1</v>
      </c>
      <c r="E15" s="115" t="s">
        <v>21</v>
      </c>
      <c r="F15" s="104" t="s">
        <v>22</v>
      </c>
      <c r="G15" s="98" t="s">
        <v>23</v>
      </c>
      <c r="H15" s="99" t="s">
        <v>1</v>
      </c>
      <c r="I15" s="100" t="s">
        <v>1</v>
      </c>
      <c r="J15" s="101" t="s">
        <v>24</v>
      </c>
      <c r="K15" s="102" t="s">
        <v>1</v>
      </c>
    </row>
    <row r="16" spans="1:11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16" t="s">
        <v>1</v>
      </c>
      <c r="F16" s="107" t="s">
        <v>1</v>
      </c>
      <c r="G16" s="110" t="s">
        <v>25</v>
      </c>
      <c r="H16" s="108" t="s">
        <v>26</v>
      </c>
      <c r="I16" s="104" t="s">
        <v>27</v>
      </c>
      <c r="J16" s="101" t="s">
        <v>28</v>
      </c>
      <c r="K16" s="104" t="s">
        <v>29</v>
      </c>
    </row>
    <row r="17" spans="3:11" ht="19.5" customHeight="1">
      <c r="C17" s="4" t="s">
        <v>1</v>
      </c>
      <c r="D17" s="4" t="s">
        <v>1</v>
      </c>
      <c r="E17" s="117" t="s">
        <v>1</v>
      </c>
      <c r="F17" s="105" t="s">
        <v>1</v>
      </c>
      <c r="G17" s="111" t="s">
        <v>1</v>
      </c>
      <c r="H17" s="109" t="s">
        <v>1</v>
      </c>
      <c r="I17" s="105" t="s">
        <v>1</v>
      </c>
      <c r="J17" s="103" t="s">
        <v>1</v>
      </c>
      <c r="K17" s="105" t="s">
        <v>1</v>
      </c>
    </row>
    <row r="18" spans="1:11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21" t="s">
        <v>1</v>
      </c>
      <c r="F18" s="22" t="s">
        <v>1</v>
      </c>
      <c r="G18" s="23" t="s">
        <v>1</v>
      </c>
      <c r="H18" s="24" t="s">
        <v>1</v>
      </c>
      <c r="I18" s="24" t="s">
        <v>1</v>
      </c>
      <c r="J18" s="25" t="s">
        <v>1</v>
      </c>
      <c r="K18" s="22" t="s">
        <v>1</v>
      </c>
    </row>
    <row r="19" spans="1:11" ht="24.75" customHeight="1">
      <c r="A19" s="9" t="s">
        <v>1</v>
      </c>
      <c r="B19" s="11" t="s">
        <v>40</v>
      </c>
      <c r="C19" s="9" t="s">
        <v>1</v>
      </c>
      <c r="D19" s="9" t="s">
        <v>1</v>
      </c>
      <c r="E19" s="27" t="s">
        <v>151</v>
      </c>
      <c r="F19" s="28">
        <v>113126000</v>
      </c>
      <c r="G19" s="29">
        <v>112378000</v>
      </c>
      <c r="H19" s="30">
        <f aca="true" t="shared" si="0" ref="H19:H50">I19-G19</f>
        <v>748000</v>
      </c>
      <c r="I19" s="30">
        <v>113126000</v>
      </c>
      <c r="J19" s="31">
        <v>0</v>
      </c>
      <c r="K19" s="57">
        <v>77369000</v>
      </c>
    </row>
    <row r="20" spans="2:11" ht="24.75" customHeight="1">
      <c r="B20" s="11" t="s">
        <v>41</v>
      </c>
      <c r="C20" s="9" t="s">
        <v>1</v>
      </c>
      <c r="D20" s="9" t="s">
        <v>1</v>
      </c>
      <c r="E20" s="27" t="s">
        <v>152</v>
      </c>
      <c r="F20" s="28">
        <v>1115936000</v>
      </c>
      <c r="G20" s="29">
        <v>1059390000</v>
      </c>
      <c r="H20" s="30">
        <f t="shared" si="0"/>
        <v>56546000</v>
      </c>
      <c r="I20" s="30">
        <v>1115936000</v>
      </c>
      <c r="J20" s="31">
        <v>0</v>
      </c>
      <c r="K20" s="57">
        <v>53256000</v>
      </c>
    </row>
    <row r="21" spans="2:11" ht="24.75" customHeight="1">
      <c r="B21" s="11" t="s">
        <v>42</v>
      </c>
      <c r="C21" s="9" t="s">
        <v>1</v>
      </c>
      <c r="D21" s="9" t="s">
        <v>1</v>
      </c>
      <c r="E21" s="27" t="s">
        <v>153</v>
      </c>
      <c r="F21" s="28">
        <v>578170000</v>
      </c>
      <c r="G21" s="29">
        <v>520386000</v>
      </c>
      <c r="H21" s="30">
        <f t="shared" si="0"/>
        <v>57784000</v>
      </c>
      <c r="I21" s="30">
        <v>578170000</v>
      </c>
      <c r="J21" s="31">
        <v>0</v>
      </c>
      <c r="K21" s="57">
        <v>68437000</v>
      </c>
    </row>
    <row r="22" spans="2:11" ht="24.75" customHeight="1">
      <c r="B22" s="11" t="s">
        <v>43</v>
      </c>
      <c r="C22" s="9" t="s">
        <v>1</v>
      </c>
      <c r="D22" s="9" t="s">
        <v>1</v>
      </c>
      <c r="E22" s="27" t="s">
        <v>154</v>
      </c>
      <c r="F22" s="28">
        <v>1113409000</v>
      </c>
      <c r="G22" s="29">
        <v>1050447000</v>
      </c>
      <c r="H22" s="30">
        <f t="shared" si="0"/>
        <v>62962000</v>
      </c>
      <c r="I22" s="30">
        <v>1113409000</v>
      </c>
      <c r="J22" s="31">
        <v>0</v>
      </c>
      <c r="K22" s="57">
        <v>35814000</v>
      </c>
    </row>
    <row r="23" spans="2:11" ht="24.75" customHeight="1">
      <c r="B23" s="11" t="s">
        <v>44</v>
      </c>
      <c r="C23" s="9" t="s">
        <v>1</v>
      </c>
      <c r="D23" s="9" t="s">
        <v>1</v>
      </c>
      <c r="E23" s="27" t="s">
        <v>155</v>
      </c>
      <c r="F23" s="28">
        <v>1034916000</v>
      </c>
      <c r="G23" s="29">
        <v>976052000</v>
      </c>
      <c r="H23" s="30">
        <f t="shared" si="0"/>
        <v>58864000</v>
      </c>
      <c r="I23" s="30">
        <v>1034916000</v>
      </c>
      <c r="J23" s="31">
        <v>0</v>
      </c>
      <c r="K23" s="57">
        <v>26200000</v>
      </c>
    </row>
    <row r="24" spans="2:11" ht="24.75" customHeight="1">
      <c r="B24" s="11" t="s">
        <v>45</v>
      </c>
      <c r="C24" s="9" t="s">
        <v>1</v>
      </c>
      <c r="D24" s="9" t="s">
        <v>1</v>
      </c>
      <c r="E24" s="27" t="s">
        <v>156</v>
      </c>
      <c r="F24" s="28">
        <v>1509543000</v>
      </c>
      <c r="G24" s="29">
        <v>1372435000</v>
      </c>
      <c r="H24" s="30">
        <f t="shared" si="0"/>
        <v>137108000</v>
      </c>
      <c r="I24" s="30">
        <v>1509543000</v>
      </c>
      <c r="J24" s="31">
        <v>0</v>
      </c>
      <c r="K24" s="57">
        <v>32691000</v>
      </c>
    </row>
    <row r="25" spans="2:11" ht="24.75" customHeight="1">
      <c r="B25" s="11" t="s">
        <v>46</v>
      </c>
      <c r="C25" s="9" t="s">
        <v>1</v>
      </c>
      <c r="D25" s="9" t="s">
        <v>1</v>
      </c>
      <c r="E25" s="27" t="s">
        <v>157</v>
      </c>
      <c r="F25" s="28">
        <v>586540000</v>
      </c>
      <c r="G25" s="29">
        <v>539753000</v>
      </c>
      <c r="H25" s="30">
        <f t="shared" si="0"/>
        <v>46787000</v>
      </c>
      <c r="I25" s="30">
        <v>586540000</v>
      </c>
      <c r="J25" s="31">
        <v>0</v>
      </c>
      <c r="K25" s="57">
        <v>47592000</v>
      </c>
    </row>
    <row r="26" spans="2:11" ht="24.75" customHeight="1">
      <c r="B26" s="11" t="s">
        <v>47</v>
      </c>
      <c r="C26" s="9" t="s">
        <v>1</v>
      </c>
      <c r="D26" s="9" t="s">
        <v>1</v>
      </c>
      <c r="E26" s="27" t="s">
        <v>158</v>
      </c>
      <c r="F26" s="28">
        <v>327115000</v>
      </c>
      <c r="G26" s="29">
        <v>297377000</v>
      </c>
      <c r="H26" s="30">
        <f t="shared" si="0"/>
        <v>29738000</v>
      </c>
      <c r="I26" s="30">
        <v>327115000</v>
      </c>
      <c r="J26" s="31">
        <v>0</v>
      </c>
      <c r="K26" s="57">
        <v>14287000</v>
      </c>
    </row>
    <row r="27" spans="2:11" ht="24.75" customHeight="1">
      <c r="B27" s="11" t="s">
        <v>48</v>
      </c>
      <c r="C27" s="9" t="s">
        <v>1</v>
      </c>
      <c r="D27" s="9" t="s">
        <v>1</v>
      </c>
      <c r="E27" s="27" t="s">
        <v>159</v>
      </c>
      <c r="F27" s="28">
        <v>703598000</v>
      </c>
      <c r="G27" s="29">
        <v>633117000</v>
      </c>
      <c r="H27" s="30">
        <f t="shared" si="0"/>
        <v>70481000</v>
      </c>
      <c r="I27" s="30">
        <v>703598000</v>
      </c>
      <c r="J27" s="31">
        <v>0</v>
      </c>
      <c r="K27" s="57">
        <v>40161000</v>
      </c>
    </row>
    <row r="28" spans="2:11" ht="24.75" customHeight="1">
      <c r="B28" s="11" t="s">
        <v>49</v>
      </c>
      <c r="C28" s="9" t="s">
        <v>1</v>
      </c>
      <c r="D28" s="9" t="s">
        <v>1</v>
      </c>
      <c r="E28" s="27" t="s">
        <v>160</v>
      </c>
      <c r="F28" s="28">
        <v>354326000</v>
      </c>
      <c r="G28" s="29">
        <v>329229000</v>
      </c>
      <c r="H28" s="30">
        <f t="shared" si="0"/>
        <v>25097000</v>
      </c>
      <c r="I28" s="30">
        <v>354326000</v>
      </c>
      <c r="J28" s="31">
        <v>0</v>
      </c>
      <c r="K28" s="57">
        <v>8354000</v>
      </c>
    </row>
    <row r="29" spans="2:11" ht="24.75" customHeight="1">
      <c r="B29" s="11" t="s">
        <v>50</v>
      </c>
      <c r="C29" s="9" t="s">
        <v>1</v>
      </c>
      <c r="D29" s="9" t="s">
        <v>1</v>
      </c>
      <c r="E29" s="27" t="s">
        <v>161</v>
      </c>
      <c r="F29" s="28">
        <v>178998000</v>
      </c>
      <c r="G29" s="29">
        <v>173486000</v>
      </c>
      <c r="H29" s="30">
        <f t="shared" si="0"/>
        <v>5512000</v>
      </c>
      <c r="I29" s="30">
        <v>178998000</v>
      </c>
      <c r="J29" s="31">
        <v>0</v>
      </c>
      <c r="K29" s="57">
        <v>1758000</v>
      </c>
    </row>
    <row r="30" spans="2:11" ht="24.75" customHeight="1">
      <c r="B30" s="11" t="s">
        <v>51</v>
      </c>
      <c r="C30" s="9" t="s">
        <v>1</v>
      </c>
      <c r="D30" s="9" t="s">
        <v>1</v>
      </c>
      <c r="E30" s="27" t="s">
        <v>162</v>
      </c>
      <c r="F30" s="28">
        <v>911142000</v>
      </c>
      <c r="G30" s="29">
        <v>851173000</v>
      </c>
      <c r="H30" s="30">
        <f t="shared" si="0"/>
        <v>59969000</v>
      </c>
      <c r="I30" s="30">
        <v>911142000</v>
      </c>
      <c r="J30" s="31">
        <v>0</v>
      </c>
      <c r="K30" s="57">
        <v>43368000</v>
      </c>
    </row>
    <row r="31" spans="2:11" ht="24.75" customHeight="1">
      <c r="B31" s="11" t="s">
        <v>52</v>
      </c>
      <c r="C31" s="9" t="s">
        <v>1</v>
      </c>
      <c r="D31" s="9" t="s">
        <v>1</v>
      </c>
      <c r="E31" s="27" t="s">
        <v>163</v>
      </c>
      <c r="F31" s="28">
        <v>793663000</v>
      </c>
      <c r="G31" s="29">
        <v>732163000</v>
      </c>
      <c r="H31" s="30">
        <f t="shared" si="0"/>
        <v>61500000</v>
      </c>
      <c r="I31" s="30">
        <v>793663000</v>
      </c>
      <c r="J31" s="31">
        <v>0</v>
      </c>
      <c r="K31" s="57">
        <v>78067000</v>
      </c>
    </row>
    <row r="32" spans="2:11" ht="24.75" customHeight="1">
      <c r="B32" s="11" t="s">
        <v>53</v>
      </c>
      <c r="C32" s="9" t="s">
        <v>1</v>
      </c>
      <c r="D32" s="9" t="s">
        <v>1</v>
      </c>
      <c r="E32" s="27" t="s">
        <v>164</v>
      </c>
      <c r="F32" s="28">
        <v>376733000</v>
      </c>
      <c r="G32" s="29">
        <v>342428000</v>
      </c>
      <c r="H32" s="30">
        <f t="shared" si="0"/>
        <v>34305000</v>
      </c>
      <c r="I32" s="30">
        <v>376733000</v>
      </c>
      <c r="J32" s="31">
        <v>0</v>
      </c>
      <c r="K32" s="57">
        <v>13230000</v>
      </c>
    </row>
    <row r="33" spans="2:11" ht="24.75" customHeight="1">
      <c r="B33" s="11" t="s">
        <v>54</v>
      </c>
      <c r="C33" s="9" t="s">
        <v>1</v>
      </c>
      <c r="D33" s="9" t="s">
        <v>1</v>
      </c>
      <c r="E33" s="27" t="s">
        <v>165</v>
      </c>
      <c r="F33" s="28">
        <v>613934000</v>
      </c>
      <c r="G33" s="29">
        <v>551949000</v>
      </c>
      <c r="H33" s="30">
        <f t="shared" si="0"/>
        <v>61985000</v>
      </c>
      <c r="I33" s="30">
        <v>613934000</v>
      </c>
      <c r="J33" s="31">
        <v>0</v>
      </c>
      <c r="K33" s="57">
        <v>28609000</v>
      </c>
    </row>
    <row r="34" spans="2:11" ht="24.75" customHeight="1">
      <c r="B34" s="11" t="s">
        <v>55</v>
      </c>
      <c r="C34" s="9" t="s">
        <v>1</v>
      </c>
      <c r="D34" s="9" t="s">
        <v>1</v>
      </c>
      <c r="E34" s="27" t="s">
        <v>166</v>
      </c>
      <c r="F34" s="28">
        <v>672371000</v>
      </c>
      <c r="G34" s="29">
        <v>467508000</v>
      </c>
      <c r="H34" s="30">
        <f t="shared" si="0"/>
        <v>204863000</v>
      </c>
      <c r="I34" s="30">
        <v>672371000</v>
      </c>
      <c r="J34" s="31">
        <v>0</v>
      </c>
      <c r="K34" s="57">
        <v>193803000</v>
      </c>
    </row>
    <row r="35" spans="2:11" ht="24.75" customHeight="1">
      <c r="B35" s="11" t="s">
        <v>56</v>
      </c>
      <c r="C35" s="9" t="s">
        <v>1</v>
      </c>
      <c r="D35" s="9" t="s">
        <v>1</v>
      </c>
      <c r="E35" s="27" t="s">
        <v>167</v>
      </c>
      <c r="F35" s="28">
        <v>622340000</v>
      </c>
      <c r="G35" s="29">
        <v>545192000</v>
      </c>
      <c r="H35" s="30">
        <f t="shared" si="0"/>
        <v>77148000</v>
      </c>
      <c r="I35" s="30">
        <v>622340000</v>
      </c>
      <c r="J35" s="31">
        <v>0</v>
      </c>
      <c r="K35" s="57">
        <v>13690000</v>
      </c>
    </row>
    <row r="36" spans="2:11" ht="24.75" customHeight="1">
      <c r="B36" s="11" t="s">
        <v>57</v>
      </c>
      <c r="C36" s="9" t="s">
        <v>1</v>
      </c>
      <c r="D36" s="9" t="s">
        <v>1</v>
      </c>
      <c r="E36" s="27" t="s">
        <v>168</v>
      </c>
      <c r="F36" s="28">
        <v>581265000</v>
      </c>
      <c r="G36" s="29">
        <v>544015000</v>
      </c>
      <c r="H36" s="30">
        <f t="shared" si="0"/>
        <v>37250000</v>
      </c>
      <c r="I36" s="30">
        <v>581265000</v>
      </c>
      <c r="J36" s="31">
        <v>0</v>
      </c>
      <c r="K36" s="57">
        <v>16837000</v>
      </c>
    </row>
    <row r="37" spans="2:11" ht="24.75" customHeight="1">
      <c r="B37" s="11" t="s">
        <v>58</v>
      </c>
      <c r="C37" s="9" t="s">
        <v>1</v>
      </c>
      <c r="D37" s="9" t="s">
        <v>1</v>
      </c>
      <c r="E37" s="27" t="s">
        <v>169</v>
      </c>
      <c r="F37" s="28">
        <v>553348000</v>
      </c>
      <c r="G37" s="29">
        <v>514332000</v>
      </c>
      <c r="H37" s="30">
        <f t="shared" si="0"/>
        <v>39016000</v>
      </c>
      <c r="I37" s="30">
        <v>553348000</v>
      </c>
      <c r="J37" s="31">
        <v>0</v>
      </c>
      <c r="K37" s="57">
        <v>22668000</v>
      </c>
    </row>
    <row r="38" spans="2:11" ht="24.75" customHeight="1">
      <c r="B38" s="11" t="s">
        <v>59</v>
      </c>
      <c r="C38" s="9" t="s">
        <v>1</v>
      </c>
      <c r="D38" s="9" t="s">
        <v>1</v>
      </c>
      <c r="E38" s="27" t="s">
        <v>170</v>
      </c>
      <c r="F38" s="28">
        <v>479370000</v>
      </c>
      <c r="G38" s="29">
        <v>446184000</v>
      </c>
      <c r="H38" s="30">
        <f t="shared" si="0"/>
        <v>33186000</v>
      </c>
      <c r="I38" s="30">
        <v>479370000</v>
      </c>
      <c r="J38" s="31">
        <v>0</v>
      </c>
      <c r="K38" s="57">
        <v>27534000</v>
      </c>
    </row>
    <row r="39" spans="2:11" ht="24.75" customHeight="1">
      <c r="B39" s="11" t="s">
        <v>60</v>
      </c>
      <c r="C39" s="9" t="s">
        <v>1</v>
      </c>
      <c r="D39" s="9" t="s">
        <v>1</v>
      </c>
      <c r="E39" s="27" t="s">
        <v>171</v>
      </c>
      <c r="F39" s="28">
        <v>633458000</v>
      </c>
      <c r="G39" s="29">
        <v>586432000</v>
      </c>
      <c r="H39" s="30">
        <f t="shared" si="0"/>
        <v>47026000</v>
      </c>
      <c r="I39" s="30">
        <v>633458000</v>
      </c>
      <c r="J39" s="31">
        <v>0</v>
      </c>
      <c r="K39" s="57">
        <v>13180000</v>
      </c>
    </row>
    <row r="40" spans="2:11" ht="24.75" customHeight="1">
      <c r="B40" s="11" t="s">
        <v>61</v>
      </c>
      <c r="C40" s="9" t="s">
        <v>1</v>
      </c>
      <c r="D40" s="9" t="s">
        <v>1</v>
      </c>
      <c r="E40" s="27" t="s">
        <v>172</v>
      </c>
      <c r="F40" s="28">
        <v>515388000</v>
      </c>
      <c r="G40" s="29">
        <v>469984000</v>
      </c>
      <c r="H40" s="30">
        <f t="shared" si="0"/>
        <v>45404000</v>
      </c>
      <c r="I40" s="30">
        <v>515388000</v>
      </c>
      <c r="J40" s="31">
        <v>0</v>
      </c>
      <c r="K40" s="57">
        <v>5427000</v>
      </c>
    </row>
    <row r="41" spans="2:11" ht="24.75" customHeight="1">
      <c r="B41" s="11" t="s">
        <v>62</v>
      </c>
      <c r="C41" s="9" t="s">
        <v>1</v>
      </c>
      <c r="D41" s="9" t="s">
        <v>1</v>
      </c>
      <c r="E41" s="27" t="s">
        <v>173</v>
      </c>
      <c r="F41" s="28">
        <v>544584000</v>
      </c>
      <c r="G41" s="29">
        <v>498648000</v>
      </c>
      <c r="H41" s="30">
        <f t="shared" si="0"/>
        <v>45936000</v>
      </c>
      <c r="I41" s="30">
        <v>544584000</v>
      </c>
      <c r="J41" s="31">
        <v>0</v>
      </c>
      <c r="K41" s="57">
        <v>41269000</v>
      </c>
    </row>
    <row r="42" spans="2:11" ht="24.75" customHeight="1">
      <c r="B42" s="11" t="s">
        <v>63</v>
      </c>
      <c r="C42" s="9" t="s">
        <v>1</v>
      </c>
      <c r="D42" s="9" t="s">
        <v>1</v>
      </c>
      <c r="E42" s="27" t="s">
        <v>174</v>
      </c>
      <c r="F42" s="28">
        <v>663394000</v>
      </c>
      <c r="G42" s="29">
        <v>612595000</v>
      </c>
      <c r="H42" s="30">
        <f t="shared" si="0"/>
        <v>50799000</v>
      </c>
      <c r="I42" s="30">
        <v>663394000</v>
      </c>
      <c r="J42" s="31">
        <v>0</v>
      </c>
      <c r="K42" s="57">
        <v>41004000</v>
      </c>
    </row>
    <row r="43" spans="2:11" ht="24.75" customHeight="1">
      <c r="B43" s="11" t="s">
        <v>64</v>
      </c>
      <c r="C43" s="9" t="s">
        <v>1</v>
      </c>
      <c r="D43" s="9" t="s">
        <v>1</v>
      </c>
      <c r="E43" s="27" t="s">
        <v>175</v>
      </c>
      <c r="F43" s="28">
        <v>470568000</v>
      </c>
      <c r="G43" s="29">
        <v>440700000</v>
      </c>
      <c r="H43" s="30">
        <f t="shared" si="0"/>
        <v>29868000</v>
      </c>
      <c r="I43" s="30">
        <v>470568000</v>
      </c>
      <c r="J43" s="31">
        <v>0</v>
      </c>
      <c r="K43" s="57">
        <v>21353000</v>
      </c>
    </row>
    <row r="44" spans="2:11" ht="24.75" customHeight="1">
      <c r="B44" s="11" t="s">
        <v>65</v>
      </c>
      <c r="C44" s="9" t="s">
        <v>1</v>
      </c>
      <c r="D44" s="9" t="s">
        <v>1</v>
      </c>
      <c r="E44" s="27" t="s">
        <v>176</v>
      </c>
      <c r="F44" s="28">
        <v>445642000</v>
      </c>
      <c r="G44" s="29">
        <v>413404000</v>
      </c>
      <c r="H44" s="30">
        <f t="shared" si="0"/>
        <v>32238000</v>
      </c>
      <c r="I44" s="30">
        <v>445642000</v>
      </c>
      <c r="J44" s="31">
        <v>0</v>
      </c>
      <c r="K44" s="57">
        <v>13926000</v>
      </c>
    </row>
    <row r="45" spans="2:11" ht="24.75" customHeight="1">
      <c r="B45" s="11" t="s">
        <v>66</v>
      </c>
      <c r="C45" s="9" t="s">
        <v>1</v>
      </c>
      <c r="D45" s="9" t="s">
        <v>1</v>
      </c>
      <c r="E45" s="27" t="s">
        <v>177</v>
      </c>
      <c r="F45" s="28">
        <v>436125000</v>
      </c>
      <c r="G45" s="29">
        <v>409602000</v>
      </c>
      <c r="H45" s="30">
        <f t="shared" si="0"/>
        <v>26523000</v>
      </c>
      <c r="I45" s="30">
        <v>436125000</v>
      </c>
      <c r="J45" s="31">
        <v>0</v>
      </c>
      <c r="K45" s="57">
        <v>13486000</v>
      </c>
    </row>
    <row r="46" spans="2:11" ht="24.75" customHeight="1">
      <c r="B46" s="11" t="s">
        <v>67</v>
      </c>
      <c r="C46" s="9" t="s">
        <v>1</v>
      </c>
      <c r="D46" s="9" t="s">
        <v>1</v>
      </c>
      <c r="E46" s="27" t="s">
        <v>178</v>
      </c>
      <c r="F46" s="28">
        <v>410110000</v>
      </c>
      <c r="G46" s="29">
        <v>389469000</v>
      </c>
      <c r="H46" s="30">
        <f t="shared" si="0"/>
        <v>20641000</v>
      </c>
      <c r="I46" s="30">
        <v>410110000</v>
      </c>
      <c r="J46" s="31">
        <v>0</v>
      </c>
      <c r="K46" s="57">
        <v>10140000</v>
      </c>
    </row>
    <row r="47" spans="2:11" ht="24.75" customHeight="1">
      <c r="B47" s="11" t="s">
        <v>68</v>
      </c>
      <c r="C47" s="9" t="s">
        <v>1</v>
      </c>
      <c r="D47" s="9" t="s">
        <v>1</v>
      </c>
      <c r="E47" s="27" t="s">
        <v>179</v>
      </c>
      <c r="F47" s="28">
        <v>395412000</v>
      </c>
      <c r="G47" s="29">
        <v>360788000</v>
      </c>
      <c r="H47" s="30">
        <f t="shared" si="0"/>
        <v>34624000</v>
      </c>
      <c r="I47" s="30">
        <v>395412000</v>
      </c>
      <c r="J47" s="31">
        <v>0</v>
      </c>
      <c r="K47" s="57">
        <v>18232000</v>
      </c>
    </row>
    <row r="48" spans="2:11" ht="24.75" customHeight="1">
      <c r="B48" s="11" t="s">
        <v>69</v>
      </c>
      <c r="C48" s="9" t="s">
        <v>1</v>
      </c>
      <c r="D48" s="9" t="s">
        <v>1</v>
      </c>
      <c r="E48" s="27" t="s">
        <v>180</v>
      </c>
      <c r="F48" s="28">
        <v>126892000</v>
      </c>
      <c r="G48" s="29">
        <v>123673000</v>
      </c>
      <c r="H48" s="30">
        <f t="shared" si="0"/>
        <v>3219000</v>
      </c>
      <c r="I48" s="30">
        <v>126892000</v>
      </c>
      <c r="J48" s="31">
        <v>0</v>
      </c>
      <c r="K48" s="57">
        <v>12288000</v>
      </c>
    </row>
    <row r="49" spans="2:11" ht="24.75" customHeight="1">
      <c r="B49" s="11" t="s">
        <v>70</v>
      </c>
      <c r="C49" s="9" t="s">
        <v>1</v>
      </c>
      <c r="D49" s="9" t="s">
        <v>1</v>
      </c>
      <c r="E49" s="27" t="s">
        <v>181</v>
      </c>
      <c r="F49" s="28">
        <v>139508000</v>
      </c>
      <c r="G49" s="29">
        <v>136810000</v>
      </c>
      <c r="H49" s="30">
        <f t="shared" si="0"/>
        <v>2698000</v>
      </c>
      <c r="I49" s="30">
        <v>139508000</v>
      </c>
      <c r="J49" s="31">
        <v>0</v>
      </c>
      <c r="K49" s="57">
        <v>7548000</v>
      </c>
    </row>
    <row r="50" spans="2:11" ht="24.75" customHeight="1">
      <c r="B50" s="11" t="s">
        <v>71</v>
      </c>
      <c r="C50" s="9" t="s">
        <v>1</v>
      </c>
      <c r="D50" s="9" t="s">
        <v>1</v>
      </c>
      <c r="E50" s="27" t="s">
        <v>182</v>
      </c>
      <c r="F50" s="28">
        <v>266208000</v>
      </c>
      <c r="G50" s="29">
        <v>253117000</v>
      </c>
      <c r="H50" s="30">
        <f t="shared" si="0"/>
        <v>13091000</v>
      </c>
      <c r="I50" s="30">
        <v>266208000</v>
      </c>
      <c r="J50" s="31">
        <v>0</v>
      </c>
      <c r="K50" s="57">
        <v>9578000</v>
      </c>
    </row>
    <row r="51" spans="2:11" ht="24.75" customHeight="1">
      <c r="B51" s="11" t="s">
        <v>72</v>
      </c>
      <c r="C51" s="9" t="s">
        <v>1</v>
      </c>
      <c r="D51" s="9" t="s">
        <v>1</v>
      </c>
      <c r="E51" s="27" t="s">
        <v>183</v>
      </c>
      <c r="F51" s="28">
        <v>492170000</v>
      </c>
      <c r="G51" s="29">
        <v>456185000</v>
      </c>
      <c r="H51" s="30">
        <f aca="true" t="shared" si="1" ref="H51:H82">I51-G51</f>
        <v>35985000</v>
      </c>
      <c r="I51" s="30">
        <v>492170000</v>
      </c>
      <c r="J51" s="31">
        <v>0</v>
      </c>
      <c r="K51" s="57">
        <v>8099000</v>
      </c>
    </row>
    <row r="52" spans="2:11" ht="24.75" customHeight="1">
      <c r="B52" s="11" t="s">
        <v>73</v>
      </c>
      <c r="C52" s="9" t="s">
        <v>1</v>
      </c>
      <c r="D52" s="9" t="s">
        <v>1</v>
      </c>
      <c r="E52" s="27" t="s">
        <v>184</v>
      </c>
      <c r="F52" s="28">
        <v>396122000</v>
      </c>
      <c r="G52" s="29">
        <v>370829000</v>
      </c>
      <c r="H52" s="30">
        <f t="shared" si="1"/>
        <v>25293000</v>
      </c>
      <c r="I52" s="30">
        <v>396122000</v>
      </c>
      <c r="J52" s="31">
        <v>0</v>
      </c>
      <c r="K52" s="57">
        <v>9608000</v>
      </c>
    </row>
    <row r="53" spans="2:11" ht="24.75" customHeight="1">
      <c r="B53" s="11" t="s">
        <v>74</v>
      </c>
      <c r="C53" s="9" t="s">
        <v>1</v>
      </c>
      <c r="D53" s="9" t="s">
        <v>1</v>
      </c>
      <c r="E53" s="27" t="s">
        <v>185</v>
      </c>
      <c r="F53" s="28">
        <v>281779000</v>
      </c>
      <c r="G53" s="29">
        <v>255989000</v>
      </c>
      <c r="H53" s="30">
        <f t="shared" si="1"/>
        <v>25790000</v>
      </c>
      <c r="I53" s="30">
        <v>281779000</v>
      </c>
      <c r="J53" s="31">
        <v>0</v>
      </c>
      <c r="K53" s="57">
        <v>9901000</v>
      </c>
    </row>
    <row r="54" spans="2:11" ht="24.75" customHeight="1">
      <c r="B54" s="11" t="s">
        <v>75</v>
      </c>
      <c r="C54" s="9" t="s">
        <v>1</v>
      </c>
      <c r="D54" s="9" t="s">
        <v>1</v>
      </c>
      <c r="E54" s="27" t="s">
        <v>186</v>
      </c>
      <c r="F54" s="28">
        <v>406954000</v>
      </c>
      <c r="G54" s="29">
        <v>380578000</v>
      </c>
      <c r="H54" s="30">
        <f t="shared" si="1"/>
        <v>26376000</v>
      </c>
      <c r="I54" s="30">
        <v>406954000</v>
      </c>
      <c r="J54" s="31">
        <v>0</v>
      </c>
      <c r="K54" s="57">
        <v>18411000</v>
      </c>
    </row>
    <row r="55" spans="2:11" ht="24.75" customHeight="1">
      <c r="B55" s="11" t="s">
        <v>76</v>
      </c>
      <c r="C55" s="9" t="s">
        <v>1</v>
      </c>
      <c r="D55" s="9" t="s">
        <v>1</v>
      </c>
      <c r="E55" s="27" t="s">
        <v>187</v>
      </c>
      <c r="F55" s="28">
        <v>416806000</v>
      </c>
      <c r="G55" s="29">
        <v>385720000</v>
      </c>
      <c r="H55" s="30">
        <f t="shared" si="1"/>
        <v>31086000</v>
      </c>
      <c r="I55" s="30">
        <v>416806000</v>
      </c>
      <c r="J55" s="31">
        <v>0</v>
      </c>
      <c r="K55" s="57">
        <v>10579000</v>
      </c>
    </row>
    <row r="56" spans="2:11" ht="24.75" customHeight="1">
      <c r="B56" s="11" t="s">
        <v>77</v>
      </c>
      <c r="C56" s="9" t="s">
        <v>1</v>
      </c>
      <c r="D56" s="9" t="s">
        <v>1</v>
      </c>
      <c r="E56" s="27" t="s">
        <v>188</v>
      </c>
      <c r="F56" s="28">
        <v>237004000</v>
      </c>
      <c r="G56" s="29">
        <v>216056000</v>
      </c>
      <c r="H56" s="30">
        <f t="shared" si="1"/>
        <v>20948000</v>
      </c>
      <c r="I56" s="30">
        <v>237004000</v>
      </c>
      <c r="J56" s="31">
        <v>0</v>
      </c>
      <c r="K56" s="57">
        <v>3833000</v>
      </c>
    </row>
    <row r="57" spans="2:11" ht="24.75" customHeight="1">
      <c r="B57" s="11" t="s">
        <v>78</v>
      </c>
      <c r="C57" s="9" t="s">
        <v>1</v>
      </c>
      <c r="D57" s="9" t="s">
        <v>1</v>
      </c>
      <c r="E57" s="27" t="s">
        <v>189</v>
      </c>
      <c r="F57" s="28">
        <v>462207000</v>
      </c>
      <c r="G57" s="29">
        <v>415844000</v>
      </c>
      <c r="H57" s="30">
        <f t="shared" si="1"/>
        <v>46363000</v>
      </c>
      <c r="I57" s="30">
        <v>462207000</v>
      </c>
      <c r="J57" s="31">
        <v>0</v>
      </c>
      <c r="K57" s="57">
        <v>18784000</v>
      </c>
    </row>
    <row r="58" spans="2:11" ht="24.75" customHeight="1">
      <c r="B58" s="11" t="s">
        <v>79</v>
      </c>
      <c r="C58" s="9" t="s">
        <v>1</v>
      </c>
      <c r="D58" s="9" t="s">
        <v>1</v>
      </c>
      <c r="E58" s="27" t="s">
        <v>190</v>
      </c>
      <c r="F58" s="28">
        <v>397233000</v>
      </c>
      <c r="G58" s="29">
        <v>341841000</v>
      </c>
      <c r="H58" s="30">
        <f t="shared" si="1"/>
        <v>55392000</v>
      </c>
      <c r="I58" s="30">
        <v>397233000</v>
      </c>
      <c r="J58" s="31">
        <v>0</v>
      </c>
      <c r="K58" s="57">
        <v>16085000</v>
      </c>
    </row>
    <row r="59" spans="2:11" ht="24.75" customHeight="1">
      <c r="B59" s="11" t="s">
        <v>80</v>
      </c>
      <c r="C59" s="9" t="s">
        <v>1</v>
      </c>
      <c r="D59" s="9" t="s">
        <v>1</v>
      </c>
      <c r="E59" s="27" t="s">
        <v>191</v>
      </c>
      <c r="F59" s="28">
        <v>377067000</v>
      </c>
      <c r="G59" s="29">
        <v>346076000</v>
      </c>
      <c r="H59" s="30">
        <f t="shared" si="1"/>
        <v>30991000</v>
      </c>
      <c r="I59" s="30">
        <v>377067000</v>
      </c>
      <c r="J59" s="31">
        <v>0</v>
      </c>
      <c r="K59" s="57">
        <v>23801000</v>
      </c>
    </row>
    <row r="60" spans="2:11" ht="24.75" customHeight="1">
      <c r="B60" s="11" t="s">
        <v>81</v>
      </c>
      <c r="C60" s="9" t="s">
        <v>1</v>
      </c>
      <c r="D60" s="9" t="s">
        <v>1</v>
      </c>
      <c r="E60" s="27" t="s">
        <v>192</v>
      </c>
      <c r="F60" s="28">
        <v>262234000</v>
      </c>
      <c r="G60" s="29">
        <v>242277000</v>
      </c>
      <c r="H60" s="30">
        <f t="shared" si="1"/>
        <v>19957000</v>
      </c>
      <c r="I60" s="30">
        <v>262234000</v>
      </c>
      <c r="J60" s="31">
        <v>0</v>
      </c>
      <c r="K60" s="57">
        <v>10787000</v>
      </c>
    </row>
    <row r="61" spans="2:11" ht="24.75" customHeight="1">
      <c r="B61" s="11" t="s">
        <v>82</v>
      </c>
      <c r="C61" s="9" t="s">
        <v>1</v>
      </c>
      <c r="D61" s="9" t="s">
        <v>1</v>
      </c>
      <c r="E61" s="27" t="s">
        <v>193</v>
      </c>
      <c r="F61" s="28">
        <v>249192000</v>
      </c>
      <c r="G61" s="29">
        <v>233338000</v>
      </c>
      <c r="H61" s="30">
        <f t="shared" si="1"/>
        <v>15854000</v>
      </c>
      <c r="I61" s="30">
        <v>249192000</v>
      </c>
      <c r="J61" s="31">
        <v>0</v>
      </c>
      <c r="K61" s="57">
        <v>19505000</v>
      </c>
    </row>
    <row r="62" spans="2:11" ht="24.75" customHeight="1">
      <c r="B62" s="11" t="s">
        <v>83</v>
      </c>
      <c r="C62" s="9" t="s">
        <v>1</v>
      </c>
      <c r="D62" s="9" t="s">
        <v>1</v>
      </c>
      <c r="E62" s="27" t="s">
        <v>194</v>
      </c>
      <c r="F62" s="28">
        <v>312819000</v>
      </c>
      <c r="G62" s="29">
        <v>285488000</v>
      </c>
      <c r="H62" s="30">
        <f t="shared" si="1"/>
        <v>27331000</v>
      </c>
      <c r="I62" s="30">
        <v>312819000</v>
      </c>
      <c r="J62" s="31">
        <v>0</v>
      </c>
      <c r="K62" s="57">
        <v>11632000</v>
      </c>
    </row>
    <row r="63" spans="2:11" ht="24.75" customHeight="1">
      <c r="B63" s="11" t="s">
        <v>84</v>
      </c>
      <c r="C63" s="9" t="s">
        <v>1</v>
      </c>
      <c r="D63" s="9" t="s">
        <v>1</v>
      </c>
      <c r="E63" s="27" t="s">
        <v>195</v>
      </c>
      <c r="F63" s="28">
        <v>212425000</v>
      </c>
      <c r="G63" s="29">
        <v>200454000</v>
      </c>
      <c r="H63" s="30">
        <f t="shared" si="1"/>
        <v>11971000</v>
      </c>
      <c r="I63" s="30">
        <v>212425000</v>
      </c>
      <c r="J63" s="31">
        <v>0</v>
      </c>
      <c r="K63" s="57">
        <v>11922000</v>
      </c>
    </row>
    <row r="64" spans="2:11" ht="24.75" customHeight="1">
      <c r="B64" s="11" t="s">
        <v>85</v>
      </c>
      <c r="C64" s="9" t="s">
        <v>1</v>
      </c>
      <c r="D64" s="9" t="s">
        <v>1</v>
      </c>
      <c r="E64" s="27" t="s">
        <v>196</v>
      </c>
      <c r="F64" s="28">
        <v>351417000</v>
      </c>
      <c r="G64" s="29">
        <v>327076000</v>
      </c>
      <c r="H64" s="30">
        <f t="shared" si="1"/>
        <v>24341000</v>
      </c>
      <c r="I64" s="30">
        <v>351417000</v>
      </c>
      <c r="J64" s="31">
        <v>0</v>
      </c>
      <c r="K64" s="57">
        <v>8497000</v>
      </c>
    </row>
    <row r="65" spans="2:11" ht="24.75" customHeight="1">
      <c r="B65" s="11" t="s">
        <v>86</v>
      </c>
      <c r="C65" s="9" t="s">
        <v>1</v>
      </c>
      <c r="D65" s="9" t="s">
        <v>1</v>
      </c>
      <c r="E65" s="27" t="s">
        <v>197</v>
      </c>
      <c r="F65" s="28">
        <v>193310000</v>
      </c>
      <c r="G65" s="29">
        <v>182177000</v>
      </c>
      <c r="H65" s="30">
        <f t="shared" si="1"/>
        <v>11133000</v>
      </c>
      <c r="I65" s="30">
        <v>193310000</v>
      </c>
      <c r="J65" s="31">
        <v>0</v>
      </c>
      <c r="K65" s="57">
        <v>11423000</v>
      </c>
    </row>
    <row r="66" spans="2:11" ht="24.75" customHeight="1">
      <c r="B66" s="11" t="s">
        <v>87</v>
      </c>
      <c r="C66" s="9" t="s">
        <v>1</v>
      </c>
      <c r="D66" s="9" t="s">
        <v>1</v>
      </c>
      <c r="E66" s="27" t="s">
        <v>198</v>
      </c>
      <c r="F66" s="28">
        <v>273900000</v>
      </c>
      <c r="G66" s="29">
        <v>242644000</v>
      </c>
      <c r="H66" s="30">
        <f t="shared" si="1"/>
        <v>31256000</v>
      </c>
      <c r="I66" s="30">
        <v>273900000</v>
      </c>
      <c r="J66" s="31">
        <v>0</v>
      </c>
      <c r="K66" s="57">
        <v>12075000</v>
      </c>
    </row>
    <row r="67" spans="2:11" ht="24.75" customHeight="1">
      <c r="B67" s="11" t="s">
        <v>88</v>
      </c>
      <c r="C67" s="9" t="s">
        <v>1</v>
      </c>
      <c r="D67" s="9" t="s">
        <v>1</v>
      </c>
      <c r="E67" s="27" t="s">
        <v>199</v>
      </c>
      <c r="F67" s="28">
        <v>298737000</v>
      </c>
      <c r="G67" s="29">
        <v>282863000</v>
      </c>
      <c r="H67" s="30">
        <f t="shared" si="1"/>
        <v>15874000</v>
      </c>
      <c r="I67" s="30">
        <v>298737000</v>
      </c>
      <c r="J67" s="31">
        <v>0</v>
      </c>
      <c r="K67" s="57">
        <v>15085000</v>
      </c>
    </row>
    <row r="68" spans="2:11" ht="24.75" customHeight="1">
      <c r="B68" s="11" t="s">
        <v>89</v>
      </c>
      <c r="C68" s="9" t="s">
        <v>1</v>
      </c>
      <c r="D68" s="9" t="s">
        <v>1</v>
      </c>
      <c r="E68" s="27" t="s">
        <v>200</v>
      </c>
      <c r="F68" s="28">
        <v>307957000</v>
      </c>
      <c r="G68" s="29">
        <v>286586000</v>
      </c>
      <c r="H68" s="30">
        <f t="shared" si="1"/>
        <v>21371000</v>
      </c>
      <c r="I68" s="30">
        <v>307957000</v>
      </c>
      <c r="J68" s="31">
        <v>0</v>
      </c>
      <c r="K68" s="57">
        <v>11374000</v>
      </c>
    </row>
    <row r="69" spans="2:11" ht="24.75" customHeight="1">
      <c r="B69" s="11" t="s">
        <v>90</v>
      </c>
      <c r="C69" s="9" t="s">
        <v>1</v>
      </c>
      <c r="D69" s="9" t="s">
        <v>1</v>
      </c>
      <c r="E69" s="27" t="s">
        <v>201</v>
      </c>
      <c r="F69" s="28">
        <v>296702000</v>
      </c>
      <c r="G69" s="29">
        <v>279142000</v>
      </c>
      <c r="H69" s="30">
        <f t="shared" si="1"/>
        <v>17560000</v>
      </c>
      <c r="I69" s="30">
        <v>296702000</v>
      </c>
      <c r="J69" s="31">
        <v>0</v>
      </c>
      <c r="K69" s="57">
        <v>12843000</v>
      </c>
    </row>
    <row r="70" spans="2:11" ht="24.75" customHeight="1">
      <c r="B70" s="11" t="s">
        <v>91</v>
      </c>
      <c r="C70" s="9" t="s">
        <v>1</v>
      </c>
      <c r="D70" s="9" t="s">
        <v>1</v>
      </c>
      <c r="E70" s="27" t="s">
        <v>202</v>
      </c>
      <c r="F70" s="28">
        <v>273460000</v>
      </c>
      <c r="G70" s="29">
        <v>255356000</v>
      </c>
      <c r="H70" s="30">
        <f t="shared" si="1"/>
        <v>18104000</v>
      </c>
      <c r="I70" s="30">
        <v>273460000</v>
      </c>
      <c r="J70" s="31">
        <v>0</v>
      </c>
      <c r="K70" s="57">
        <v>11686000</v>
      </c>
    </row>
    <row r="71" spans="2:11" ht="24.75" customHeight="1">
      <c r="B71" s="11" t="s">
        <v>92</v>
      </c>
      <c r="C71" s="9" t="s">
        <v>1</v>
      </c>
      <c r="D71" s="9" t="s">
        <v>1</v>
      </c>
      <c r="E71" s="27" t="s">
        <v>203</v>
      </c>
      <c r="F71" s="28">
        <v>421491000</v>
      </c>
      <c r="G71" s="29">
        <v>387939000</v>
      </c>
      <c r="H71" s="30">
        <f t="shared" si="1"/>
        <v>33552000</v>
      </c>
      <c r="I71" s="30">
        <v>421491000</v>
      </c>
      <c r="J71" s="31">
        <v>0</v>
      </c>
      <c r="K71" s="57">
        <v>3632000</v>
      </c>
    </row>
    <row r="72" spans="2:11" ht="24.75" customHeight="1">
      <c r="B72" s="11" t="s">
        <v>93</v>
      </c>
      <c r="C72" s="9" t="s">
        <v>1</v>
      </c>
      <c r="D72" s="9" t="s">
        <v>1</v>
      </c>
      <c r="E72" s="27" t="s">
        <v>204</v>
      </c>
      <c r="F72" s="28">
        <v>110405000</v>
      </c>
      <c r="G72" s="29">
        <v>99009000</v>
      </c>
      <c r="H72" s="30">
        <f t="shared" si="1"/>
        <v>11396000</v>
      </c>
      <c r="I72" s="30">
        <v>110405000</v>
      </c>
      <c r="J72" s="31">
        <v>0</v>
      </c>
      <c r="K72" s="57">
        <v>12478000</v>
      </c>
    </row>
    <row r="73" spans="2:11" ht="24.75" customHeight="1">
      <c r="B73" s="11" t="s">
        <v>94</v>
      </c>
      <c r="C73" s="9" t="s">
        <v>1</v>
      </c>
      <c r="D73" s="9" t="s">
        <v>1</v>
      </c>
      <c r="E73" s="27" t="s">
        <v>205</v>
      </c>
      <c r="F73" s="28">
        <v>193379000</v>
      </c>
      <c r="G73" s="29">
        <v>184706000</v>
      </c>
      <c r="H73" s="30">
        <f t="shared" si="1"/>
        <v>8673000</v>
      </c>
      <c r="I73" s="30">
        <v>193379000</v>
      </c>
      <c r="J73" s="31">
        <v>0</v>
      </c>
      <c r="K73" s="57">
        <v>5353000</v>
      </c>
    </row>
    <row r="74" spans="2:11" ht="24.75" customHeight="1">
      <c r="B74" s="11" t="s">
        <v>95</v>
      </c>
      <c r="C74" s="9" t="s">
        <v>1</v>
      </c>
      <c r="D74" s="9" t="s">
        <v>1</v>
      </c>
      <c r="E74" s="27" t="s">
        <v>206</v>
      </c>
      <c r="F74" s="28">
        <v>174673000</v>
      </c>
      <c r="G74" s="29">
        <v>168017000</v>
      </c>
      <c r="H74" s="30">
        <f t="shared" si="1"/>
        <v>6656000</v>
      </c>
      <c r="I74" s="30">
        <v>174673000</v>
      </c>
      <c r="J74" s="31">
        <v>0</v>
      </c>
      <c r="K74" s="57">
        <v>5020000</v>
      </c>
    </row>
    <row r="75" spans="2:11" ht="24.75" customHeight="1">
      <c r="B75" s="11" t="s">
        <v>96</v>
      </c>
      <c r="C75" s="9" t="s">
        <v>1</v>
      </c>
      <c r="D75" s="9" t="s">
        <v>1</v>
      </c>
      <c r="E75" s="27" t="s">
        <v>207</v>
      </c>
      <c r="F75" s="28">
        <v>250011000</v>
      </c>
      <c r="G75" s="29">
        <v>243125000</v>
      </c>
      <c r="H75" s="30">
        <f t="shared" si="1"/>
        <v>6886000</v>
      </c>
      <c r="I75" s="30">
        <v>250011000</v>
      </c>
      <c r="J75" s="31">
        <v>0</v>
      </c>
      <c r="K75" s="57">
        <v>6471000</v>
      </c>
    </row>
    <row r="76" spans="2:11" ht="24.75" customHeight="1">
      <c r="B76" s="11" t="s">
        <v>97</v>
      </c>
      <c r="C76" s="9" t="s">
        <v>1</v>
      </c>
      <c r="D76" s="9" t="s">
        <v>1</v>
      </c>
      <c r="E76" s="27" t="s">
        <v>208</v>
      </c>
      <c r="F76" s="28">
        <v>172617000</v>
      </c>
      <c r="G76" s="29">
        <v>164274000</v>
      </c>
      <c r="H76" s="30">
        <f t="shared" si="1"/>
        <v>8343000</v>
      </c>
      <c r="I76" s="30">
        <v>172617000</v>
      </c>
      <c r="J76" s="31">
        <v>0</v>
      </c>
      <c r="K76" s="57">
        <v>7214000</v>
      </c>
    </row>
    <row r="77" spans="2:11" ht="24.75" customHeight="1">
      <c r="B77" s="11" t="s">
        <v>98</v>
      </c>
      <c r="C77" s="9" t="s">
        <v>1</v>
      </c>
      <c r="D77" s="9" t="s">
        <v>1</v>
      </c>
      <c r="E77" s="27" t="s">
        <v>209</v>
      </c>
      <c r="F77" s="28">
        <v>158089000</v>
      </c>
      <c r="G77" s="29">
        <v>147712000</v>
      </c>
      <c r="H77" s="30">
        <f t="shared" si="1"/>
        <v>10377000</v>
      </c>
      <c r="I77" s="30">
        <v>158089000</v>
      </c>
      <c r="J77" s="31">
        <v>0</v>
      </c>
      <c r="K77" s="57">
        <v>7160000</v>
      </c>
    </row>
    <row r="78" spans="2:11" ht="24.75" customHeight="1">
      <c r="B78" s="11" t="s">
        <v>99</v>
      </c>
      <c r="C78" s="9" t="s">
        <v>1</v>
      </c>
      <c r="D78" s="9" t="s">
        <v>1</v>
      </c>
      <c r="E78" s="27" t="s">
        <v>210</v>
      </c>
      <c r="F78" s="28">
        <v>207044000</v>
      </c>
      <c r="G78" s="29">
        <v>198255000</v>
      </c>
      <c r="H78" s="30">
        <f t="shared" si="1"/>
        <v>8789000</v>
      </c>
      <c r="I78" s="30">
        <v>207044000</v>
      </c>
      <c r="J78" s="31">
        <v>0</v>
      </c>
      <c r="K78" s="57">
        <v>12344000</v>
      </c>
    </row>
    <row r="79" spans="2:11" ht="24.75" customHeight="1">
      <c r="B79" s="11" t="s">
        <v>100</v>
      </c>
      <c r="C79" s="9" t="s">
        <v>1</v>
      </c>
      <c r="D79" s="9" t="s">
        <v>1</v>
      </c>
      <c r="E79" s="27" t="s">
        <v>211</v>
      </c>
      <c r="F79" s="28">
        <v>220012000</v>
      </c>
      <c r="G79" s="29">
        <v>207592000</v>
      </c>
      <c r="H79" s="30">
        <f t="shared" si="1"/>
        <v>12420000</v>
      </c>
      <c r="I79" s="30">
        <v>220012000</v>
      </c>
      <c r="J79" s="31">
        <v>0</v>
      </c>
      <c r="K79" s="57">
        <v>6761000</v>
      </c>
    </row>
    <row r="80" spans="2:11" ht="24.75" customHeight="1">
      <c r="B80" s="11" t="s">
        <v>101</v>
      </c>
      <c r="C80" s="9" t="s">
        <v>1</v>
      </c>
      <c r="D80" s="9" t="s">
        <v>1</v>
      </c>
      <c r="E80" s="27" t="s">
        <v>212</v>
      </c>
      <c r="F80" s="28">
        <v>179200000</v>
      </c>
      <c r="G80" s="29">
        <v>170051000</v>
      </c>
      <c r="H80" s="30">
        <f t="shared" si="1"/>
        <v>9149000</v>
      </c>
      <c r="I80" s="30">
        <v>179200000</v>
      </c>
      <c r="J80" s="31">
        <v>0</v>
      </c>
      <c r="K80" s="57">
        <v>5825000</v>
      </c>
    </row>
    <row r="81" spans="2:11" ht="24.75" customHeight="1">
      <c r="B81" s="11" t="s">
        <v>102</v>
      </c>
      <c r="C81" s="9" t="s">
        <v>1</v>
      </c>
      <c r="D81" s="9" t="s">
        <v>1</v>
      </c>
      <c r="E81" s="27" t="s">
        <v>213</v>
      </c>
      <c r="F81" s="28">
        <v>154483000</v>
      </c>
      <c r="G81" s="29">
        <v>147989000</v>
      </c>
      <c r="H81" s="30">
        <f t="shared" si="1"/>
        <v>6494000</v>
      </c>
      <c r="I81" s="30">
        <v>154483000</v>
      </c>
      <c r="J81" s="31">
        <v>0</v>
      </c>
      <c r="K81" s="57">
        <v>5837000</v>
      </c>
    </row>
    <row r="82" spans="2:11" ht="24.75" customHeight="1">
      <c r="B82" s="11" t="s">
        <v>103</v>
      </c>
      <c r="C82" s="9" t="s">
        <v>1</v>
      </c>
      <c r="D82" s="9" t="s">
        <v>1</v>
      </c>
      <c r="E82" s="27" t="s">
        <v>214</v>
      </c>
      <c r="F82" s="28">
        <v>190713000</v>
      </c>
      <c r="G82" s="29">
        <v>178781000</v>
      </c>
      <c r="H82" s="30">
        <f t="shared" si="1"/>
        <v>11932000</v>
      </c>
      <c r="I82" s="30">
        <v>190713000</v>
      </c>
      <c r="J82" s="31">
        <v>0</v>
      </c>
      <c r="K82" s="57">
        <v>2198000</v>
      </c>
    </row>
    <row r="83" spans="2:11" ht="24.75" customHeight="1">
      <c r="B83" s="11" t="s">
        <v>104</v>
      </c>
      <c r="C83" s="9" t="s">
        <v>1</v>
      </c>
      <c r="D83" s="9" t="s">
        <v>1</v>
      </c>
      <c r="E83" s="27" t="s">
        <v>215</v>
      </c>
      <c r="F83" s="28">
        <v>159106000</v>
      </c>
      <c r="G83" s="29">
        <v>153293000</v>
      </c>
      <c r="H83" s="30">
        <f aca="true" t="shared" si="2" ref="H83:H114">I83-G83</f>
        <v>5813000</v>
      </c>
      <c r="I83" s="30">
        <v>159106000</v>
      </c>
      <c r="J83" s="31">
        <v>0</v>
      </c>
      <c r="K83" s="57">
        <v>13333000</v>
      </c>
    </row>
    <row r="84" spans="2:11" ht="24.75" customHeight="1">
      <c r="B84" s="11" t="s">
        <v>105</v>
      </c>
      <c r="C84" s="9" t="s">
        <v>1</v>
      </c>
      <c r="D84" s="9" t="s">
        <v>1</v>
      </c>
      <c r="E84" s="27" t="s">
        <v>216</v>
      </c>
      <c r="F84" s="28">
        <v>189345000</v>
      </c>
      <c r="G84" s="29">
        <v>182042000</v>
      </c>
      <c r="H84" s="30">
        <f t="shared" si="2"/>
        <v>7303000</v>
      </c>
      <c r="I84" s="30">
        <v>189345000</v>
      </c>
      <c r="J84" s="31">
        <v>0</v>
      </c>
      <c r="K84" s="57">
        <v>7321000</v>
      </c>
    </row>
    <row r="85" spans="2:11" ht="24.75" customHeight="1">
      <c r="B85" s="11" t="s">
        <v>106</v>
      </c>
      <c r="C85" s="9" t="s">
        <v>1</v>
      </c>
      <c r="D85" s="9" t="s">
        <v>1</v>
      </c>
      <c r="E85" s="27" t="s">
        <v>217</v>
      </c>
      <c r="F85" s="28">
        <v>179741000</v>
      </c>
      <c r="G85" s="29">
        <v>172565000</v>
      </c>
      <c r="H85" s="30">
        <f t="shared" si="2"/>
        <v>7176000</v>
      </c>
      <c r="I85" s="30">
        <v>179741000</v>
      </c>
      <c r="J85" s="31">
        <v>0</v>
      </c>
      <c r="K85" s="57">
        <v>10605000</v>
      </c>
    </row>
    <row r="86" spans="2:11" ht="24.75" customHeight="1">
      <c r="B86" s="11" t="s">
        <v>107</v>
      </c>
      <c r="C86" s="9" t="s">
        <v>1</v>
      </c>
      <c r="D86" s="9" t="s">
        <v>1</v>
      </c>
      <c r="E86" s="27" t="s">
        <v>218</v>
      </c>
      <c r="F86" s="28">
        <v>159078000</v>
      </c>
      <c r="G86" s="29">
        <v>151635000</v>
      </c>
      <c r="H86" s="30">
        <f t="shared" si="2"/>
        <v>7443000</v>
      </c>
      <c r="I86" s="30">
        <v>159078000</v>
      </c>
      <c r="J86" s="31">
        <v>0</v>
      </c>
      <c r="K86" s="57">
        <v>3275000</v>
      </c>
    </row>
    <row r="87" spans="2:11" ht="24.75" customHeight="1">
      <c r="B87" s="11" t="s">
        <v>108</v>
      </c>
      <c r="C87" s="9" t="s">
        <v>1</v>
      </c>
      <c r="D87" s="9" t="s">
        <v>1</v>
      </c>
      <c r="E87" s="27" t="s">
        <v>219</v>
      </c>
      <c r="F87" s="28">
        <v>120080000</v>
      </c>
      <c r="G87" s="29">
        <v>114756000</v>
      </c>
      <c r="H87" s="30">
        <f t="shared" si="2"/>
        <v>5324000</v>
      </c>
      <c r="I87" s="30">
        <v>120080000</v>
      </c>
      <c r="J87" s="31">
        <v>0</v>
      </c>
      <c r="K87" s="57">
        <v>7270000</v>
      </c>
    </row>
    <row r="88" spans="2:11" ht="24.75" customHeight="1">
      <c r="B88" s="11" t="s">
        <v>109</v>
      </c>
      <c r="C88" s="9" t="s">
        <v>1</v>
      </c>
      <c r="D88" s="9" t="s">
        <v>1</v>
      </c>
      <c r="E88" s="27" t="s">
        <v>220</v>
      </c>
      <c r="F88" s="28">
        <v>113949000</v>
      </c>
      <c r="G88" s="29">
        <v>109029000</v>
      </c>
      <c r="H88" s="30">
        <f t="shared" si="2"/>
        <v>4920000</v>
      </c>
      <c r="I88" s="30">
        <v>113949000</v>
      </c>
      <c r="J88" s="31">
        <v>0</v>
      </c>
      <c r="K88" s="57">
        <v>5729000</v>
      </c>
    </row>
    <row r="89" spans="2:11" ht="24.75" customHeight="1">
      <c r="B89" s="11" t="s">
        <v>110</v>
      </c>
      <c r="C89" s="9" t="s">
        <v>1</v>
      </c>
      <c r="D89" s="9" t="s">
        <v>1</v>
      </c>
      <c r="E89" s="27" t="s">
        <v>221</v>
      </c>
      <c r="F89" s="28">
        <v>104477000</v>
      </c>
      <c r="G89" s="29">
        <v>100331000</v>
      </c>
      <c r="H89" s="30">
        <f t="shared" si="2"/>
        <v>4146000</v>
      </c>
      <c r="I89" s="30">
        <v>104477000</v>
      </c>
      <c r="J89" s="31">
        <v>0</v>
      </c>
      <c r="K89" s="57">
        <v>4460000</v>
      </c>
    </row>
    <row r="90" spans="2:11" ht="24.75" customHeight="1">
      <c r="B90" s="11" t="s">
        <v>111</v>
      </c>
      <c r="C90" s="9" t="s">
        <v>1</v>
      </c>
      <c r="D90" s="9" t="s">
        <v>1</v>
      </c>
      <c r="E90" s="27" t="s">
        <v>222</v>
      </c>
      <c r="F90" s="28">
        <v>120816000</v>
      </c>
      <c r="G90" s="29">
        <v>117573000</v>
      </c>
      <c r="H90" s="30">
        <f t="shared" si="2"/>
        <v>3243000</v>
      </c>
      <c r="I90" s="30">
        <v>120816000</v>
      </c>
      <c r="J90" s="31">
        <v>0</v>
      </c>
      <c r="K90" s="57">
        <v>1893000</v>
      </c>
    </row>
    <row r="91" spans="2:11" ht="24.75" customHeight="1">
      <c r="B91" s="11" t="s">
        <v>112</v>
      </c>
      <c r="C91" s="9" t="s">
        <v>1</v>
      </c>
      <c r="D91" s="9" t="s">
        <v>1</v>
      </c>
      <c r="E91" s="27" t="s">
        <v>223</v>
      </c>
      <c r="F91" s="28">
        <v>116367000</v>
      </c>
      <c r="G91" s="29">
        <v>113393000</v>
      </c>
      <c r="H91" s="30">
        <f t="shared" si="2"/>
        <v>2974000</v>
      </c>
      <c r="I91" s="30">
        <v>116367000</v>
      </c>
      <c r="J91" s="31">
        <v>0</v>
      </c>
      <c r="K91" s="57">
        <v>3935000</v>
      </c>
    </row>
    <row r="92" spans="2:11" ht="24.75" customHeight="1">
      <c r="B92" s="11" t="s">
        <v>113</v>
      </c>
      <c r="C92" s="9" t="s">
        <v>1</v>
      </c>
      <c r="D92" s="9" t="s">
        <v>1</v>
      </c>
      <c r="E92" s="27" t="s">
        <v>224</v>
      </c>
      <c r="F92" s="28">
        <v>120757000</v>
      </c>
      <c r="G92" s="29">
        <v>115215000</v>
      </c>
      <c r="H92" s="30">
        <f t="shared" si="2"/>
        <v>5542000</v>
      </c>
      <c r="I92" s="30">
        <v>120757000</v>
      </c>
      <c r="J92" s="31">
        <v>0</v>
      </c>
      <c r="K92" s="57">
        <v>1880000</v>
      </c>
    </row>
    <row r="93" spans="2:11" ht="24.75" customHeight="1">
      <c r="B93" s="11" t="s">
        <v>114</v>
      </c>
      <c r="C93" s="9" t="s">
        <v>1</v>
      </c>
      <c r="D93" s="9" t="s">
        <v>1</v>
      </c>
      <c r="E93" s="27" t="s">
        <v>225</v>
      </c>
      <c r="F93" s="28">
        <v>234067000</v>
      </c>
      <c r="G93" s="29">
        <v>220508000</v>
      </c>
      <c r="H93" s="30">
        <f t="shared" si="2"/>
        <v>13559000</v>
      </c>
      <c r="I93" s="30">
        <v>234067000</v>
      </c>
      <c r="J93" s="31">
        <v>0</v>
      </c>
      <c r="K93" s="57">
        <v>3797000</v>
      </c>
    </row>
    <row r="94" spans="2:11" ht="24.75" customHeight="1">
      <c r="B94" s="11" t="s">
        <v>115</v>
      </c>
      <c r="C94" s="9" t="s">
        <v>1</v>
      </c>
      <c r="D94" s="9" t="s">
        <v>1</v>
      </c>
      <c r="E94" s="27" t="s">
        <v>226</v>
      </c>
      <c r="F94" s="28">
        <v>93052000</v>
      </c>
      <c r="G94" s="29">
        <v>88400000</v>
      </c>
      <c r="H94" s="30">
        <f t="shared" si="2"/>
        <v>4652000</v>
      </c>
      <c r="I94" s="30">
        <v>93052000</v>
      </c>
      <c r="J94" s="31">
        <v>0</v>
      </c>
      <c r="K94" s="57">
        <v>5948000</v>
      </c>
    </row>
    <row r="95" spans="2:11" ht="24.75" customHeight="1">
      <c r="B95" s="11" t="s">
        <v>116</v>
      </c>
      <c r="C95" s="9" t="s">
        <v>1</v>
      </c>
      <c r="D95" s="9" t="s">
        <v>1</v>
      </c>
      <c r="E95" s="27" t="s">
        <v>227</v>
      </c>
      <c r="F95" s="28">
        <v>139871000</v>
      </c>
      <c r="G95" s="29">
        <v>134337000</v>
      </c>
      <c r="H95" s="30">
        <f t="shared" si="2"/>
        <v>5534000</v>
      </c>
      <c r="I95" s="30">
        <v>139871000</v>
      </c>
      <c r="J95" s="31">
        <v>0</v>
      </c>
      <c r="K95" s="57">
        <v>6011000</v>
      </c>
    </row>
    <row r="96" spans="2:11" ht="24.75" customHeight="1">
      <c r="B96" s="11" t="s">
        <v>117</v>
      </c>
      <c r="C96" s="9" t="s">
        <v>1</v>
      </c>
      <c r="D96" s="9" t="s">
        <v>1</v>
      </c>
      <c r="E96" s="27" t="s">
        <v>228</v>
      </c>
      <c r="F96" s="28">
        <v>109180000</v>
      </c>
      <c r="G96" s="29">
        <v>105451000</v>
      </c>
      <c r="H96" s="30">
        <f t="shared" si="2"/>
        <v>3729000</v>
      </c>
      <c r="I96" s="30">
        <v>109180000</v>
      </c>
      <c r="J96" s="31">
        <v>0</v>
      </c>
      <c r="K96" s="57">
        <v>5413000</v>
      </c>
    </row>
    <row r="97" spans="2:11" ht="24.75" customHeight="1">
      <c r="B97" s="11" t="s">
        <v>118</v>
      </c>
      <c r="C97" s="9" t="s">
        <v>1</v>
      </c>
      <c r="D97" s="9" t="s">
        <v>1</v>
      </c>
      <c r="E97" s="27" t="s">
        <v>229</v>
      </c>
      <c r="F97" s="28">
        <v>131124000</v>
      </c>
      <c r="G97" s="29">
        <v>124742000</v>
      </c>
      <c r="H97" s="30">
        <f t="shared" si="2"/>
        <v>6382000</v>
      </c>
      <c r="I97" s="30">
        <v>131124000</v>
      </c>
      <c r="J97" s="31">
        <v>0</v>
      </c>
      <c r="K97" s="57">
        <v>3311000</v>
      </c>
    </row>
    <row r="98" spans="2:11" ht="24.75" customHeight="1">
      <c r="B98" s="11" t="s">
        <v>119</v>
      </c>
      <c r="C98" s="9" t="s">
        <v>1</v>
      </c>
      <c r="D98" s="9" t="s">
        <v>1</v>
      </c>
      <c r="E98" s="27" t="s">
        <v>230</v>
      </c>
      <c r="F98" s="28">
        <v>108333000</v>
      </c>
      <c r="G98" s="29">
        <v>106042000</v>
      </c>
      <c r="H98" s="30">
        <f t="shared" si="2"/>
        <v>2291000</v>
      </c>
      <c r="I98" s="30">
        <v>108333000</v>
      </c>
      <c r="J98" s="31">
        <v>0</v>
      </c>
      <c r="K98" s="57">
        <v>8265000</v>
      </c>
    </row>
    <row r="99" spans="2:11" ht="24.75" customHeight="1">
      <c r="B99" s="11" t="s">
        <v>120</v>
      </c>
      <c r="C99" s="9" t="s">
        <v>1</v>
      </c>
      <c r="D99" s="9" t="s">
        <v>1</v>
      </c>
      <c r="E99" s="27" t="s">
        <v>231</v>
      </c>
      <c r="F99" s="28">
        <v>139456000</v>
      </c>
      <c r="G99" s="29">
        <v>130490000</v>
      </c>
      <c r="H99" s="30">
        <f t="shared" si="2"/>
        <v>8966000</v>
      </c>
      <c r="I99" s="30">
        <v>139456000</v>
      </c>
      <c r="J99" s="31">
        <v>0</v>
      </c>
      <c r="K99" s="57">
        <v>4885000</v>
      </c>
    </row>
    <row r="100" spans="2:11" ht="24.75" customHeight="1">
      <c r="B100" s="11" t="s">
        <v>121</v>
      </c>
      <c r="C100" s="9" t="s">
        <v>1</v>
      </c>
      <c r="D100" s="9" t="s">
        <v>1</v>
      </c>
      <c r="E100" s="27" t="s">
        <v>232</v>
      </c>
      <c r="F100" s="28">
        <v>103189000</v>
      </c>
      <c r="G100" s="29">
        <v>98596000</v>
      </c>
      <c r="H100" s="30">
        <f t="shared" si="2"/>
        <v>4593000</v>
      </c>
      <c r="I100" s="30">
        <v>103189000</v>
      </c>
      <c r="J100" s="31">
        <v>0</v>
      </c>
      <c r="K100" s="57">
        <v>5580000</v>
      </c>
    </row>
    <row r="101" spans="2:11" ht="24.75" customHeight="1">
      <c r="B101" s="11" t="s">
        <v>122</v>
      </c>
      <c r="C101" s="9" t="s">
        <v>1</v>
      </c>
      <c r="D101" s="9" t="s">
        <v>1</v>
      </c>
      <c r="E101" s="27" t="s">
        <v>233</v>
      </c>
      <c r="F101" s="28">
        <v>132085000</v>
      </c>
      <c r="G101" s="29">
        <v>128956000</v>
      </c>
      <c r="H101" s="30">
        <f t="shared" si="2"/>
        <v>3129000</v>
      </c>
      <c r="I101" s="30">
        <v>132085000</v>
      </c>
      <c r="J101" s="31">
        <v>0</v>
      </c>
      <c r="K101" s="57">
        <v>3851000</v>
      </c>
    </row>
    <row r="102" spans="2:11" ht="24.75" customHeight="1">
      <c r="B102" s="11" t="s">
        <v>123</v>
      </c>
      <c r="C102" s="9" t="s">
        <v>1</v>
      </c>
      <c r="D102" s="9" t="s">
        <v>1</v>
      </c>
      <c r="E102" s="27" t="s">
        <v>234</v>
      </c>
      <c r="F102" s="28">
        <v>125721000</v>
      </c>
      <c r="G102" s="29">
        <v>122745000</v>
      </c>
      <c r="H102" s="30">
        <f t="shared" si="2"/>
        <v>2976000</v>
      </c>
      <c r="I102" s="30">
        <v>125721000</v>
      </c>
      <c r="J102" s="31">
        <v>0</v>
      </c>
      <c r="K102" s="57">
        <v>5772000</v>
      </c>
    </row>
    <row r="103" spans="2:11" ht="24.75" customHeight="1">
      <c r="B103" s="11" t="s">
        <v>124</v>
      </c>
      <c r="C103" s="9" t="s">
        <v>1</v>
      </c>
      <c r="D103" s="9" t="s">
        <v>1</v>
      </c>
      <c r="E103" s="27" t="s">
        <v>235</v>
      </c>
      <c r="F103" s="28">
        <v>124727000</v>
      </c>
      <c r="G103" s="29">
        <v>122454000</v>
      </c>
      <c r="H103" s="30">
        <f t="shared" si="2"/>
        <v>2273000</v>
      </c>
      <c r="I103" s="30">
        <v>124727000</v>
      </c>
      <c r="J103" s="31">
        <v>0</v>
      </c>
      <c r="K103" s="57">
        <v>4740000</v>
      </c>
    </row>
    <row r="104" spans="2:11" ht="24.75" customHeight="1">
      <c r="B104" s="11" t="s">
        <v>125</v>
      </c>
      <c r="C104" s="9" t="s">
        <v>1</v>
      </c>
      <c r="D104" s="9" t="s">
        <v>1</v>
      </c>
      <c r="E104" s="27" t="s">
        <v>236</v>
      </c>
      <c r="F104" s="28">
        <v>117284000</v>
      </c>
      <c r="G104" s="29">
        <v>114515000</v>
      </c>
      <c r="H104" s="30">
        <f t="shared" si="2"/>
        <v>2769000</v>
      </c>
      <c r="I104" s="30">
        <v>117284000</v>
      </c>
      <c r="J104" s="31">
        <v>0</v>
      </c>
      <c r="K104" s="57">
        <v>748000</v>
      </c>
    </row>
    <row r="105" spans="2:11" ht="24.75" customHeight="1">
      <c r="B105" s="11" t="s">
        <v>126</v>
      </c>
      <c r="C105" s="9" t="s">
        <v>1</v>
      </c>
      <c r="D105" s="9" t="s">
        <v>1</v>
      </c>
      <c r="E105" s="27" t="s">
        <v>237</v>
      </c>
      <c r="F105" s="28">
        <v>94890000</v>
      </c>
      <c r="G105" s="29">
        <v>92602000</v>
      </c>
      <c r="H105" s="30">
        <f t="shared" si="2"/>
        <v>2288000</v>
      </c>
      <c r="I105" s="30">
        <v>94890000</v>
      </c>
      <c r="J105" s="31">
        <v>0</v>
      </c>
      <c r="K105" s="57">
        <v>4822000</v>
      </c>
    </row>
    <row r="106" spans="2:11" ht="24.75" customHeight="1">
      <c r="B106" s="11" t="s">
        <v>127</v>
      </c>
      <c r="C106" s="9" t="s">
        <v>1</v>
      </c>
      <c r="D106" s="9" t="s">
        <v>1</v>
      </c>
      <c r="E106" s="27" t="s">
        <v>238</v>
      </c>
      <c r="F106" s="28">
        <v>119523000</v>
      </c>
      <c r="G106" s="29">
        <v>115129000</v>
      </c>
      <c r="H106" s="30">
        <f t="shared" si="2"/>
        <v>4394000</v>
      </c>
      <c r="I106" s="30">
        <v>119523000</v>
      </c>
      <c r="J106" s="31">
        <v>0</v>
      </c>
      <c r="K106" s="57">
        <v>6845000</v>
      </c>
    </row>
    <row r="107" spans="2:11" ht="24.75" customHeight="1">
      <c r="B107" s="11" t="s">
        <v>128</v>
      </c>
      <c r="C107" s="9" t="s">
        <v>1</v>
      </c>
      <c r="D107" s="9" t="s">
        <v>1</v>
      </c>
      <c r="E107" s="27" t="s">
        <v>239</v>
      </c>
      <c r="F107" s="28">
        <v>102069000</v>
      </c>
      <c r="G107" s="29">
        <v>98274000</v>
      </c>
      <c r="H107" s="30">
        <f t="shared" si="2"/>
        <v>3795000</v>
      </c>
      <c r="I107" s="30">
        <v>102069000</v>
      </c>
      <c r="J107" s="31">
        <v>0</v>
      </c>
      <c r="K107" s="57">
        <v>8495000</v>
      </c>
    </row>
    <row r="108" spans="2:11" ht="24.75" customHeight="1">
      <c r="B108" s="11" t="s">
        <v>129</v>
      </c>
      <c r="C108" s="9" t="s">
        <v>1</v>
      </c>
      <c r="D108" s="9" t="s">
        <v>1</v>
      </c>
      <c r="E108" s="27" t="s">
        <v>240</v>
      </c>
      <c r="F108" s="28">
        <v>121863000</v>
      </c>
      <c r="G108" s="29">
        <v>114913000</v>
      </c>
      <c r="H108" s="30">
        <f t="shared" si="2"/>
        <v>6950000</v>
      </c>
      <c r="I108" s="30">
        <v>121863000</v>
      </c>
      <c r="J108" s="31">
        <v>0</v>
      </c>
      <c r="K108" s="57">
        <v>1960000</v>
      </c>
    </row>
    <row r="109" spans="2:11" ht="24.75" customHeight="1">
      <c r="B109" s="11" t="s">
        <v>130</v>
      </c>
      <c r="C109" s="9" t="s">
        <v>1</v>
      </c>
      <c r="D109" s="9" t="s">
        <v>1</v>
      </c>
      <c r="E109" s="27" t="s">
        <v>241</v>
      </c>
      <c r="F109" s="28">
        <v>59871000</v>
      </c>
      <c r="G109" s="29">
        <v>58668000</v>
      </c>
      <c r="H109" s="30">
        <f t="shared" si="2"/>
        <v>1203000</v>
      </c>
      <c r="I109" s="30">
        <v>59871000</v>
      </c>
      <c r="J109" s="31">
        <v>0</v>
      </c>
      <c r="K109" s="57">
        <v>15591000</v>
      </c>
    </row>
    <row r="110" spans="2:11" ht="24.75" customHeight="1">
      <c r="B110" s="11" t="s">
        <v>131</v>
      </c>
      <c r="C110" s="9" t="s">
        <v>1</v>
      </c>
      <c r="D110" s="9" t="s">
        <v>1</v>
      </c>
      <c r="E110" s="27" t="s">
        <v>242</v>
      </c>
      <c r="F110" s="28">
        <v>87231000</v>
      </c>
      <c r="G110" s="29">
        <v>84983000</v>
      </c>
      <c r="H110" s="30">
        <f t="shared" si="2"/>
        <v>2248000</v>
      </c>
      <c r="I110" s="30">
        <v>87231000</v>
      </c>
      <c r="J110" s="31">
        <v>0</v>
      </c>
      <c r="K110" s="57">
        <v>6777000</v>
      </c>
    </row>
    <row r="111" spans="2:11" ht="24.75" customHeight="1">
      <c r="B111" s="11" t="s">
        <v>132</v>
      </c>
      <c r="C111" s="9" t="s">
        <v>1</v>
      </c>
      <c r="D111" s="9" t="s">
        <v>1</v>
      </c>
      <c r="E111" s="27" t="s">
        <v>243</v>
      </c>
      <c r="F111" s="28">
        <v>79151000</v>
      </c>
      <c r="G111" s="29">
        <v>78046000</v>
      </c>
      <c r="H111" s="30">
        <f t="shared" si="2"/>
        <v>1105000</v>
      </c>
      <c r="I111" s="30">
        <v>79151000</v>
      </c>
      <c r="J111" s="31">
        <v>0</v>
      </c>
      <c r="K111" s="57">
        <v>9108000</v>
      </c>
    </row>
    <row r="112" spans="2:11" ht="24.75" customHeight="1">
      <c r="B112" s="11" t="s">
        <v>133</v>
      </c>
      <c r="C112" s="9" t="s">
        <v>1</v>
      </c>
      <c r="D112" s="9" t="s">
        <v>1</v>
      </c>
      <c r="E112" s="27" t="s">
        <v>244</v>
      </c>
      <c r="F112" s="28">
        <v>105559000</v>
      </c>
      <c r="G112" s="29">
        <v>102429000</v>
      </c>
      <c r="H112" s="30">
        <f t="shared" si="2"/>
        <v>3130000</v>
      </c>
      <c r="I112" s="30">
        <v>105559000</v>
      </c>
      <c r="J112" s="31">
        <v>0</v>
      </c>
      <c r="K112" s="57">
        <v>5640000</v>
      </c>
    </row>
    <row r="113" spans="2:11" ht="24.75" customHeight="1">
      <c r="B113" s="11" t="s">
        <v>134</v>
      </c>
      <c r="C113" s="9" t="s">
        <v>1</v>
      </c>
      <c r="D113" s="9" t="s">
        <v>1</v>
      </c>
      <c r="E113" s="27" t="s">
        <v>245</v>
      </c>
      <c r="F113" s="28">
        <v>110957000</v>
      </c>
      <c r="G113" s="29">
        <v>107525000</v>
      </c>
      <c r="H113" s="30">
        <f t="shared" si="2"/>
        <v>3432000</v>
      </c>
      <c r="I113" s="30">
        <v>110957000</v>
      </c>
      <c r="J113" s="31">
        <v>0</v>
      </c>
      <c r="K113" s="57">
        <v>938000</v>
      </c>
    </row>
    <row r="114" spans="2:11" ht="24.75" customHeight="1">
      <c r="B114" s="11" t="s">
        <v>135</v>
      </c>
      <c r="C114" s="9" t="s">
        <v>1</v>
      </c>
      <c r="D114" s="9" t="s">
        <v>1</v>
      </c>
      <c r="E114" s="27" t="s">
        <v>246</v>
      </c>
      <c r="F114" s="28">
        <v>80610000</v>
      </c>
      <c r="G114" s="29">
        <v>80507000</v>
      </c>
      <c r="H114" s="30">
        <f t="shared" si="2"/>
        <v>103000</v>
      </c>
      <c r="I114" s="30">
        <v>80610000</v>
      </c>
      <c r="J114" s="31">
        <v>0</v>
      </c>
      <c r="K114" s="57">
        <v>642000</v>
      </c>
    </row>
    <row r="115" spans="2:11" ht="24.75" customHeight="1">
      <c r="B115" s="11" t="s">
        <v>136</v>
      </c>
      <c r="C115" s="9" t="s">
        <v>1</v>
      </c>
      <c r="D115" s="9" t="s">
        <v>1</v>
      </c>
      <c r="E115" s="27" t="s">
        <v>247</v>
      </c>
      <c r="F115" s="28">
        <v>202728000</v>
      </c>
      <c r="G115" s="29">
        <v>200743000</v>
      </c>
      <c r="H115" s="30">
        <f aca="true" t="shared" si="3" ref="H115:H129">I115-G115</f>
        <v>1985000</v>
      </c>
      <c r="I115" s="30">
        <v>202728000</v>
      </c>
      <c r="J115" s="31">
        <v>0</v>
      </c>
      <c r="K115" s="57">
        <v>23395000</v>
      </c>
    </row>
    <row r="116" spans="2:11" ht="24.75" customHeight="1">
      <c r="B116" s="11" t="s">
        <v>137</v>
      </c>
      <c r="C116" s="9" t="s">
        <v>1</v>
      </c>
      <c r="D116" s="9" t="s">
        <v>1</v>
      </c>
      <c r="E116" s="27" t="s">
        <v>248</v>
      </c>
      <c r="F116" s="28">
        <v>77418000</v>
      </c>
      <c r="G116" s="29">
        <v>77165000</v>
      </c>
      <c r="H116" s="30">
        <f t="shared" si="3"/>
        <v>253000</v>
      </c>
      <c r="I116" s="30">
        <v>77418000</v>
      </c>
      <c r="J116" s="31">
        <v>0</v>
      </c>
      <c r="K116" s="57">
        <v>4585000</v>
      </c>
    </row>
    <row r="117" spans="2:11" ht="24.75" customHeight="1">
      <c r="B117" s="11" t="s">
        <v>138</v>
      </c>
      <c r="C117" s="9" t="s">
        <v>1</v>
      </c>
      <c r="D117" s="9" t="s">
        <v>1</v>
      </c>
      <c r="E117" s="27" t="s">
        <v>249</v>
      </c>
      <c r="F117" s="28">
        <v>132128000</v>
      </c>
      <c r="G117" s="29">
        <v>131641000</v>
      </c>
      <c r="H117" s="30">
        <f t="shared" si="3"/>
        <v>487000</v>
      </c>
      <c r="I117" s="30">
        <v>132128000</v>
      </c>
      <c r="J117" s="31">
        <v>0</v>
      </c>
      <c r="K117" s="57">
        <v>17642000</v>
      </c>
    </row>
    <row r="118" spans="2:11" ht="24.75" customHeight="1">
      <c r="B118" s="11" t="s">
        <v>139</v>
      </c>
      <c r="C118" s="9" t="s">
        <v>1</v>
      </c>
      <c r="D118" s="9" t="s">
        <v>1</v>
      </c>
      <c r="E118" s="27" t="s">
        <v>250</v>
      </c>
      <c r="F118" s="28">
        <v>175456000</v>
      </c>
      <c r="G118" s="29">
        <v>172128000</v>
      </c>
      <c r="H118" s="30">
        <f t="shared" si="3"/>
        <v>3328000</v>
      </c>
      <c r="I118" s="30">
        <v>175456000</v>
      </c>
      <c r="J118" s="31">
        <v>0</v>
      </c>
      <c r="K118" s="57">
        <v>14513000</v>
      </c>
    </row>
    <row r="119" spans="2:11" ht="24.75" customHeight="1">
      <c r="B119" s="11" t="s">
        <v>140</v>
      </c>
      <c r="C119" s="9" t="s">
        <v>1</v>
      </c>
      <c r="D119" s="9" t="s">
        <v>1</v>
      </c>
      <c r="E119" s="27" t="s">
        <v>251</v>
      </c>
      <c r="F119" s="28">
        <v>432683000</v>
      </c>
      <c r="G119" s="29">
        <v>416113000</v>
      </c>
      <c r="H119" s="30">
        <f t="shared" si="3"/>
        <v>16570000</v>
      </c>
      <c r="I119" s="30">
        <v>432683000</v>
      </c>
      <c r="J119" s="31">
        <v>0</v>
      </c>
      <c r="K119" s="57">
        <v>17264000</v>
      </c>
    </row>
    <row r="120" spans="2:11" ht="24.75" customHeight="1">
      <c r="B120" s="11" t="s">
        <v>141</v>
      </c>
      <c r="C120" s="9" t="s">
        <v>1</v>
      </c>
      <c r="D120" s="9" t="s">
        <v>1</v>
      </c>
      <c r="E120" s="27" t="s">
        <v>252</v>
      </c>
      <c r="F120" s="28">
        <v>74423000</v>
      </c>
      <c r="G120" s="29">
        <v>74259000</v>
      </c>
      <c r="H120" s="30">
        <f t="shared" si="3"/>
        <v>164000</v>
      </c>
      <c r="I120" s="30">
        <v>74423000</v>
      </c>
      <c r="J120" s="31">
        <v>0</v>
      </c>
      <c r="K120" s="57">
        <v>12375000</v>
      </c>
    </row>
    <row r="121" spans="2:11" ht="24.75" customHeight="1">
      <c r="B121" s="11" t="s">
        <v>142</v>
      </c>
      <c r="C121" s="9" t="s">
        <v>1</v>
      </c>
      <c r="D121" s="9" t="s">
        <v>1</v>
      </c>
      <c r="E121" s="27" t="s">
        <v>253</v>
      </c>
      <c r="F121" s="28">
        <v>80435000</v>
      </c>
      <c r="G121" s="29">
        <v>80173000</v>
      </c>
      <c r="H121" s="30">
        <f t="shared" si="3"/>
        <v>262000</v>
      </c>
      <c r="I121" s="30">
        <v>80435000</v>
      </c>
      <c r="J121" s="31">
        <v>0</v>
      </c>
      <c r="K121" s="57">
        <v>7195000</v>
      </c>
    </row>
    <row r="122" spans="2:11" ht="24.75" customHeight="1">
      <c r="B122" s="11" t="s">
        <v>143</v>
      </c>
      <c r="C122" s="9" t="s">
        <v>1</v>
      </c>
      <c r="D122" s="9" t="s">
        <v>1</v>
      </c>
      <c r="E122" s="27" t="s">
        <v>254</v>
      </c>
      <c r="F122" s="28">
        <v>89617000</v>
      </c>
      <c r="G122" s="29">
        <v>89410000</v>
      </c>
      <c r="H122" s="30">
        <f t="shared" si="3"/>
        <v>207000</v>
      </c>
      <c r="I122" s="30">
        <v>89617000</v>
      </c>
      <c r="J122" s="31">
        <v>0</v>
      </c>
      <c r="K122" s="57">
        <v>8732000</v>
      </c>
    </row>
    <row r="123" spans="2:11" ht="24.75" customHeight="1">
      <c r="B123" s="11" t="s">
        <v>144</v>
      </c>
      <c r="C123" s="9" t="s">
        <v>1</v>
      </c>
      <c r="D123" s="9" t="s">
        <v>1</v>
      </c>
      <c r="E123" s="27" t="s">
        <v>255</v>
      </c>
      <c r="F123" s="28">
        <v>102907000</v>
      </c>
      <c r="G123" s="29">
        <v>102879000</v>
      </c>
      <c r="H123" s="30">
        <f t="shared" si="3"/>
        <v>28000</v>
      </c>
      <c r="I123" s="30">
        <v>102907000</v>
      </c>
      <c r="J123" s="31">
        <v>0</v>
      </c>
      <c r="K123" s="57">
        <v>2120000</v>
      </c>
    </row>
    <row r="124" spans="2:11" ht="24.75" customHeight="1">
      <c r="B124" s="11" t="s">
        <v>145</v>
      </c>
      <c r="C124" s="9" t="s">
        <v>1</v>
      </c>
      <c r="D124" s="9" t="s">
        <v>1</v>
      </c>
      <c r="E124" s="27" t="s">
        <v>256</v>
      </c>
      <c r="F124" s="28">
        <v>309075000</v>
      </c>
      <c r="G124" s="29">
        <v>296965000</v>
      </c>
      <c r="H124" s="30">
        <f t="shared" si="3"/>
        <v>12110000</v>
      </c>
      <c r="I124" s="30">
        <v>309075000</v>
      </c>
      <c r="J124" s="31">
        <v>0</v>
      </c>
      <c r="K124" s="57">
        <v>39445000</v>
      </c>
    </row>
    <row r="125" spans="2:11" ht="24.75" customHeight="1">
      <c r="B125" s="11" t="s">
        <v>146</v>
      </c>
      <c r="C125" s="9" t="s">
        <v>1</v>
      </c>
      <c r="D125" s="9" t="s">
        <v>1</v>
      </c>
      <c r="E125" s="27" t="s">
        <v>257</v>
      </c>
      <c r="F125" s="28">
        <v>80004000</v>
      </c>
      <c r="G125" s="29">
        <v>76928000</v>
      </c>
      <c r="H125" s="30">
        <f t="shared" si="3"/>
        <v>3076000</v>
      </c>
      <c r="I125" s="30">
        <v>80004000</v>
      </c>
      <c r="J125" s="31">
        <v>0</v>
      </c>
      <c r="K125" s="57">
        <v>2775000</v>
      </c>
    </row>
    <row r="126" spans="2:11" ht="24.75" customHeight="1">
      <c r="B126" s="11" t="s">
        <v>147</v>
      </c>
      <c r="C126" s="9" t="s">
        <v>1</v>
      </c>
      <c r="D126" s="9" t="s">
        <v>1</v>
      </c>
      <c r="E126" s="27" t="s">
        <v>258</v>
      </c>
      <c r="F126" s="28">
        <v>108758000</v>
      </c>
      <c r="G126" s="29">
        <v>102766000</v>
      </c>
      <c r="H126" s="30">
        <f t="shared" si="3"/>
        <v>5992000</v>
      </c>
      <c r="I126" s="30">
        <v>108758000</v>
      </c>
      <c r="J126" s="31">
        <v>0</v>
      </c>
      <c r="K126" s="57">
        <v>1200000</v>
      </c>
    </row>
    <row r="127" spans="2:11" ht="24.75" customHeight="1">
      <c r="B127" s="11" t="s">
        <v>148</v>
      </c>
      <c r="C127" s="9" t="s">
        <v>1</v>
      </c>
      <c r="D127" s="9" t="s">
        <v>1</v>
      </c>
      <c r="E127" s="27" t="s">
        <v>259</v>
      </c>
      <c r="F127" s="28">
        <v>76090000</v>
      </c>
      <c r="G127" s="29">
        <v>74101000</v>
      </c>
      <c r="H127" s="30">
        <f t="shared" si="3"/>
        <v>1989000</v>
      </c>
      <c r="I127" s="30">
        <v>76090000</v>
      </c>
      <c r="J127" s="31">
        <v>0</v>
      </c>
      <c r="K127" s="57">
        <v>512000</v>
      </c>
    </row>
    <row r="128" spans="2:11" ht="24.75" customHeight="1">
      <c r="B128" s="11" t="s">
        <v>149</v>
      </c>
      <c r="C128" s="9" t="s">
        <v>1</v>
      </c>
      <c r="D128" s="9" t="s">
        <v>1</v>
      </c>
      <c r="E128" s="27" t="s">
        <v>260</v>
      </c>
      <c r="F128" s="28">
        <v>36881000</v>
      </c>
      <c r="G128" s="29">
        <v>36414000</v>
      </c>
      <c r="H128" s="30">
        <f t="shared" si="3"/>
        <v>467000</v>
      </c>
      <c r="I128" s="30">
        <v>36881000</v>
      </c>
      <c r="J128" s="31">
        <v>0</v>
      </c>
      <c r="K128" s="57">
        <v>800000</v>
      </c>
    </row>
    <row r="129" spans="2:11" ht="24.75" customHeight="1">
      <c r="B129" s="11" t="s">
        <v>150</v>
      </c>
      <c r="C129" s="9" t="s">
        <v>1</v>
      </c>
      <c r="D129" s="9" t="s">
        <v>1</v>
      </c>
      <c r="E129" s="27" t="s">
        <v>261</v>
      </c>
      <c r="F129" s="28">
        <v>39531000</v>
      </c>
      <c r="G129" s="29">
        <v>39064000</v>
      </c>
      <c r="H129" s="30">
        <f t="shared" si="3"/>
        <v>467000</v>
      </c>
      <c r="I129" s="30">
        <v>39531000</v>
      </c>
      <c r="J129" s="31">
        <v>0</v>
      </c>
      <c r="K129" s="57">
        <v>600000</v>
      </c>
    </row>
    <row r="130" spans="1:11" ht="19.5" customHeight="1" hidden="1">
      <c r="A130" s="2" t="s">
        <v>6</v>
      </c>
      <c r="C130" s="9" t="s">
        <v>1</v>
      </c>
      <c r="D130" s="9" t="s">
        <v>1</v>
      </c>
      <c r="E130" s="33" t="s">
        <v>1</v>
      </c>
      <c r="F130" s="34" t="s">
        <v>1</v>
      </c>
      <c r="G130" s="35" t="s">
        <v>1</v>
      </c>
      <c r="H130" s="36" t="s">
        <v>1</v>
      </c>
      <c r="I130" s="36" t="s">
        <v>1</v>
      </c>
      <c r="J130" s="34" t="s">
        <v>1</v>
      </c>
      <c r="K130" s="34" t="s">
        <v>1</v>
      </c>
    </row>
    <row r="131" spans="1:11" ht="12" customHeight="1">
      <c r="A131" s="12" t="s">
        <v>6</v>
      </c>
      <c r="E131" s="39" t="s">
        <v>1</v>
      </c>
      <c r="F131" s="39" t="s">
        <v>1</v>
      </c>
      <c r="G131" s="39" t="s">
        <v>1</v>
      </c>
      <c r="H131" s="39" t="s">
        <v>1</v>
      </c>
      <c r="I131" s="39" t="s">
        <v>1</v>
      </c>
      <c r="J131" s="39" t="s">
        <v>1</v>
      </c>
      <c r="K131" s="39" t="s">
        <v>1</v>
      </c>
    </row>
    <row r="132" spans="2:11" ht="30" customHeight="1">
      <c r="B132" s="6" t="s">
        <v>31</v>
      </c>
      <c r="E132" s="40" t="s">
        <v>262</v>
      </c>
      <c r="F132" s="41">
        <v>33120407000</v>
      </c>
      <c r="G132" s="42">
        <v>30769078000</v>
      </c>
      <c r="H132" s="43">
        <f>I132-G132</f>
        <v>2351329000</v>
      </c>
      <c r="I132" s="43">
        <v>33120407000</v>
      </c>
      <c r="J132" s="44">
        <v>0</v>
      </c>
      <c r="K132" s="41">
        <v>1719372000</v>
      </c>
    </row>
    <row r="133" spans="2:11" ht="30" customHeight="1">
      <c r="B133" s="6" t="s">
        <v>35</v>
      </c>
      <c r="E133" s="45" t="s">
        <v>34</v>
      </c>
      <c r="F133" s="46">
        <v>75434279000</v>
      </c>
      <c r="G133" s="47">
        <v>66336851000</v>
      </c>
      <c r="H133" s="48">
        <f>I133-G133</f>
        <v>10069524000</v>
      </c>
      <c r="I133" s="48">
        <v>76406375000</v>
      </c>
      <c r="J133" s="49">
        <v>16000000</v>
      </c>
      <c r="K133" s="46">
        <v>9578388000</v>
      </c>
    </row>
    <row r="134" spans="1:11" s="14" customFormat="1" ht="30" customHeight="1">
      <c r="A134" s="13" t="s">
        <v>6</v>
      </c>
      <c r="B134" s="13" t="s">
        <v>1</v>
      </c>
      <c r="C134" s="13" t="s">
        <v>1</v>
      </c>
      <c r="D134" s="13" t="s">
        <v>1</v>
      </c>
      <c r="E134" s="51" t="s">
        <v>33</v>
      </c>
      <c r="F134" s="52">
        <f aca="true" t="shared" si="4" ref="F134:K134">F132+F133</f>
        <v>108554686000</v>
      </c>
      <c r="G134" s="53">
        <f t="shared" si="4"/>
        <v>97105929000</v>
      </c>
      <c r="H134" s="54">
        <f t="shared" si="4"/>
        <v>12420853000</v>
      </c>
      <c r="I134" s="54">
        <f t="shared" si="4"/>
        <v>109526782000</v>
      </c>
      <c r="J134" s="55">
        <f t="shared" si="4"/>
        <v>16000000</v>
      </c>
      <c r="K134" s="52">
        <f t="shared" si="4"/>
        <v>11297760000</v>
      </c>
    </row>
    <row r="135" spans="1:11" ht="15">
      <c r="A135" s="3" t="s">
        <v>1</v>
      </c>
      <c r="B135" s="3" t="s">
        <v>1</v>
      </c>
      <c r="C135" s="3" t="s">
        <v>1</v>
      </c>
      <c r="D135" s="3" t="s">
        <v>1</v>
      </c>
      <c r="E135" s="3" t="s">
        <v>1</v>
      </c>
      <c r="F135" s="15" t="s">
        <v>1</v>
      </c>
      <c r="G135" s="15" t="s">
        <v>1</v>
      </c>
      <c r="H135" s="15" t="s">
        <v>1</v>
      </c>
      <c r="I135" s="15" t="s">
        <v>1</v>
      </c>
      <c r="J135" s="15" t="s">
        <v>1</v>
      </c>
      <c r="K135" s="15" t="s">
        <v>1</v>
      </c>
    </row>
  </sheetData>
  <sheetProtection/>
  <mergeCells count="12">
    <mergeCell ref="E15:E17"/>
    <mergeCell ref="K16:K17"/>
    <mergeCell ref="G16:G17"/>
    <mergeCell ref="H16:H17"/>
    <mergeCell ref="I16:I17"/>
    <mergeCell ref="J16:J17"/>
    <mergeCell ref="E11:K11"/>
    <mergeCell ref="E12:K12"/>
    <mergeCell ref="F14:K14"/>
    <mergeCell ref="G15:I15"/>
    <mergeCell ref="J15:K15"/>
    <mergeCell ref="F15:F17"/>
  </mergeCells>
  <printOptions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="75" zoomScaleNormal="75" workbookViewId="0" topLeftCell="E11">
      <selection activeCell="O25" sqref="O25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125" style="6" hidden="1" customWidth="1"/>
    <col min="5" max="5" width="76.625" style="6" customWidth="1"/>
    <col min="6" max="17" width="20.75390625" style="6" bestFit="1" customWidth="1"/>
    <col min="18" max="18" width="22.00390625" style="6" customWidth="1"/>
    <col min="19" max="20" width="20.75390625" style="6" bestFit="1" customWidth="1"/>
    <col min="21" max="21" width="21.875" style="6" customWidth="1"/>
    <col min="22" max="22" width="20.75390625" style="6" bestFit="1" customWidth="1"/>
    <col min="23" max="23" width="21.875" style="6" customWidth="1"/>
    <col min="24" max="16384" width="9.125" style="6" customWidth="1"/>
  </cols>
  <sheetData>
    <row r="1" spans="1:23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2018</v>
      </c>
      <c r="F2" s="8" t="str">
        <f>ButceYil</f>
        <v>2018</v>
      </c>
      <c r="G2" s="8" t="str">
        <f>ButceYil</f>
        <v>2018</v>
      </c>
      <c r="H2" s="8" t="s">
        <v>1</v>
      </c>
      <c r="I2" s="8" t="str">
        <f>ButceYil</f>
        <v>2018</v>
      </c>
      <c r="J2" s="8" t="str">
        <f>ButceYil</f>
        <v>2018</v>
      </c>
      <c r="K2" s="8" t="str">
        <f>ButceYil</f>
        <v>2018</v>
      </c>
      <c r="L2" s="8" t="str">
        <f>ButceYil</f>
        <v>2018</v>
      </c>
      <c r="M2" s="8" t="str">
        <f>ButceYil</f>
        <v>2018</v>
      </c>
      <c r="N2" s="8" t="s">
        <v>1</v>
      </c>
      <c r="O2" s="8" t="str">
        <f>ButceYil</f>
        <v>2018</v>
      </c>
      <c r="P2" s="8" t="str">
        <f>ButceYil</f>
        <v>2018</v>
      </c>
      <c r="Q2" s="8" t="str">
        <f>ButceYil</f>
        <v>2018</v>
      </c>
      <c r="R2" s="8" t="str">
        <f>ButceYil</f>
        <v>2018</v>
      </c>
      <c r="S2" s="8" t="str">
        <f>ButceYil</f>
        <v>2018</v>
      </c>
      <c r="T2" s="8" t="s">
        <v>1</v>
      </c>
      <c r="U2" s="8" t="str">
        <f>ButceYil</f>
        <v>2018</v>
      </c>
      <c r="V2" s="8" t="str">
        <f>ButceYil</f>
        <v>2018</v>
      </c>
      <c r="W2" s="8" t="str">
        <f>ButceYil</f>
        <v>2018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2018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2018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2018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19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 hidden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19.5" customHeight="1">
      <c r="A11" s="3" t="s">
        <v>1</v>
      </c>
      <c r="B11" s="3" t="s">
        <v>1</v>
      </c>
      <c r="C11" s="3" t="s">
        <v>1</v>
      </c>
      <c r="D11" s="3" t="s">
        <v>1</v>
      </c>
      <c r="E11" s="106" t="s">
        <v>263</v>
      </c>
      <c r="F11" s="106" t="s">
        <v>1</v>
      </c>
      <c r="G11" s="106" t="s">
        <v>1</v>
      </c>
      <c r="H11" s="106" t="s">
        <v>1</v>
      </c>
      <c r="I11" s="106" t="s">
        <v>1</v>
      </c>
      <c r="J11" s="106" t="s">
        <v>1</v>
      </c>
      <c r="K11" s="106" t="s">
        <v>1</v>
      </c>
      <c r="L11" s="106" t="s">
        <v>1</v>
      </c>
      <c r="M11" s="106" t="s">
        <v>1</v>
      </c>
      <c r="N11" s="106" t="s">
        <v>1</v>
      </c>
      <c r="O11" s="106" t="s">
        <v>1</v>
      </c>
      <c r="P11" s="106" t="s">
        <v>1</v>
      </c>
      <c r="Q11" s="106" t="s">
        <v>1</v>
      </c>
      <c r="R11" s="106" t="s">
        <v>1</v>
      </c>
      <c r="S11" s="106" t="s">
        <v>1</v>
      </c>
      <c r="T11" s="106" t="s">
        <v>1</v>
      </c>
      <c r="U11" s="106" t="s">
        <v>1</v>
      </c>
      <c r="V11" s="106" t="s">
        <v>1</v>
      </c>
      <c r="W11" s="106" t="s">
        <v>1</v>
      </c>
    </row>
    <row r="12" spans="1:23" ht="19.5" customHeight="1">
      <c r="A12" s="3" t="s">
        <v>1</v>
      </c>
      <c r="B12" s="3" t="s">
        <v>1</v>
      </c>
      <c r="C12" s="3" t="s">
        <v>1</v>
      </c>
      <c r="D12" s="3" t="s">
        <v>1</v>
      </c>
      <c r="E12" s="106" t="s">
        <v>265</v>
      </c>
      <c r="F12" s="106" t="s">
        <v>1</v>
      </c>
      <c r="G12" s="106" t="s">
        <v>1</v>
      </c>
      <c r="H12" s="106" t="s">
        <v>1</v>
      </c>
      <c r="I12" s="106" t="s">
        <v>1</v>
      </c>
      <c r="J12" s="106" t="s">
        <v>1</v>
      </c>
      <c r="K12" s="106" t="s">
        <v>1</v>
      </c>
      <c r="L12" s="106" t="s">
        <v>1</v>
      </c>
      <c r="M12" s="106" t="s">
        <v>1</v>
      </c>
      <c r="N12" s="106" t="s">
        <v>1</v>
      </c>
      <c r="O12" s="106" t="s">
        <v>1</v>
      </c>
      <c r="P12" s="106" t="s">
        <v>1</v>
      </c>
      <c r="Q12" s="106" t="s">
        <v>1</v>
      </c>
      <c r="R12" s="106" t="s">
        <v>1</v>
      </c>
      <c r="S12" s="106" t="s">
        <v>1</v>
      </c>
      <c r="T12" s="106" t="s">
        <v>1</v>
      </c>
      <c r="U12" s="106" t="s">
        <v>1</v>
      </c>
      <c r="V12" s="106" t="s">
        <v>1</v>
      </c>
      <c r="W12" s="106" t="s">
        <v>1</v>
      </c>
    </row>
    <row r="13" spans="1:23" ht="14.2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s="18" customFormat="1" ht="23.25" customHeight="1" thickBo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12" t="str">
        <f>ButceYil</f>
        <v>2018</v>
      </c>
      <c r="G14" s="113" t="s">
        <v>1</v>
      </c>
      <c r="H14" s="113" t="s">
        <v>1</v>
      </c>
      <c r="I14" s="113" t="s">
        <v>1</v>
      </c>
      <c r="J14" s="113" t="s">
        <v>1</v>
      </c>
      <c r="K14" s="114" t="s">
        <v>1</v>
      </c>
      <c r="L14" s="112">
        <f>ButceYil+1</f>
        <v>2019</v>
      </c>
      <c r="M14" s="113" t="s">
        <v>1</v>
      </c>
      <c r="N14" s="113" t="s">
        <v>1</v>
      </c>
      <c r="O14" s="113" t="s">
        <v>1</v>
      </c>
      <c r="P14" s="113" t="s">
        <v>1</v>
      </c>
      <c r="Q14" s="114" t="s">
        <v>1</v>
      </c>
      <c r="R14" s="112">
        <f>ButceYil+2</f>
        <v>2020</v>
      </c>
      <c r="S14" s="113" t="s">
        <v>1</v>
      </c>
      <c r="T14" s="113" t="s">
        <v>1</v>
      </c>
      <c r="U14" s="113" t="s">
        <v>1</v>
      </c>
      <c r="V14" s="113" t="s">
        <v>1</v>
      </c>
      <c r="W14" s="114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18" t="s">
        <v>21</v>
      </c>
      <c r="F15" s="121" t="s">
        <v>22</v>
      </c>
      <c r="G15" s="124" t="s">
        <v>23</v>
      </c>
      <c r="H15" s="125" t="s">
        <v>1</v>
      </c>
      <c r="I15" s="126" t="s">
        <v>1</v>
      </c>
      <c r="J15" s="127" t="s">
        <v>24</v>
      </c>
      <c r="K15" s="128" t="s">
        <v>1</v>
      </c>
      <c r="L15" s="121" t="s">
        <v>22</v>
      </c>
      <c r="M15" s="124" t="s">
        <v>23</v>
      </c>
      <c r="N15" s="125" t="s">
        <v>1</v>
      </c>
      <c r="O15" s="126" t="s">
        <v>1</v>
      </c>
      <c r="P15" s="127" t="s">
        <v>24</v>
      </c>
      <c r="Q15" s="128" t="s">
        <v>1</v>
      </c>
      <c r="R15" s="121" t="s">
        <v>22</v>
      </c>
      <c r="S15" s="124" t="s">
        <v>23</v>
      </c>
      <c r="T15" s="125" t="s">
        <v>1</v>
      </c>
      <c r="U15" s="126" t="s">
        <v>1</v>
      </c>
      <c r="V15" s="127" t="s">
        <v>24</v>
      </c>
      <c r="W15" s="128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19" t="s">
        <v>1</v>
      </c>
      <c r="F16" s="122" t="s">
        <v>1</v>
      </c>
      <c r="G16" s="129" t="s">
        <v>25</v>
      </c>
      <c r="H16" s="131" t="s">
        <v>26</v>
      </c>
      <c r="I16" s="121" t="s">
        <v>27</v>
      </c>
      <c r="J16" s="121" t="s">
        <v>28</v>
      </c>
      <c r="K16" s="128" t="s">
        <v>29</v>
      </c>
      <c r="L16" s="122" t="s">
        <v>1</v>
      </c>
      <c r="M16" s="129" t="s">
        <v>25</v>
      </c>
      <c r="N16" s="131" t="s">
        <v>26</v>
      </c>
      <c r="O16" s="121" t="s">
        <v>27</v>
      </c>
      <c r="P16" s="121" t="s">
        <v>28</v>
      </c>
      <c r="Q16" s="128" t="s">
        <v>29</v>
      </c>
      <c r="R16" s="122" t="s">
        <v>1</v>
      </c>
      <c r="S16" s="129" t="s">
        <v>25</v>
      </c>
      <c r="T16" s="131" t="s">
        <v>26</v>
      </c>
      <c r="U16" s="121" t="s">
        <v>27</v>
      </c>
      <c r="V16" s="121" t="s">
        <v>28</v>
      </c>
      <c r="W16" s="128" t="s">
        <v>29</v>
      </c>
    </row>
    <row r="17" spans="3:23" ht="19.5" customHeight="1" thickBot="1">
      <c r="C17" s="4" t="s">
        <v>1</v>
      </c>
      <c r="D17" s="4" t="s">
        <v>1</v>
      </c>
      <c r="E17" s="120" t="s">
        <v>1</v>
      </c>
      <c r="F17" s="123" t="s">
        <v>1</v>
      </c>
      <c r="G17" s="130" t="s">
        <v>1</v>
      </c>
      <c r="H17" s="132" t="s">
        <v>1</v>
      </c>
      <c r="I17" s="123" t="s">
        <v>1</v>
      </c>
      <c r="J17" s="123" t="s">
        <v>1</v>
      </c>
      <c r="K17" s="133" t="s">
        <v>1</v>
      </c>
      <c r="L17" s="123" t="s">
        <v>1</v>
      </c>
      <c r="M17" s="130" t="s">
        <v>1</v>
      </c>
      <c r="N17" s="132" t="s">
        <v>1</v>
      </c>
      <c r="O17" s="123" t="s">
        <v>1</v>
      </c>
      <c r="P17" s="123" t="s">
        <v>1</v>
      </c>
      <c r="Q17" s="133" t="s">
        <v>1</v>
      </c>
      <c r="R17" s="123" t="s">
        <v>1</v>
      </c>
      <c r="S17" s="130" t="s">
        <v>1</v>
      </c>
      <c r="T17" s="132" t="s">
        <v>1</v>
      </c>
      <c r="U17" s="123" t="s">
        <v>1</v>
      </c>
      <c r="V17" s="123" t="s">
        <v>1</v>
      </c>
      <c r="W17" s="133" t="s">
        <v>1</v>
      </c>
    </row>
    <row r="18" spans="1:23" ht="24.7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8" t="s">
        <v>1</v>
      </c>
      <c r="F18" s="59" t="s">
        <v>1</v>
      </c>
      <c r="G18" s="60" t="s">
        <v>1</v>
      </c>
      <c r="H18" s="61" t="s">
        <v>1</v>
      </c>
      <c r="I18" s="61" t="s">
        <v>1</v>
      </c>
      <c r="J18" s="61" t="s">
        <v>1</v>
      </c>
      <c r="K18" s="60" t="s">
        <v>1</v>
      </c>
      <c r="L18" s="59" t="s">
        <v>1</v>
      </c>
      <c r="M18" s="60" t="s">
        <v>1</v>
      </c>
      <c r="N18" s="61" t="s">
        <v>1</v>
      </c>
      <c r="O18" s="61" t="s">
        <v>1</v>
      </c>
      <c r="P18" s="59" t="s">
        <v>1</v>
      </c>
      <c r="Q18" s="62" t="s">
        <v>1</v>
      </c>
      <c r="R18" s="59" t="s">
        <v>1</v>
      </c>
      <c r="S18" s="60" t="s">
        <v>1</v>
      </c>
      <c r="T18" s="61" t="s">
        <v>1</v>
      </c>
      <c r="U18" s="61" t="s">
        <v>1</v>
      </c>
      <c r="V18" s="59" t="s">
        <v>1</v>
      </c>
      <c r="W18" s="62" t="s">
        <v>1</v>
      </c>
    </row>
    <row r="19" spans="1:23" ht="22.5" customHeight="1">
      <c r="A19" s="9" t="s">
        <v>1</v>
      </c>
      <c r="B19" s="11" t="s">
        <v>266</v>
      </c>
      <c r="C19" s="9" t="s">
        <v>1</v>
      </c>
      <c r="D19" s="9" t="s">
        <v>1</v>
      </c>
      <c r="E19" s="63" t="s">
        <v>267</v>
      </c>
      <c r="F19" s="64">
        <v>537550000</v>
      </c>
      <c r="G19" s="65">
        <v>0</v>
      </c>
      <c r="H19" s="66">
        <f aca="true" t="shared" si="0" ref="H19:H61">I19-G19</f>
        <v>589232000</v>
      </c>
      <c r="I19" s="66">
        <v>589232000</v>
      </c>
      <c r="J19" s="64">
        <v>0</v>
      </c>
      <c r="K19" s="67">
        <v>35000000</v>
      </c>
      <c r="L19" s="64">
        <v>580321000</v>
      </c>
      <c r="M19" s="65">
        <v>0</v>
      </c>
      <c r="N19" s="66">
        <f aca="true" t="shared" si="1" ref="N19:N61">O19-M19</f>
        <v>580321000</v>
      </c>
      <c r="O19" s="66">
        <v>580321000</v>
      </c>
      <c r="P19" s="64">
        <v>0</v>
      </c>
      <c r="Q19" s="67">
        <v>50000000</v>
      </c>
      <c r="R19" s="64">
        <v>620954000</v>
      </c>
      <c r="S19" s="65">
        <v>0</v>
      </c>
      <c r="T19" s="66">
        <f aca="true" t="shared" si="2" ref="T19:T61">U19-S19</f>
        <v>632163000</v>
      </c>
      <c r="U19" s="66">
        <v>632163000</v>
      </c>
      <c r="V19" s="64">
        <v>0</v>
      </c>
      <c r="W19" s="67">
        <v>40000000</v>
      </c>
    </row>
    <row r="20" spans="2:23" ht="22.5" customHeight="1">
      <c r="B20" s="11" t="s">
        <v>268</v>
      </c>
      <c r="C20" s="9" t="s">
        <v>1</v>
      </c>
      <c r="D20" s="9" t="s">
        <v>1</v>
      </c>
      <c r="E20" s="63" t="s">
        <v>269</v>
      </c>
      <c r="F20" s="64">
        <v>12483000</v>
      </c>
      <c r="G20" s="65">
        <v>12468000</v>
      </c>
      <c r="H20" s="66">
        <f t="shared" si="0"/>
        <v>15000</v>
      </c>
      <c r="I20" s="66">
        <v>12483000</v>
      </c>
      <c r="J20" s="64">
        <v>0</v>
      </c>
      <c r="K20" s="67">
        <v>275000</v>
      </c>
      <c r="L20" s="64">
        <v>13491000</v>
      </c>
      <c r="M20" s="65">
        <v>13473000</v>
      </c>
      <c r="N20" s="66">
        <f t="shared" si="1"/>
        <v>18000</v>
      </c>
      <c r="O20" s="66">
        <v>13491000</v>
      </c>
      <c r="P20" s="64">
        <v>0</v>
      </c>
      <c r="Q20" s="67">
        <v>280000</v>
      </c>
      <c r="R20" s="64">
        <v>14458000</v>
      </c>
      <c r="S20" s="65">
        <v>14440000</v>
      </c>
      <c r="T20" s="66">
        <f t="shared" si="2"/>
        <v>18000</v>
      </c>
      <c r="U20" s="66">
        <v>14458000</v>
      </c>
      <c r="V20" s="64">
        <v>0</v>
      </c>
      <c r="W20" s="67">
        <v>280000</v>
      </c>
    </row>
    <row r="21" spans="2:23" ht="22.5" customHeight="1">
      <c r="B21" s="11" t="s">
        <v>270</v>
      </c>
      <c r="C21" s="9" t="s">
        <v>1</v>
      </c>
      <c r="D21" s="9" t="s">
        <v>1</v>
      </c>
      <c r="E21" s="63" t="s">
        <v>271</v>
      </c>
      <c r="F21" s="64">
        <v>5285000</v>
      </c>
      <c r="G21" s="65">
        <v>5170000</v>
      </c>
      <c r="H21" s="66">
        <f t="shared" si="0"/>
        <v>115000</v>
      </c>
      <c r="I21" s="66">
        <v>5285000</v>
      </c>
      <c r="J21" s="64">
        <v>0</v>
      </c>
      <c r="K21" s="67">
        <v>50000</v>
      </c>
      <c r="L21" s="64">
        <v>5710000</v>
      </c>
      <c r="M21" s="65">
        <v>5585000</v>
      </c>
      <c r="N21" s="66">
        <f t="shared" si="1"/>
        <v>125000</v>
      </c>
      <c r="O21" s="66">
        <v>5710000</v>
      </c>
      <c r="P21" s="64">
        <v>0</v>
      </c>
      <c r="Q21" s="67">
        <v>40000</v>
      </c>
      <c r="R21" s="64">
        <v>6114000</v>
      </c>
      <c r="S21" s="65">
        <v>5969000</v>
      </c>
      <c r="T21" s="66">
        <f t="shared" si="2"/>
        <v>145000</v>
      </c>
      <c r="U21" s="66">
        <v>6114000</v>
      </c>
      <c r="V21" s="64">
        <v>0</v>
      </c>
      <c r="W21" s="67">
        <v>35000</v>
      </c>
    </row>
    <row r="22" spans="2:23" ht="22.5" customHeight="1">
      <c r="B22" s="11" t="s">
        <v>272</v>
      </c>
      <c r="C22" s="9" t="s">
        <v>1</v>
      </c>
      <c r="D22" s="9" t="s">
        <v>1</v>
      </c>
      <c r="E22" s="63" t="s">
        <v>273</v>
      </c>
      <c r="F22" s="64">
        <v>5073000</v>
      </c>
      <c r="G22" s="65">
        <v>4878000</v>
      </c>
      <c r="H22" s="66">
        <f t="shared" si="0"/>
        <v>195000</v>
      </c>
      <c r="I22" s="66">
        <v>5073000</v>
      </c>
      <c r="J22" s="64">
        <v>0</v>
      </c>
      <c r="K22" s="67">
        <v>750000</v>
      </c>
      <c r="L22" s="64">
        <v>5479000</v>
      </c>
      <c r="M22" s="65">
        <v>5272000</v>
      </c>
      <c r="N22" s="66">
        <f t="shared" si="1"/>
        <v>207000</v>
      </c>
      <c r="O22" s="66">
        <v>5479000</v>
      </c>
      <c r="P22" s="64">
        <v>0</v>
      </c>
      <c r="Q22" s="67">
        <v>672000</v>
      </c>
      <c r="R22" s="64">
        <v>5866000</v>
      </c>
      <c r="S22" s="65">
        <v>5639000</v>
      </c>
      <c r="T22" s="66">
        <f t="shared" si="2"/>
        <v>227000</v>
      </c>
      <c r="U22" s="66">
        <v>5866000</v>
      </c>
      <c r="V22" s="64">
        <v>0</v>
      </c>
      <c r="W22" s="67">
        <v>690000</v>
      </c>
    </row>
    <row r="23" spans="2:23" ht="22.5" customHeight="1">
      <c r="B23" s="11" t="s">
        <v>274</v>
      </c>
      <c r="C23" s="9" t="s">
        <v>1</v>
      </c>
      <c r="D23" s="9" t="s">
        <v>1</v>
      </c>
      <c r="E23" s="63" t="s">
        <v>275</v>
      </c>
      <c r="F23" s="64">
        <v>16865000</v>
      </c>
      <c r="G23" s="65">
        <v>0</v>
      </c>
      <c r="H23" s="66">
        <f t="shared" si="0"/>
        <v>226387000</v>
      </c>
      <c r="I23" s="66">
        <v>226387000</v>
      </c>
      <c r="J23" s="64">
        <v>0</v>
      </c>
      <c r="K23" s="67">
        <v>1805158000</v>
      </c>
      <c r="L23" s="64">
        <v>18317000</v>
      </c>
      <c r="M23" s="65">
        <v>0</v>
      </c>
      <c r="N23" s="66">
        <f t="shared" si="1"/>
        <v>236542000</v>
      </c>
      <c r="O23" s="66">
        <v>236542000</v>
      </c>
      <c r="P23" s="64">
        <v>0</v>
      </c>
      <c r="Q23" s="67">
        <v>2091257000</v>
      </c>
      <c r="R23" s="64">
        <v>19747000</v>
      </c>
      <c r="S23" s="65">
        <v>0</v>
      </c>
      <c r="T23" s="66">
        <f t="shared" si="2"/>
        <v>246662000</v>
      </c>
      <c r="U23" s="66">
        <v>246662000</v>
      </c>
      <c r="V23" s="64">
        <v>0</v>
      </c>
      <c r="W23" s="67">
        <v>2368418000</v>
      </c>
    </row>
    <row r="24" spans="2:23" ht="22.5" customHeight="1">
      <c r="B24" s="11" t="s">
        <v>276</v>
      </c>
      <c r="C24" s="9" t="s">
        <v>1</v>
      </c>
      <c r="D24" s="9" t="s">
        <v>1</v>
      </c>
      <c r="E24" s="63" t="s">
        <v>277</v>
      </c>
      <c r="F24" s="64">
        <v>12875000</v>
      </c>
      <c r="G24" s="65">
        <v>0</v>
      </c>
      <c r="H24" s="66">
        <f t="shared" si="0"/>
        <v>221275000</v>
      </c>
      <c r="I24" s="66">
        <v>221275000</v>
      </c>
      <c r="J24" s="64">
        <v>0</v>
      </c>
      <c r="K24" s="67">
        <v>1179438000</v>
      </c>
      <c r="L24" s="64">
        <v>14030000</v>
      </c>
      <c r="M24" s="65">
        <v>0</v>
      </c>
      <c r="N24" s="66">
        <f t="shared" si="1"/>
        <v>236275000</v>
      </c>
      <c r="O24" s="66">
        <v>236275000</v>
      </c>
      <c r="P24" s="64">
        <v>0</v>
      </c>
      <c r="Q24" s="67">
        <v>1580602000</v>
      </c>
      <c r="R24" s="64">
        <v>15168000</v>
      </c>
      <c r="S24" s="65">
        <v>0</v>
      </c>
      <c r="T24" s="66">
        <f t="shared" si="2"/>
        <v>251275000</v>
      </c>
      <c r="U24" s="66">
        <v>251275000</v>
      </c>
      <c r="V24" s="64">
        <v>0</v>
      </c>
      <c r="W24" s="67">
        <v>1783077000</v>
      </c>
    </row>
    <row r="25" spans="2:23" ht="22.5" customHeight="1">
      <c r="B25" s="11" t="s">
        <v>278</v>
      </c>
      <c r="C25" s="9" t="s">
        <v>1</v>
      </c>
      <c r="D25" s="9" t="s">
        <v>1</v>
      </c>
      <c r="E25" s="63" t="s">
        <v>279</v>
      </c>
      <c r="F25" s="64">
        <v>19560000</v>
      </c>
      <c r="G25" s="65">
        <v>17935000</v>
      </c>
      <c r="H25" s="66">
        <f t="shared" si="0"/>
        <v>1625000</v>
      </c>
      <c r="I25" s="66">
        <v>19560000</v>
      </c>
      <c r="J25" s="64">
        <v>0</v>
      </c>
      <c r="K25" s="67">
        <v>500000</v>
      </c>
      <c r="L25" s="64">
        <v>21328000</v>
      </c>
      <c r="M25" s="65">
        <v>19590000</v>
      </c>
      <c r="N25" s="66">
        <f t="shared" si="1"/>
        <v>1738000</v>
      </c>
      <c r="O25" s="66">
        <v>21328000</v>
      </c>
      <c r="P25" s="64">
        <v>0</v>
      </c>
      <c r="Q25" s="67">
        <v>750000</v>
      </c>
      <c r="R25" s="64">
        <v>23053000</v>
      </c>
      <c r="S25" s="65">
        <v>21207000</v>
      </c>
      <c r="T25" s="66">
        <f t="shared" si="2"/>
        <v>1846000</v>
      </c>
      <c r="U25" s="66">
        <v>23053000</v>
      </c>
      <c r="V25" s="64">
        <v>0</v>
      </c>
      <c r="W25" s="67">
        <v>750000</v>
      </c>
    </row>
    <row r="26" spans="2:23" ht="22.5" customHeight="1">
      <c r="B26" s="11" t="s">
        <v>280</v>
      </c>
      <c r="C26" s="9" t="s">
        <v>1</v>
      </c>
      <c r="D26" s="9" t="s">
        <v>1</v>
      </c>
      <c r="E26" s="63" t="s">
        <v>281</v>
      </c>
      <c r="F26" s="64">
        <v>3265696000</v>
      </c>
      <c r="G26" s="65">
        <v>2962798000</v>
      </c>
      <c r="H26" s="66">
        <f t="shared" si="0"/>
        <v>302898000</v>
      </c>
      <c r="I26" s="66">
        <v>3265696000</v>
      </c>
      <c r="J26" s="64">
        <v>0</v>
      </c>
      <c r="K26" s="67">
        <v>770517000</v>
      </c>
      <c r="L26" s="64">
        <v>3564560000</v>
      </c>
      <c r="M26" s="65">
        <v>3241962000</v>
      </c>
      <c r="N26" s="66">
        <f t="shared" si="1"/>
        <v>322598000</v>
      </c>
      <c r="O26" s="66">
        <v>3564560000</v>
      </c>
      <c r="P26" s="64">
        <v>0</v>
      </c>
      <c r="Q26" s="67">
        <v>770518000</v>
      </c>
      <c r="R26" s="64">
        <v>3823807000</v>
      </c>
      <c r="S26" s="65">
        <v>3482489000</v>
      </c>
      <c r="T26" s="66">
        <f t="shared" si="2"/>
        <v>341318000</v>
      </c>
      <c r="U26" s="66">
        <v>3823807000</v>
      </c>
      <c r="V26" s="64">
        <v>0</v>
      </c>
      <c r="W26" s="67">
        <v>770518000</v>
      </c>
    </row>
    <row r="27" spans="2:23" ht="22.5" customHeight="1">
      <c r="B27" s="11" t="s">
        <v>282</v>
      </c>
      <c r="C27" s="9" t="s">
        <v>1</v>
      </c>
      <c r="D27" s="9" t="s">
        <v>1</v>
      </c>
      <c r="E27" s="63" t="s">
        <v>283</v>
      </c>
      <c r="F27" s="64">
        <v>16575000</v>
      </c>
      <c r="G27" s="65">
        <v>16384000</v>
      </c>
      <c r="H27" s="66">
        <f t="shared" si="0"/>
        <v>191000</v>
      </c>
      <c r="I27" s="66">
        <v>16575000</v>
      </c>
      <c r="J27" s="64">
        <v>0</v>
      </c>
      <c r="K27" s="67">
        <v>500000</v>
      </c>
      <c r="L27" s="64">
        <v>17932000</v>
      </c>
      <c r="M27" s="65">
        <v>17726000</v>
      </c>
      <c r="N27" s="66">
        <f t="shared" si="1"/>
        <v>206000</v>
      </c>
      <c r="O27" s="66">
        <v>17932000</v>
      </c>
      <c r="P27" s="64">
        <v>0</v>
      </c>
      <c r="Q27" s="67">
        <v>500000</v>
      </c>
      <c r="R27" s="64">
        <v>19265000</v>
      </c>
      <c r="S27" s="65">
        <v>19045000</v>
      </c>
      <c r="T27" s="66">
        <f t="shared" si="2"/>
        <v>220000</v>
      </c>
      <c r="U27" s="66">
        <v>19265000</v>
      </c>
      <c r="V27" s="64">
        <v>0</v>
      </c>
      <c r="W27" s="67">
        <v>500000</v>
      </c>
    </row>
    <row r="28" spans="2:23" ht="22.5" customHeight="1">
      <c r="B28" s="11" t="s">
        <v>284</v>
      </c>
      <c r="C28" s="9" t="s">
        <v>1</v>
      </c>
      <c r="D28" s="9" t="s">
        <v>1</v>
      </c>
      <c r="E28" s="63" t="s">
        <v>285</v>
      </c>
      <c r="F28" s="64">
        <v>22585000</v>
      </c>
      <c r="G28" s="65">
        <v>21443000</v>
      </c>
      <c r="H28" s="66">
        <f t="shared" si="0"/>
        <v>1142000</v>
      </c>
      <c r="I28" s="66">
        <v>22585000</v>
      </c>
      <c r="J28" s="64">
        <v>0</v>
      </c>
      <c r="K28" s="67">
        <v>1000000</v>
      </c>
      <c r="L28" s="64">
        <v>24554000</v>
      </c>
      <c r="M28" s="65">
        <v>23345000</v>
      </c>
      <c r="N28" s="66">
        <f t="shared" si="1"/>
        <v>1209000</v>
      </c>
      <c r="O28" s="66">
        <v>24554000</v>
      </c>
      <c r="P28" s="64">
        <v>0</v>
      </c>
      <c r="Q28" s="67">
        <v>1250000</v>
      </c>
      <c r="R28" s="64">
        <v>26507000</v>
      </c>
      <c r="S28" s="65">
        <v>25227000</v>
      </c>
      <c r="T28" s="66">
        <f t="shared" si="2"/>
        <v>1280000</v>
      </c>
      <c r="U28" s="66">
        <v>26507000</v>
      </c>
      <c r="V28" s="64">
        <v>0</v>
      </c>
      <c r="W28" s="67">
        <v>1500000</v>
      </c>
    </row>
    <row r="29" spans="2:23" ht="22.5" customHeight="1">
      <c r="B29" s="11" t="s">
        <v>286</v>
      </c>
      <c r="C29" s="9" t="s">
        <v>1</v>
      </c>
      <c r="D29" s="9" t="s">
        <v>1</v>
      </c>
      <c r="E29" s="63" t="s">
        <v>287</v>
      </c>
      <c r="F29" s="64">
        <v>13899262000</v>
      </c>
      <c r="G29" s="65">
        <v>12699262000</v>
      </c>
      <c r="H29" s="66">
        <f t="shared" si="0"/>
        <v>1200000000</v>
      </c>
      <c r="I29" s="66">
        <v>13899262000</v>
      </c>
      <c r="J29" s="64">
        <v>0</v>
      </c>
      <c r="K29" s="67">
        <v>180030000</v>
      </c>
      <c r="L29" s="64">
        <v>15945165000</v>
      </c>
      <c r="M29" s="65">
        <v>14525363000</v>
      </c>
      <c r="N29" s="66">
        <f t="shared" si="1"/>
        <v>1419802000</v>
      </c>
      <c r="O29" s="66">
        <v>15945165000</v>
      </c>
      <c r="P29" s="64">
        <v>0</v>
      </c>
      <c r="Q29" s="67">
        <v>170030000</v>
      </c>
      <c r="R29" s="64">
        <v>18128000000</v>
      </c>
      <c r="S29" s="65">
        <v>16630698000</v>
      </c>
      <c r="T29" s="66">
        <f t="shared" si="2"/>
        <v>1497302000</v>
      </c>
      <c r="U29" s="66">
        <v>18128000000</v>
      </c>
      <c r="V29" s="64">
        <v>0</v>
      </c>
      <c r="W29" s="67">
        <v>170030000</v>
      </c>
    </row>
    <row r="30" spans="2:23" ht="22.5" customHeight="1">
      <c r="B30" s="11" t="s">
        <v>288</v>
      </c>
      <c r="C30" s="9" t="s">
        <v>1</v>
      </c>
      <c r="D30" s="9" t="s">
        <v>1</v>
      </c>
      <c r="E30" s="63" t="s">
        <v>289</v>
      </c>
      <c r="F30" s="64">
        <v>1284808000</v>
      </c>
      <c r="G30" s="65">
        <v>1220558000</v>
      </c>
      <c r="H30" s="66">
        <f t="shared" si="0"/>
        <v>64250000</v>
      </c>
      <c r="I30" s="66">
        <v>1284808000</v>
      </c>
      <c r="J30" s="64">
        <v>0</v>
      </c>
      <c r="K30" s="67">
        <v>13000000</v>
      </c>
      <c r="L30" s="64">
        <v>1416030000</v>
      </c>
      <c r="M30" s="65">
        <v>1351030000</v>
      </c>
      <c r="N30" s="66">
        <f t="shared" si="1"/>
        <v>65000000</v>
      </c>
      <c r="O30" s="66">
        <v>1416030000</v>
      </c>
      <c r="P30" s="64">
        <v>0</v>
      </c>
      <c r="Q30" s="67">
        <v>12000000</v>
      </c>
      <c r="R30" s="64">
        <v>1552151000</v>
      </c>
      <c r="S30" s="65">
        <v>1487151000</v>
      </c>
      <c r="T30" s="66">
        <f t="shared" si="2"/>
        <v>65000000</v>
      </c>
      <c r="U30" s="66">
        <v>1552151000</v>
      </c>
      <c r="V30" s="64">
        <v>0</v>
      </c>
      <c r="W30" s="67">
        <v>12000000</v>
      </c>
    </row>
    <row r="31" spans="2:23" ht="22.5" customHeight="1">
      <c r="B31" s="11" t="s">
        <v>290</v>
      </c>
      <c r="C31" s="9" t="s">
        <v>1</v>
      </c>
      <c r="D31" s="9" t="s">
        <v>1</v>
      </c>
      <c r="E31" s="63" t="s">
        <v>291</v>
      </c>
      <c r="F31" s="64">
        <v>243626000</v>
      </c>
      <c r="G31" s="65">
        <v>233212000</v>
      </c>
      <c r="H31" s="66">
        <f t="shared" si="0"/>
        <v>10414000</v>
      </c>
      <c r="I31" s="66">
        <v>243626000</v>
      </c>
      <c r="J31" s="64">
        <v>0</v>
      </c>
      <c r="K31" s="67">
        <v>14585000</v>
      </c>
      <c r="L31" s="64">
        <v>263990000</v>
      </c>
      <c r="M31" s="65">
        <v>252902000</v>
      </c>
      <c r="N31" s="66">
        <f t="shared" si="1"/>
        <v>11088000</v>
      </c>
      <c r="O31" s="66">
        <v>263990000</v>
      </c>
      <c r="P31" s="64">
        <v>0</v>
      </c>
      <c r="Q31" s="67">
        <v>15168000</v>
      </c>
      <c r="R31" s="64">
        <v>283517000</v>
      </c>
      <c r="S31" s="65">
        <v>271790000</v>
      </c>
      <c r="T31" s="66">
        <f t="shared" si="2"/>
        <v>11727000</v>
      </c>
      <c r="U31" s="66">
        <v>283517000</v>
      </c>
      <c r="V31" s="64">
        <v>0</v>
      </c>
      <c r="W31" s="67">
        <v>15926000</v>
      </c>
    </row>
    <row r="32" spans="2:23" ht="22.5" customHeight="1">
      <c r="B32" s="11" t="s">
        <v>292</v>
      </c>
      <c r="C32" s="9" t="s">
        <v>1</v>
      </c>
      <c r="D32" s="9" t="s">
        <v>1</v>
      </c>
      <c r="E32" s="63" t="s">
        <v>293</v>
      </c>
      <c r="F32" s="64">
        <v>300291000</v>
      </c>
      <c r="G32" s="65">
        <v>293767000</v>
      </c>
      <c r="H32" s="66">
        <f t="shared" si="0"/>
        <v>6524000</v>
      </c>
      <c r="I32" s="66">
        <v>300291000</v>
      </c>
      <c r="J32" s="64">
        <v>0</v>
      </c>
      <c r="K32" s="67">
        <v>13004000</v>
      </c>
      <c r="L32" s="64">
        <v>326049000</v>
      </c>
      <c r="M32" s="65">
        <v>319105000</v>
      </c>
      <c r="N32" s="66">
        <f t="shared" si="1"/>
        <v>6944000</v>
      </c>
      <c r="O32" s="66">
        <v>326049000</v>
      </c>
      <c r="P32" s="64">
        <v>0</v>
      </c>
      <c r="Q32" s="67">
        <v>14004000</v>
      </c>
      <c r="R32" s="64">
        <v>350667000</v>
      </c>
      <c r="S32" s="65">
        <v>343325000</v>
      </c>
      <c r="T32" s="66">
        <f t="shared" si="2"/>
        <v>7342000</v>
      </c>
      <c r="U32" s="66">
        <v>350667000</v>
      </c>
      <c r="V32" s="64">
        <v>0</v>
      </c>
      <c r="W32" s="67">
        <v>15004000</v>
      </c>
    </row>
    <row r="33" spans="2:23" ht="22.5" customHeight="1">
      <c r="B33" s="11" t="s">
        <v>294</v>
      </c>
      <c r="C33" s="9" t="s">
        <v>1</v>
      </c>
      <c r="D33" s="9" t="s">
        <v>1</v>
      </c>
      <c r="E33" s="63" t="s">
        <v>295</v>
      </c>
      <c r="F33" s="64">
        <v>3191729000</v>
      </c>
      <c r="G33" s="65">
        <v>1560729000</v>
      </c>
      <c r="H33" s="66">
        <f t="shared" si="0"/>
        <v>1630000000</v>
      </c>
      <c r="I33" s="66">
        <v>3190729000</v>
      </c>
      <c r="J33" s="64">
        <v>1000000</v>
      </c>
      <c r="K33" s="67">
        <v>1000000</v>
      </c>
      <c r="L33" s="64">
        <v>3513360000</v>
      </c>
      <c r="M33" s="65">
        <v>1812360000</v>
      </c>
      <c r="N33" s="66">
        <f t="shared" si="1"/>
        <v>1700000000</v>
      </c>
      <c r="O33" s="66">
        <v>3512360000</v>
      </c>
      <c r="P33" s="64">
        <v>1000000</v>
      </c>
      <c r="Q33" s="67">
        <v>1000000</v>
      </c>
      <c r="R33" s="64">
        <v>3845810000</v>
      </c>
      <c r="S33" s="65">
        <v>2074810000</v>
      </c>
      <c r="T33" s="66">
        <f t="shared" si="2"/>
        <v>1770000000</v>
      </c>
      <c r="U33" s="66">
        <v>3844810000</v>
      </c>
      <c r="V33" s="64">
        <v>1000000</v>
      </c>
      <c r="W33" s="67">
        <v>1000000</v>
      </c>
    </row>
    <row r="34" spans="2:23" ht="22.5" customHeight="1">
      <c r="B34" s="11" t="s">
        <v>296</v>
      </c>
      <c r="C34" s="9" t="s">
        <v>1</v>
      </c>
      <c r="D34" s="9" t="s">
        <v>1</v>
      </c>
      <c r="E34" s="63" t="s">
        <v>297</v>
      </c>
      <c r="F34" s="64">
        <v>531415000</v>
      </c>
      <c r="G34" s="65">
        <v>0</v>
      </c>
      <c r="H34" s="66">
        <f t="shared" si="0"/>
        <v>741212000</v>
      </c>
      <c r="I34" s="66">
        <v>741212000</v>
      </c>
      <c r="J34" s="64">
        <v>0</v>
      </c>
      <c r="K34" s="67">
        <v>450000000</v>
      </c>
      <c r="L34" s="64">
        <v>591497000</v>
      </c>
      <c r="M34" s="65">
        <v>0</v>
      </c>
      <c r="N34" s="66">
        <f t="shared" si="1"/>
        <v>789390000</v>
      </c>
      <c r="O34" s="66">
        <v>789390000</v>
      </c>
      <c r="P34" s="64">
        <v>0</v>
      </c>
      <c r="Q34" s="67">
        <v>400000000</v>
      </c>
      <c r="R34" s="64">
        <v>653296000</v>
      </c>
      <c r="S34" s="65">
        <v>0</v>
      </c>
      <c r="T34" s="66">
        <f t="shared" si="2"/>
        <v>835175000</v>
      </c>
      <c r="U34" s="66">
        <v>835175000</v>
      </c>
      <c r="V34" s="64">
        <v>0</v>
      </c>
      <c r="W34" s="67">
        <v>350000000</v>
      </c>
    </row>
    <row r="35" spans="2:23" ht="22.5" customHeight="1">
      <c r="B35" s="11" t="s">
        <v>298</v>
      </c>
      <c r="C35" s="9" t="s">
        <v>1</v>
      </c>
      <c r="D35" s="9" t="s">
        <v>1</v>
      </c>
      <c r="E35" s="63" t="s">
        <v>299</v>
      </c>
      <c r="F35" s="64">
        <v>155311000</v>
      </c>
      <c r="G35" s="65">
        <v>0</v>
      </c>
      <c r="H35" s="66">
        <f t="shared" si="0"/>
        <v>252635000</v>
      </c>
      <c r="I35" s="66">
        <v>252635000</v>
      </c>
      <c r="J35" s="64">
        <v>0</v>
      </c>
      <c r="K35" s="67">
        <v>200747000</v>
      </c>
      <c r="L35" s="64">
        <v>175798000</v>
      </c>
      <c r="M35" s="65">
        <v>0</v>
      </c>
      <c r="N35" s="66">
        <f t="shared" si="1"/>
        <v>269057000</v>
      </c>
      <c r="O35" s="66">
        <v>269057000</v>
      </c>
      <c r="P35" s="64">
        <v>0</v>
      </c>
      <c r="Q35" s="67">
        <v>200893000</v>
      </c>
      <c r="R35" s="64">
        <v>197271000</v>
      </c>
      <c r="S35" s="65">
        <v>0</v>
      </c>
      <c r="T35" s="66">
        <f t="shared" si="2"/>
        <v>284662000</v>
      </c>
      <c r="U35" s="66">
        <v>284662000</v>
      </c>
      <c r="V35" s="64">
        <v>0</v>
      </c>
      <c r="W35" s="67">
        <v>216000000</v>
      </c>
    </row>
    <row r="36" spans="2:23" ht="22.5" customHeight="1">
      <c r="B36" s="11" t="s">
        <v>300</v>
      </c>
      <c r="C36" s="9" t="s">
        <v>1</v>
      </c>
      <c r="D36" s="9" t="s">
        <v>1</v>
      </c>
      <c r="E36" s="63" t="s">
        <v>301</v>
      </c>
      <c r="F36" s="64">
        <v>17560000</v>
      </c>
      <c r="G36" s="65">
        <v>0</v>
      </c>
      <c r="H36" s="66">
        <f t="shared" si="0"/>
        <v>40161000</v>
      </c>
      <c r="I36" s="66">
        <v>40161000</v>
      </c>
      <c r="J36" s="64">
        <v>0</v>
      </c>
      <c r="K36" s="67">
        <v>62000000</v>
      </c>
      <c r="L36" s="64">
        <v>19040000</v>
      </c>
      <c r="M36" s="65">
        <v>0</v>
      </c>
      <c r="N36" s="66">
        <f t="shared" si="1"/>
        <v>42773000</v>
      </c>
      <c r="O36" s="66">
        <v>42773000</v>
      </c>
      <c r="P36" s="64">
        <v>0</v>
      </c>
      <c r="Q36" s="67">
        <v>66000000</v>
      </c>
      <c r="R36" s="64">
        <v>20459000</v>
      </c>
      <c r="S36" s="65">
        <v>0</v>
      </c>
      <c r="T36" s="66">
        <f t="shared" si="2"/>
        <v>45254000</v>
      </c>
      <c r="U36" s="66">
        <v>45254000</v>
      </c>
      <c r="V36" s="64">
        <v>0</v>
      </c>
      <c r="W36" s="67">
        <v>70000000</v>
      </c>
    </row>
    <row r="37" spans="2:23" ht="22.5" customHeight="1">
      <c r="B37" s="11" t="s">
        <v>302</v>
      </c>
      <c r="C37" s="9" t="s">
        <v>1</v>
      </c>
      <c r="D37" s="9" t="s">
        <v>1</v>
      </c>
      <c r="E37" s="63" t="s">
        <v>303</v>
      </c>
      <c r="F37" s="64">
        <v>363403000</v>
      </c>
      <c r="G37" s="65">
        <v>0</v>
      </c>
      <c r="H37" s="66">
        <f t="shared" si="0"/>
        <v>388543000</v>
      </c>
      <c r="I37" s="66">
        <v>388543000</v>
      </c>
      <c r="J37" s="64">
        <v>0</v>
      </c>
      <c r="K37" s="67">
        <v>114000000</v>
      </c>
      <c r="L37" s="64">
        <v>395492000</v>
      </c>
      <c r="M37" s="65">
        <v>0</v>
      </c>
      <c r="N37" s="66">
        <f t="shared" si="1"/>
        <v>423511000</v>
      </c>
      <c r="O37" s="66">
        <v>423511000</v>
      </c>
      <c r="P37" s="64">
        <v>0</v>
      </c>
      <c r="Q37" s="67">
        <v>120000000</v>
      </c>
      <c r="R37" s="64">
        <v>426311000</v>
      </c>
      <c r="S37" s="65">
        <v>0</v>
      </c>
      <c r="T37" s="66">
        <f t="shared" si="2"/>
        <v>457391000</v>
      </c>
      <c r="U37" s="66">
        <v>457391000</v>
      </c>
      <c r="V37" s="64">
        <v>0</v>
      </c>
      <c r="W37" s="67">
        <v>126000000</v>
      </c>
    </row>
    <row r="38" spans="2:23" ht="22.5" customHeight="1">
      <c r="B38" s="11" t="s">
        <v>304</v>
      </c>
      <c r="C38" s="9" t="s">
        <v>1</v>
      </c>
      <c r="D38" s="9" t="s">
        <v>1</v>
      </c>
      <c r="E38" s="63" t="s">
        <v>305</v>
      </c>
      <c r="F38" s="64">
        <v>80585000</v>
      </c>
      <c r="G38" s="65">
        <v>0</v>
      </c>
      <c r="H38" s="66">
        <f t="shared" si="0"/>
        <v>205514000</v>
      </c>
      <c r="I38" s="66">
        <v>205514000</v>
      </c>
      <c r="J38" s="64">
        <v>0</v>
      </c>
      <c r="K38" s="67">
        <v>631000000</v>
      </c>
      <c r="L38" s="64">
        <v>86947000</v>
      </c>
      <c r="M38" s="65">
        <v>0</v>
      </c>
      <c r="N38" s="66">
        <f t="shared" si="1"/>
        <v>224010000</v>
      </c>
      <c r="O38" s="66">
        <v>224010000</v>
      </c>
      <c r="P38" s="64">
        <v>0</v>
      </c>
      <c r="Q38" s="67">
        <v>652000000</v>
      </c>
      <c r="R38" s="64">
        <v>92866000</v>
      </c>
      <c r="S38" s="65">
        <v>0</v>
      </c>
      <c r="T38" s="66">
        <f t="shared" si="2"/>
        <v>241931000</v>
      </c>
      <c r="U38" s="66">
        <v>241931000</v>
      </c>
      <c r="V38" s="64">
        <v>0</v>
      </c>
      <c r="W38" s="67">
        <v>673000000</v>
      </c>
    </row>
    <row r="39" spans="2:23" ht="22.5" customHeight="1">
      <c r="B39" s="11" t="s">
        <v>306</v>
      </c>
      <c r="C39" s="9" t="s">
        <v>1</v>
      </c>
      <c r="D39" s="9" t="s">
        <v>1</v>
      </c>
      <c r="E39" s="63" t="s">
        <v>307</v>
      </c>
      <c r="F39" s="64">
        <v>16293000</v>
      </c>
      <c r="G39" s="65">
        <v>10943000</v>
      </c>
      <c r="H39" s="66">
        <f t="shared" si="0"/>
        <v>5350000</v>
      </c>
      <c r="I39" s="66">
        <v>16293000</v>
      </c>
      <c r="J39" s="64">
        <v>0</v>
      </c>
      <c r="K39" s="67">
        <v>2000000</v>
      </c>
      <c r="L39" s="64">
        <v>17747000</v>
      </c>
      <c r="M39" s="65">
        <v>12047000</v>
      </c>
      <c r="N39" s="66">
        <f t="shared" si="1"/>
        <v>5700000</v>
      </c>
      <c r="O39" s="66">
        <v>17747000</v>
      </c>
      <c r="P39" s="64">
        <v>0</v>
      </c>
      <c r="Q39" s="67">
        <v>2000000</v>
      </c>
      <c r="R39" s="64">
        <v>19204000</v>
      </c>
      <c r="S39" s="65">
        <v>13154000</v>
      </c>
      <c r="T39" s="66">
        <f t="shared" si="2"/>
        <v>6050000</v>
      </c>
      <c r="U39" s="66">
        <v>19204000</v>
      </c>
      <c r="V39" s="64">
        <v>0</v>
      </c>
      <c r="W39" s="67">
        <v>2000000</v>
      </c>
    </row>
    <row r="40" spans="2:23" ht="22.5" customHeight="1">
      <c r="B40" s="11" t="s">
        <v>308</v>
      </c>
      <c r="C40" s="9" t="s">
        <v>1</v>
      </c>
      <c r="D40" s="9" t="s">
        <v>1</v>
      </c>
      <c r="E40" s="63" t="s">
        <v>309</v>
      </c>
      <c r="F40" s="64">
        <v>184867000</v>
      </c>
      <c r="G40" s="65">
        <v>165967000</v>
      </c>
      <c r="H40" s="66">
        <f t="shared" si="0"/>
        <v>18900000</v>
      </c>
      <c r="I40" s="66">
        <v>184867000</v>
      </c>
      <c r="J40" s="64">
        <v>0</v>
      </c>
      <c r="K40" s="67">
        <v>3000000</v>
      </c>
      <c r="L40" s="64">
        <v>202924000</v>
      </c>
      <c r="M40" s="65">
        <v>182833000</v>
      </c>
      <c r="N40" s="66">
        <f t="shared" si="1"/>
        <v>20091000</v>
      </c>
      <c r="O40" s="66">
        <v>202924000</v>
      </c>
      <c r="P40" s="64">
        <v>0</v>
      </c>
      <c r="Q40" s="67">
        <v>3000000</v>
      </c>
      <c r="R40" s="64">
        <v>220657000</v>
      </c>
      <c r="S40" s="65">
        <v>199441000</v>
      </c>
      <c r="T40" s="66">
        <f t="shared" si="2"/>
        <v>21216000</v>
      </c>
      <c r="U40" s="66">
        <v>220657000</v>
      </c>
      <c r="V40" s="64">
        <v>0</v>
      </c>
      <c r="W40" s="67">
        <v>3000000</v>
      </c>
    </row>
    <row r="41" spans="2:23" ht="22.5" customHeight="1">
      <c r="B41" s="11" t="s">
        <v>310</v>
      </c>
      <c r="C41" s="9" t="s">
        <v>1</v>
      </c>
      <c r="D41" s="9" t="s">
        <v>1</v>
      </c>
      <c r="E41" s="63" t="s">
        <v>311</v>
      </c>
      <c r="F41" s="64">
        <v>66011000</v>
      </c>
      <c r="G41" s="65">
        <v>0</v>
      </c>
      <c r="H41" s="66">
        <f t="shared" si="0"/>
        <v>66011000</v>
      </c>
      <c r="I41" s="66">
        <v>66011000</v>
      </c>
      <c r="J41" s="64">
        <v>0</v>
      </c>
      <c r="K41" s="67">
        <v>4000000</v>
      </c>
      <c r="L41" s="64">
        <v>71613000</v>
      </c>
      <c r="M41" s="65">
        <v>0</v>
      </c>
      <c r="N41" s="66">
        <f t="shared" si="1"/>
        <v>71613000</v>
      </c>
      <c r="O41" s="66">
        <v>71613000</v>
      </c>
      <c r="P41" s="64">
        <v>0</v>
      </c>
      <c r="Q41" s="67">
        <v>4000000</v>
      </c>
      <c r="R41" s="64">
        <v>76996000</v>
      </c>
      <c r="S41" s="65">
        <v>0</v>
      </c>
      <c r="T41" s="66">
        <f t="shared" si="2"/>
        <v>76996000</v>
      </c>
      <c r="U41" s="66">
        <v>76996000</v>
      </c>
      <c r="V41" s="64">
        <v>0</v>
      </c>
      <c r="W41" s="67">
        <v>4000000</v>
      </c>
    </row>
    <row r="42" spans="2:23" ht="22.5" customHeight="1">
      <c r="B42" s="11" t="s">
        <v>312</v>
      </c>
      <c r="C42" s="9" t="s">
        <v>1</v>
      </c>
      <c r="D42" s="9" t="s">
        <v>1</v>
      </c>
      <c r="E42" s="63" t="s">
        <v>313</v>
      </c>
      <c r="F42" s="64">
        <v>2020825000</v>
      </c>
      <c r="G42" s="65">
        <v>1920726000</v>
      </c>
      <c r="H42" s="66">
        <f t="shared" si="0"/>
        <v>100099000</v>
      </c>
      <c r="I42" s="66">
        <v>2020825000</v>
      </c>
      <c r="J42" s="64">
        <v>0</v>
      </c>
      <c r="K42" s="67">
        <v>60000000</v>
      </c>
      <c r="L42" s="64">
        <v>2117171000</v>
      </c>
      <c r="M42" s="65">
        <v>2008064000</v>
      </c>
      <c r="N42" s="66">
        <f t="shared" si="1"/>
        <v>109107000</v>
      </c>
      <c r="O42" s="66">
        <v>2117171000</v>
      </c>
      <c r="P42" s="64">
        <v>0</v>
      </c>
      <c r="Q42" s="67">
        <v>60000000</v>
      </c>
      <c r="R42" s="64">
        <v>1608192000</v>
      </c>
      <c r="S42" s="65">
        <v>1490358000</v>
      </c>
      <c r="T42" s="66">
        <f t="shared" si="2"/>
        <v>117834000</v>
      </c>
      <c r="U42" s="66">
        <v>1608192000</v>
      </c>
      <c r="V42" s="64">
        <v>0</v>
      </c>
      <c r="W42" s="67">
        <v>60000000</v>
      </c>
    </row>
    <row r="43" spans="2:23" ht="22.5" customHeight="1">
      <c r="B43" s="11" t="s">
        <v>314</v>
      </c>
      <c r="C43" s="9" t="s">
        <v>1</v>
      </c>
      <c r="D43" s="9" t="s">
        <v>1</v>
      </c>
      <c r="E43" s="63" t="s">
        <v>315</v>
      </c>
      <c r="F43" s="64">
        <v>317302000</v>
      </c>
      <c r="G43" s="65">
        <v>311052000</v>
      </c>
      <c r="H43" s="66">
        <f t="shared" si="0"/>
        <v>6250000</v>
      </c>
      <c r="I43" s="66">
        <v>317302000</v>
      </c>
      <c r="J43" s="64">
        <v>0</v>
      </c>
      <c r="K43" s="67">
        <v>31000000</v>
      </c>
      <c r="L43" s="64">
        <v>335326000</v>
      </c>
      <c r="M43" s="65">
        <v>328641000</v>
      </c>
      <c r="N43" s="66">
        <f t="shared" si="1"/>
        <v>6685000</v>
      </c>
      <c r="O43" s="66">
        <v>335326000</v>
      </c>
      <c r="P43" s="64">
        <v>0</v>
      </c>
      <c r="Q43" s="67">
        <v>37000000</v>
      </c>
      <c r="R43" s="64">
        <v>348260000</v>
      </c>
      <c r="S43" s="65">
        <v>341110000</v>
      </c>
      <c r="T43" s="66">
        <f t="shared" si="2"/>
        <v>7150000</v>
      </c>
      <c r="U43" s="66">
        <v>348260000</v>
      </c>
      <c r="V43" s="64">
        <v>0</v>
      </c>
      <c r="W43" s="67">
        <v>37000000</v>
      </c>
    </row>
    <row r="44" spans="2:23" ht="22.5" customHeight="1">
      <c r="B44" s="11" t="s">
        <v>316</v>
      </c>
      <c r="C44" s="9" t="s">
        <v>1</v>
      </c>
      <c r="D44" s="9" t="s">
        <v>1</v>
      </c>
      <c r="E44" s="63" t="s">
        <v>317</v>
      </c>
      <c r="F44" s="64">
        <v>146578000</v>
      </c>
      <c r="G44" s="65">
        <v>145467000</v>
      </c>
      <c r="H44" s="66">
        <f t="shared" si="0"/>
        <v>1111000</v>
      </c>
      <c r="I44" s="66">
        <v>146578000</v>
      </c>
      <c r="J44" s="64">
        <v>0</v>
      </c>
      <c r="K44" s="67">
        <v>25000000</v>
      </c>
      <c r="L44" s="64">
        <v>160574000</v>
      </c>
      <c r="M44" s="65">
        <v>159374000</v>
      </c>
      <c r="N44" s="66">
        <f t="shared" si="1"/>
        <v>1200000</v>
      </c>
      <c r="O44" s="66">
        <v>160574000</v>
      </c>
      <c r="P44" s="64">
        <v>0</v>
      </c>
      <c r="Q44" s="67">
        <v>25000000</v>
      </c>
      <c r="R44" s="64">
        <v>174339000</v>
      </c>
      <c r="S44" s="65">
        <v>173055000</v>
      </c>
      <c r="T44" s="66">
        <f t="shared" si="2"/>
        <v>1284000</v>
      </c>
      <c r="U44" s="66">
        <v>174339000</v>
      </c>
      <c r="V44" s="64">
        <v>0</v>
      </c>
      <c r="W44" s="67">
        <v>25000000</v>
      </c>
    </row>
    <row r="45" spans="2:23" ht="22.5" customHeight="1">
      <c r="B45" s="11" t="s">
        <v>318</v>
      </c>
      <c r="C45" s="9" t="s">
        <v>1</v>
      </c>
      <c r="D45" s="9" t="s">
        <v>1</v>
      </c>
      <c r="E45" s="63" t="s">
        <v>319</v>
      </c>
      <c r="F45" s="64">
        <v>32999000</v>
      </c>
      <c r="G45" s="65">
        <v>0</v>
      </c>
      <c r="H45" s="66">
        <f t="shared" si="0"/>
        <v>32999000</v>
      </c>
      <c r="I45" s="66">
        <v>32999000</v>
      </c>
      <c r="J45" s="64">
        <v>0</v>
      </c>
      <c r="K45" s="67">
        <v>27000000</v>
      </c>
      <c r="L45" s="64">
        <v>35814000</v>
      </c>
      <c r="M45" s="65">
        <v>0</v>
      </c>
      <c r="N45" s="66">
        <f t="shared" si="1"/>
        <v>35814000</v>
      </c>
      <c r="O45" s="66">
        <v>35814000</v>
      </c>
      <c r="P45" s="64">
        <v>0</v>
      </c>
      <c r="Q45" s="67">
        <v>25000000</v>
      </c>
      <c r="R45" s="64">
        <v>38520000</v>
      </c>
      <c r="S45" s="65">
        <v>0</v>
      </c>
      <c r="T45" s="66">
        <f t="shared" si="2"/>
        <v>38520000</v>
      </c>
      <c r="U45" s="66">
        <v>38520000</v>
      </c>
      <c r="V45" s="64">
        <v>0</v>
      </c>
      <c r="W45" s="67">
        <v>24000000</v>
      </c>
    </row>
    <row r="46" spans="2:23" ht="22.5" customHeight="1">
      <c r="B46" s="11" t="s">
        <v>320</v>
      </c>
      <c r="C46" s="9" t="s">
        <v>1</v>
      </c>
      <c r="D46" s="9" t="s">
        <v>1</v>
      </c>
      <c r="E46" s="63" t="s">
        <v>321</v>
      </c>
      <c r="F46" s="64">
        <v>699935000</v>
      </c>
      <c r="G46" s="65">
        <v>485685000</v>
      </c>
      <c r="H46" s="66">
        <f t="shared" si="0"/>
        <v>209250000</v>
      </c>
      <c r="I46" s="66">
        <v>694935000</v>
      </c>
      <c r="J46" s="64">
        <v>5000000</v>
      </c>
      <c r="K46" s="67">
        <v>60000000</v>
      </c>
      <c r="L46" s="64">
        <v>790988000</v>
      </c>
      <c r="M46" s="65">
        <v>563555000</v>
      </c>
      <c r="N46" s="66">
        <f t="shared" si="1"/>
        <v>222433000</v>
      </c>
      <c r="O46" s="66">
        <v>785988000</v>
      </c>
      <c r="P46" s="64">
        <v>5000000</v>
      </c>
      <c r="Q46" s="67">
        <v>60000000</v>
      </c>
      <c r="R46" s="64">
        <v>886067000</v>
      </c>
      <c r="S46" s="65">
        <v>646177000</v>
      </c>
      <c r="T46" s="66">
        <f t="shared" si="2"/>
        <v>234890000</v>
      </c>
      <c r="U46" s="66">
        <v>881067000</v>
      </c>
      <c r="V46" s="64">
        <v>5000000</v>
      </c>
      <c r="W46" s="67">
        <v>60000000</v>
      </c>
    </row>
    <row r="47" spans="2:23" ht="22.5" customHeight="1">
      <c r="B47" s="11" t="s">
        <v>322</v>
      </c>
      <c r="C47" s="9" t="s">
        <v>1</v>
      </c>
      <c r="D47" s="9" t="s">
        <v>1</v>
      </c>
      <c r="E47" s="63" t="s">
        <v>323</v>
      </c>
      <c r="F47" s="64">
        <v>1093526000</v>
      </c>
      <c r="G47" s="65">
        <v>1018526000</v>
      </c>
      <c r="H47" s="66">
        <f t="shared" si="0"/>
        <v>75000000</v>
      </c>
      <c r="I47" s="66">
        <v>1093526000</v>
      </c>
      <c r="J47" s="64">
        <v>0</v>
      </c>
      <c r="K47" s="67">
        <v>1451080000</v>
      </c>
      <c r="L47" s="64">
        <v>1227357000</v>
      </c>
      <c r="M47" s="65">
        <v>1137357000</v>
      </c>
      <c r="N47" s="66">
        <f t="shared" si="1"/>
        <v>90000000</v>
      </c>
      <c r="O47" s="66">
        <v>1227357000</v>
      </c>
      <c r="P47" s="64">
        <v>0</v>
      </c>
      <c r="Q47" s="67">
        <v>1551225000</v>
      </c>
      <c r="R47" s="64">
        <v>1367459000</v>
      </c>
      <c r="S47" s="65">
        <v>1272459000</v>
      </c>
      <c r="T47" s="66">
        <f t="shared" si="2"/>
        <v>95000000</v>
      </c>
      <c r="U47" s="66">
        <v>1367459000</v>
      </c>
      <c r="V47" s="64">
        <v>0</v>
      </c>
      <c r="W47" s="67">
        <v>1601300000</v>
      </c>
    </row>
    <row r="48" spans="2:23" ht="22.5" customHeight="1">
      <c r="B48" s="11" t="s">
        <v>324</v>
      </c>
      <c r="C48" s="9" t="s">
        <v>1</v>
      </c>
      <c r="D48" s="9" t="s">
        <v>1</v>
      </c>
      <c r="E48" s="63" t="s">
        <v>325</v>
      </c>
      <c r="F48" s="64">
        <v>42805000</v>
      </c>
      <c r="G48" s="65">
        <v>0</v>
      </c>
      <c r="H48" s="66">
        <f t="shared" si="0"/>
        <v>74500000</v>
      </c>
      <c r="I48" s="66">
        <v>74500000</v>
      </c>
      <c r="J48" s="64">
        <v>0</v>
      </c>
      <c r="K48" s="67">
        <v>230000000</v>
      </c>
      <c r="L48" s="64">
        <v>46560000</v>
      </c>
      <c r="M48" s="65">
        <v>0</v>
      </c>
      <c r="N48" s="66">
        <f t="shared" si="1"/>
        <v>79000000</v>
      </c>
      <c r="O48" s="66">
        <v>79000000</v>
      </c>
      <c r="P48" s="64">
        <v>0</v>
      </c>
      <c r="Q48" s="67">
        <v>261000000</v>
      </c>
      <c r="R48" s="64">
        <v>50147000</v>
      </c>
      <c r="S48" s="65">
        <v>0</v>
      </c>
      <c r="T48" s="66">
        <f t="shared" si="2"/>
        <v>83000000</v>
      </c>
      <c r="U48" s="66">
        <v>83000000</v>
      </c>
      <c r="V48" s="64">
        <v>0</v>
      </c>
      <c r="W48" s="67">
        <v>293000000</v>
      </c>
    </row>
    <row r="49" spans="2:23" ht="22.5" customHeight="1">
      <c r="B49" s="11" t="s">
        <v>326</v>
      </c>
      <c r="C49" s="9" t="s">
        <v>1</v>
      </c>
      <c r="D49" s="9" t="s">
        <v>1</v>
      </c>
      <c r="E49" s="63" t="s">
        <v>327</v>
      </c>
      <c r="F49" s="64">
        <v>26362000</v>
      </c>
      <c r="G49" s="65">
        <v>0</v>
      </c>
      <c r="H49" s="66">
        <f t="shared" si="0"/>
        <v>34151000</v>
      </c>
      <c r="I49" s="66">
        <v>34151000</v>
      </c>
      <c r="J49" s="64">
        <v>0</v>
      </c>
      <c r="K49" s="67">
        <v>25500000</v>
      </c>
      <c r="L49" s="64">
        <v>29024000</v>
      </c>
      <c r="M49" s="65">
        <v>0</v>
      </c>
      <c r="N49" s="66">
        <f t="shared" si="1"/>
        <v>36371000</v>
      </c>
      <c r="O49" s="66">
        <v>36371000</v>
      </c>
      <c r="P49" s="64">
        <v>0</v>
      </c>
      <c r="Q49" s="67">
        <v>26500000</v>
      </c>
      <c r="R49" s="64">
        <v>31677000</v>
      </c>
      <c r="S49" s="65">
        <v>0</v>
      </c>
      <c r="T49" s="66">
        <f t="shared" si="2"/>
        <v>38479000</v>
      </c>
      <c r="U49" s="66">
        <v>38479000</v>
      </c>
      <c r="V49" s="64">
        <v>0</v>
      </c>
      <c r="W49" s="67">
        <v>27500000</v>
      </c>
    </row>
    <row r="50" spans="2:23" ht="22.5" customHeight="1">
      <c r="B50" s="11" t="s">
        <v>328</v>
      </c>
      <c r="C50" s="9" t="s">
        <v>1</v>
      </c>
      <c r="D50" s="9" t="s">
        <v>1</v>
      </c>
      <c r="E50" s="63" t="s">
        <v>329</v>
      </c>
      <c r="F50" s="64">
        <v>285828000</v>
      </c>
      <c r="G50" s="65">
        <v>283366000</v>
      </c>
      <c r="H50" s="66">
        <f t="shared" si="0"/>
        <v>2462000</v>
      </c>
      <c r="I50" s="66">
        <v>285828000</v>
      </c>
      <c r="J50" s="64">
        <v>0</v>
      </c>
      <c r="K50" s="67">
        <v>4000000</v>
      </c>
      <c r="L50" s="64">
        <v>314914000</v>
      </c>
      <c r="M50" s="65">
        <v>312203000</v>
      </c>
      <c r="N50" s="66">
        <f t="shared" si="1"/>
        <v>2711000</v>
      </c>
      <c r="O50" s="66">
        <v>314914000</v>
      </c>
      <c r="P50" s="64">
        <v>0</v>
      </c>
      <c r="Q50" s="67">
        <v>4000000</v>
      </c>
      <c r="R50" s="64">
        <v>345429000</v>
      </c>
      <c r="S50" s="65">
        <v>342454000</v>
      </c>
      <c r="T50" s="66">
        <f t="shared" si="2"/>
        <v>2975000</v>
      </c>
      <c r="U50" s="66">
        <v>345429000</v>
      </c>
      <c r="V50" s="64">
        <v>0</v>
      </c>
      <c r="W50" s="67">
        <v>4000000</v>
      </c>
    </row>
    <row r="51" spans="2:23" ht="22.5" customHeight="1">
      <c r="B51" s="11" t="s">
        <v>330</v>
      </c>
      <c r="C51" s="9" t="s">
        <v>1</v>
      </c>
      <c r="D51" s="9" t="s">
        <v>1</v>
      </c>
      <c r="E51" s="63" t="s">
        <v>331</v>
      </c>
      <c r="F51" s="64">
        <v>18104263000</v>
      </c>
      <c r="G51" s="65">
        <v>16392285000</v>
      </c>
      <c r="H51" s="66">
        <f t="shared" si="0"/>
        <v>1711978000</v>
      </c>
      <c r="I51" s="66">
        <v>18104263000</v>
      </c>
      <c r="J51" s="64">
        <v>0</v>
      </c>
      <c r="K51" s="67">
        <v>320040000</v>
      </c>
      <c r="L51" s="64">
        <v>20391741000</v>
      </c>
      <c r="M51" s="65">
        <v>18542804000</v>
      </c>
      <c r="N51" s="66">
        <f t="shared" si="1"/>
        <v>1848937000</v>
      </c>
      <c r="O51" s="66">
        <v>20391741000</v>
      </c>
      <c r="P51" s="64">
        <v>0</v>
      </c>
      <c r="Q51" s="67">
        <v>350050000</v>
      </c>
      <c r="R51" s="64">
        <v>22504295000</v>
      </c>
      <c r="S51" s="65">
        <v>20494587000</v>
      </c>
      <c r="T51" s="66">
        <f t="shared" si="2"/>
        <v>2009708000</v>
      </c>
      <c r="U51" s="66">
        <v>22504295000</v>
      </c>
      <c r="V51" s="64">
        <v>0</v>
      </c>
      <c r="W51" s="67">
        <v>370060000</v>
      </c>
    </row>
    <row r="52" spans="2:23" ht="22.5" customHeight="1">
      <c r="B52" s="11" t="s">
        <v>332</v>
      </c>
      <c r="C52" s="9" t="s">
        <v>1</v>
      </c>
      <c r="D52" s="9" t="s">
        <v>1</v>
      </c>
      <c r="E52" s="63" t="s">
        <v>333</v>
      </c>
      <c r="F52" s="64">
        <v>34525000</v>
      </c>
      <c r="G52" s="65">
        <v>33545000</v>
      </c>
      <c r="H52" s="66">
        <f t="shared" si="0"/>
        <v>980000</v>
      </c>
      <c r="I52" s="66">
        <v>34525000</v>
      </c>
      <c r="J52" s="64">
        <v>0</v>
      </c>
      <c r="K52" s="67">
        <v>2500000</v>
      </c>
      <c r="L52" s="64">
        <v>38373000</v>
      </c>
      <c r="M52" s="65">
        <v>37331000</v>
      </c>
      <c r="N52" s="66">
        <f t="shared" si="1"/>
        <v>1042000</v>
      </c>
      <c r="O52" s="66">
        <v>38373000</v>
      </c>
      <c r="P52" s="64">
        <v>0</v>
      </c>
      <c r="Q52" s="67">
        <v>3000000</v>
      </c>
      <c r="R52" s="64">
        <v>42309000</v>
      </c>
      <c r="S52" s="65">
        <v>41209000</v>
      </c>
      <c r="T52" s="66">
        <f t="shared" si="2"/>
        <v>1100000</v>
      </c>
      <c r="U52" s="66">
        <v>42309000</v>
      </c>
      <c r="V52" s="64">
        <v>0</v>
      </c>
      <c r="W52" s="67">
        <v>3500000</v>
      </c>
    </row>
    <row r="53" spans="2:23" ht="22.5" customHeight="1">
      <c r="B53" s="11" t="s">
        <v>334</v>
      </c>
      <c r="C53" s="9" t="s">
        <v>1</v>
      </c>
      <c r="D53" s="9" t="s">
        <v>1</v>
      </c>
      <c r="E53" s="63" t="s">
        <v>335</v>
      </c>
      <c r="F53" s="64">
        <v>157974000</v>
      </c>
      <c r="G53" s="65">
        <v>155770000</v>
      </c>
      <c r="H53" s="66">
        <f t="shared" si="0"/>
        <v>2204000</v>
      </c>
      <c r="I53" s="66">
        <v>157974000</v>
      </c>
      <c r="J53" s="64">
        <v>0</v>
      </c>
      <c r="K53" s="67">
        <v>5000000</v>
      </c>
      <c r="L53" s="64">
        <v>169014000</v>
      </c>
      <c r="M53" s="65">
        <v>166623000</v>
      </c>
      <c r="N53" s="66">
        <f t="shared" si="1"/>
        <v>2391000</v>
      </c>
      <c r="O53" s="66">
        <v>169014000</v>
      </c>
      <c r="P53" s="64">
        <v>0</v>
      </c>
      <c r="Q53" s="67">
        <v>5000000</v>
      </c>
      <c r="R53" s="64">
        <v>179893000</v>
      </c>
      <c r="S53" s="65">
        <v>177323000</v>
      </c>
      <c r="T53" s="66">
        <f t="shared" si="2"/>
        <v>2570000</v>
      </c>
      <c r="U53" s="66">
        <v>179893000</v>
      </c>
      <c r="V53" s="64">
        <v>0</v>
      </c>
      <c r="W53" s="67">
        <v>5000000</v>
      </c>
    </row>
    <row r="54" spans="2:23" ht="22.5" customHeight="1">
      <c r="B54" s="11" t="s">
        <v>336</v>
      </c>
      <c r="C54" s="9" t="s">
        <v>1</v>
      </c>
      <c r="D54" s="9" t="s">
        <v>1</v>
      </c>
      <c r="E54" s="63" t="s">
        <v>337</v>
      </c>
      <c r="F54" s="64">
        <v>213307000</v>
      </c>
      <c r="G54" s="65">
        <v>212001000</v>
      </c>
      <c r="H54" s="66">
        <f t="shared" si="0"/>
        <v>1306000</v>
      </c>
      <c r="I54" s="66">
        <v>213307000</v>
      </c>
      <c r="J54" s="64">
        <v>0</v>
      </c>
      <c r="K54" s="67">
        <v>4000000</v>
      </c>
      <c r="L54" s="64">
        <v>205486000</v>
      </c>
      <c r="M54" s="65">
        <v>204062000</v>
      </c>
      <c r="N54" s="66">
        <f t="shared" si="1"/>
        <v>1424000</v>
      </c>
      <c r="O54" s="66">
        <v>205486000</v>
      </c>
      <c r="P54" s="64">
        <v>0</v>
      </c>
      <c r="Q54" s="67">
        <v>5000000</v>
      </c>
      <c r="R54" s="64">
        <v>218670000</v>
      </c>
      <c r="S54" s="65">
        <v>217125000</v>
      </c>
      <c r="T54" s="66">
        <f t="shared" si="2"/>
        <v>1545000</v>
      </c>
      <c r="U54" s="66">
        <v>218670000</v>
      </c>
      <c r="V54" s="64">
        <v>0</v>
      </c>
      <c r="W54" s="67">
        <v>5000000</v>
      </c>
    </row>
    <row r="55" spans="2:23" ht="22.5" customHeight="1">
      <c r="B55" s="11" t="s">
        <v>338</v>
      </c>
      <c r="C55" s="9" t="s">
        <v>1</v>
      </c>
      <c r="D55" s="9" t="s">
        <v>1</v>
      </c>
      <c r="E55" s="63" t="s">
        <v>339</v>
      </c>
      <c r="F55" s="64">
        <v>145196000</v>
      </c>
      <c r="G55" s="65">
        <v>144496000</v>
      </c>
      <c r="H55" s="66">
        <f t="shared" si="0"/>
        <v>700000</v>
      </c>
      <c r="I55" s="66">
        <v>145196000</v>
      </c>
      <c r="J55" s="64">
        <v>0</v>
      </c>
      <c r="K55" s="67">
        <v>5000000</v>
      </c>
      <c r="L55" s="64">
        <v>146765000</v>
      </c>
      <c r="M55" s="65">
        <v>146002000</v>
      </c>
      <c r="N55" s="66">
        <f t="shared" si="1"/>
        <v>763000</v>
      </c>
      <c r="O55" s="66">
        <v>146765000</v>
      </c>
      <c r="P55" s="64">
        <v>0</v>
      </c>
      <c r="Q55" s="67">
        <v>5000000</v>
      </c>
      <c r="R55" s="64">
        <v>155441000</v>
      </c>
      <c r="S55" s="65">
        <v>154618000</v>
      </c>
      <c r="T55" s="66">
        <f t="shared" si="2"/>
        <v>823000</v>
      </c>
      <c r="U55" s="66">
        <v>155441000</v>
      </c>
      <c r="V55" s="64">
        <v>0</v>
      </c>
      <c r="W55" s="67">
        <v>5000000</v>
      </c>
    </row>
    <row r="56" spans="2:23" ht="22.5" customHeight="1">
      <c r="B56" s="11" t="s">
        <v>340</v>
      </c>
      <c r="C56" s="9" t="s">
        <v>1</v>
      </c>
      <c r="D56" s="9" t="s">
        <v>1</v>
      </c>
      <c r="E56" s="63" t="s">
        <v>341</v>
      </c>
      <c r="F56" s="64">
        <v>12972780000</v>
      </c>
      <c r="G56" s="65">
        <v>12489780000</v>
      </c>
      <c r="H56" s="66">
        <f t="shared" si="0"/>
        <v>473000000</v>
      </c>
      <c r="I56" s="66">
        <v>12962780000</v>
      </c>
      <c r="J56" s="64">
        <v>10000000</v>
      </c>
      <c r="K56" s="67">
        <v>400000000</v>
      </c>
      <c r="L56" s="64">
        <v>14820626000</v>
      </c>
      <c r="M56" s="65">
        <v>14307825000</v>
      </c>
      <c r="N56" s="66">
        <f t="shared" si="1"/>
        <v>502801000</v>
      </c>
      <c r="O56" s="66">
        <v>14810626000</v>
      </c>
      <c r="P56" s="64">
        <v>10000000</v>
      </c>
      <c r="Q56" s="67">
        <v>400000000</v>
      </c>
      <c r="R56" s="64">
        <v>16779108000</v>
      </c>
      <c r="S56" s="65">
        <v>16238146000</v>
      </c>
      <c r="T56" s="66">
        <f t="shared" si="2"/>
        <v>530962000</v>
      </c>
      <c r="U56" s="66">
        <v>16769108000</v>
      </c>
      <c r="V56" s="64">
        <v>10000000</v>
      </c>
      <c r="W56" s="67">
        <v>400000000</v>
      </c>
    </row>
    <row r="57" spans="2:23" ht="22.5" customHeight="1">
      <c r="B57" s="11" t="s">
        <v>342</v>
      </c>
      <c r="C57" s="9" t="s">
        <v>1</v>
      </c>
      <c r="D57" s="9" t="s">
        <v>1</v>
      </c>
      <c r="E57" s="63" t="s">
        <v>343</v>
      </c>
      <c r="F57" s="64">
        <v>4688000</v>
      </c>
      <c r="G57" s="65">
        <v>4568000</v>
      </c>
      <c r="H57" s="66">
        <f t="shared" si="0"/>
        <v>120000</v>
      </c>
      <c r="I57" s="66">
        <v>4688000</v>
      </c>
      <c r="J57" s="64">
        <v>0</v>
      </c>
      <c r="K57" s="67">
        <v>1000000</v>
      </c>
      <c r="L57" s="64">
        <v>5169000</v>
      </c>
      <c r="M57" s="65">
        <v>5039000</v>
      </c>
      <c r="N57" s="66">
        <f t="shared" si="1"/>
        <v>130000</v>
      </c>
      <c r="O57" s="66">
        <v>5169000</v>
      </c>
      <c r="P57" s="64">
        <v>0</v>
      </c>
      <c r="Q57" s="67">
        <v>1000000</v>
      </c>
      <c r="R57" s="64">
        <v>5655000</v>
      </c>
      <c r="S57" s="65">
        <v>5515000</v>
      </c>
      <c r="T57" s="66">
        <f t="shared" si="2"/>
        <v>140000</v>
      </c>
      <c r="U57" s="66">
        <v>5655000</v>
      </c>
      <c r="V57" s="64">
        <v>0</v>
      </c>
      <c r="W57" s="67">
        <v>1000000</v>
      </c>
    </row>
    <row r="58" spans="2:23" ht="22.5" customHeight="1">
      <c r="B58" s="11" t="s">
        <v>344</v>
      </c>
      <c r="C58" s="9" t="s">
        <v>1</v>
      </c>
      <c r="D58" s="9" t="s">
        <v>1</v>
      </c>
      <c r="E58" s="63" t="s">
        <v>345</v>
      </c>
      <c r="F58" s="64">
        <v>134725000</v>
      </c>
      <c r="G58" s="65">
        <v>40005000</v>
      </c>
      <c r="H58" s="66">
        <f t="shared" si="0"/>
        <v>94720000</v>
      </c>
      <c r="I58" s="66">
        <v>134725000</v>
      </c>
      <c r="J58" s="64">
        <v>0</v>
      </c>
      <c r="K58" s="67">
        <v>20000000</v>
      </c>
      <c r="L58" s="64">
        <v>146279000</v>
      </c>
      <c r="M58" s="65">
        <v>45402000</v>
      </c>
      <c r="N58" s="66">
        <f t="shared" si="1"/>
        <v>100877000</v>
      </c>
      <c r="O58" s="66">
        <v>146279000</v>
      </c>
      <c r="P58" s="64">
        <v>0</v>
      </c>
      <c r="Q58" s="67">
        <v>15000000</v>
      </c>
      <c r="R58" s="64">
        <v>157522000</v>
      </c>
      <c r="S58" s="65">
        <v>50793000</v>
      </c>
      <c r="T58" s="66">
        <f t="shared" si="2"/>
        <v>106729000</v>
      </c>
      <c r="U58" s="66">
        <v>157522000</v>
      </c>
      <c r="V58" s="64">
        <v>0</v>
      </c>
      <c r="W58" s="67">
        <v>15000000</v>
      </c>
    </row>
    <row r="59" spans="2:23" ht="22.5" customHeight="1">
      <c r="B59" s="11" t="s">
        <v>346</v>
      </c>
      <c r="C59" s="9" t="s">
        <v>1</v>
      </c>
      <c r="D59" s="9" t="s">
        <v>1</v>
      </c>
      <c r="E59" s="63" t="s">
        <v>347</v>
      </c>
      <c r="F59" s="64">
        <v>22903000</v>
      </c>
      <c r="G59" s="65">
        <v>22703000</v>
      </c>
      <c r="H59" s="66">
        <f t="shared" si="0"/>
        <v>200000</v>
      </c>
      <c r="I59" s="66">
        <v>22903000</v>
      </c>
      <c r="J59" s="64">
        <v>0</v>
      </c>
      <c r="K59" s="67">
        <v>2500000</v>
      </c>
      <c r="L59" s="64">
        <v>24956000</v>
      </c>
      <c r="M59" s="65">
        <v>24741000</v>
      </c>
      <c r="N59" s="66">
        <f t="shared" si="1"/>
        <v>215000</v>
      </c>
      <c r="O59" s="66">
        <v>24956000</v>
      </c>
      <c r="P59" s="64">
        <v>0</v>
      </c>
      <c r="Q59" s="67">
        <v>2750000</v>
      </c>
      <c r="R59" s="64">
        <v>26965000</v>
      </c>
      <c r="S59" s="65">
        <v>26735000</v>
      </c>
      <c r="T59" s="66">
        <f t="shared" si="2"/>
        <v>230000</v>
      </c>
      <c r="U59" s="66">
        <v>26965000</v>
      </c>
      <c r="V59" s="64">
        <v>0</v>
      </c>
      <c r="W59" s="67">
        <v>3000000</v>
      </c>
    </row>
    <row r="60" spans="2:23" ht="22.5" customHeight="1">
      <c r="B60" s="11" t="s">
        <v>348</v>
      </c>
      <c r="C60" s="9" t="s">
        <v>1</v>
      </c>
      <c r="D60" s="9" t="s">
        <v>1</v>
      </c>
      <c r="E60" s="63" t="s">
        <v>349</v>
      </c>
      <c r="F60" s="64">
        <v>8054000</v>
      </c>
      <c r="G60" s="65">
        <v>8034000</v>
      </c>
      <c r="H60" s="66">
        <f t="shared" si="0"/>
        <v>20000</v>
      </c>
      <c r="I60" s="66">
        <v>8054000</v>
      </c>
      <c r="J60" s="64">
        <v>0</v>
      </c>
      <c r="K60" s="67">
        <v>200000</v>
      </c>
      <c r="L60" s="64">
        <v>8657000</v>
      </c>
      <c r="M60" s="65">
        <v>8632000</v>
      </c>
      <c r="N60" s="66">
        <f t="shared" si="1"/>
        <v>25000</v>
      </c>
      <c r="O60" s="66">
        <v>8657000</v>
      </c>
      <c r="P60" s="64">
        <v>0</v>
      </c>
      <c r="Q60" s="67">
        <v>250000</v>
      </c>
      <c r="R60" s="64">
        <v>9230000</v>
      </c>
      <c r="S60" s="65">
        <v>9200000</v>
      </c>
      <c r="T60" s="66">
        <f t="shared" si="2"/>
        <v>30000</v>
      </c>
      <c r="U60" s="66">
        <v>9230000</v>
      </c>
      <c r="V60" s="64">
        <v>0</v>
      </c>
      <c r="W60" s="67">
        <v>300000</v>
      </c>
    </row>
    <row r="61" spans="2:23" ht="22.5" customHeight="1" thickBot="1">
      <c r="B61" s="11" t="s">
        <v>350</v>
      </c>
      <c r="C61" s="9" t="s">
        <v>1</v>
      </c>
      <c r="D61" s="9" t="s">
        <v>1</v>
      </c>
      <c r="E61" s="63" t="s">
        <v>351</v>
      </c>
      <c r="F61" s="64">
        <v>53166000</v>
      </c>
      <c r="G61" s="65">
        <v>51965000</v>
      </c>
      <c r="H61" s="66">
        <f t="shared" si="0"/>
        <v>1201000</v>
      </c>
      <c r="I61" s="66">
        <v>53166000</v>
      </c>
      <c r="J61" s="64">
        <v>0</v>
      </c>
      <c r="K61" s="67">
        <v>15000000</v>
      </c>
      <c r="L61" s="64">
        <v>58058000</v>
      </c>
      <c r="M61" s="65">
        <v>56778000</v>
      </c>
      <c r="N61" s="66">
        <f t="shared" si="1"/>
        <v>1280000</v>
      </c>
      <c r="O61" s="66">
        <v>58058000</v>
      </c>
      <c r="P61" s="64">
        <v>0</v>
      </c>
      <c r="Q61" s="67">
        <v>15000000</v>
      </c>
      <c r="R61" s="64">
        <v>62957000</v>
      </c>
      <c r="S61" s="65">
        <v>61602000</v>
      </c>
      <c r="T61" s="66">
        <f t="shared" si="2"/>
        <v>1355000</v>
      </c>
      <c r="U61" s="66">
        <v>62957000</v>
      </c>
      <c r="V61" s="64">
        <v>0</v>
      </c>
      <c r="W61" s="67">
        <v>15000000</v>
      </c>
    </row>
    <row r="62" spans="1:23" ht="24.75" customHeight="1" hidden="1">
      <c r="A62" s="9" t="s">
        <v>6</v>
      </c>
      <c r="B62" s="11" t="s">
        <v>1</v>
      </c>
      <c r="C62" s="9" t="s">
        <v>1</v>
      </c>
      <c r="D62" s="9" t="s">
        <v>1</v>
      </c>
      <c r="E62" s="33" t="s">
        <v>1</v>
      </c>
      <c r="F62" s="34" t="s">
        <v>1</v>
      </c>
      <c r="G62" s="35" t="s">
        <v>1</v>
      </c>
      <c r="H62" s="36" t="s">
        <v>1</v>
      </c>
      <c r="I62" s="36" t="s">
        <v>1</v>
      </c>
      <c r="J62" s="36" t="s">
        <v>1</v>
      </c>
      <c r="K62" s="35" t="s">
        <v>1</v>
      </c>
      <c r="L62" s="34" t="s">
        <v>1</v>
      </c>
      <c r="M62" s="35" t="s">
        <v>1</v>
      </c>
      <c r="N62" s="36" t="s">
        <v>1</v>
      </c>
      <c r="O62" s="36" t="s">
        <v>1</v>
      </c>
      <c r="P62" s="36" t="s">
        <v>1</v>
      </c>
      <c r="Q62" s="35" t="s">
        <v>1</v>
      </c>
      <c r="R62" s="34" t="s">
        <v>1</v>
      </c>
      <c r="S62" s="35" t="s">
        <v>1</v>
      </c>
      <c r="T62" s="36" t="s">
        <v>1</v>
      </c>
      <c r="U62" s="36" t="s">
        <v>1</v>
      </c>
      <c r="V62" s="36" t="s">
        <v>1</v>
      </c>
      <c r="W62" s="35" t="s">
        <v>1</v>
      </c>
    </row>
    <row r="63" spans="1:23" ht="12" customHeight="1" thickBot="1">
      <c r="A63" s="6" t="s">
        <v>6</v>
      </c>
      <c r="E63" s="39" t="s">
        <v>1</v>
      </c>
      <c r="F63" s="39" t="s">
        <v>1</v>
      </c>
      <c r="G63" s="39" t="s">
        <v>1</v>
      </c>
      <c r="H63" s="39" t="s">
        <v>1</v>
      </c>
      <c r="I63" s="39" t="s">
        <v>1</v>
      </c>
      <c r="J63" s="39" t="s">
        <v>1</v>
      </c>
      <c r="K63" s="39" t="s">
        <v>1</v>
      </c>
      <c r="L63" s="39" t="s">
        <v>1</v>
      </c>
      <c r="M63" s="39" t="s">
        <v>1</v>
      </c>
      <c r="N63" s="39" t="s">
        <v>1</v>
      </c>
      <c r="O63" s="39" t="s">
        <v>1</v>
      </c>
      <c r="P63" s="39" t="s">
        <v>1</v>
      </c>
      <c r="Q63" s="39" t="s">
        <v>1</v>
      </c>
      <c r="R63" s="39" t="s">
        <v>1</v>
      </c>
      <c r="S63" s="39" t="s">
        <v>1</v>
      </c>
      <c r="T63" s="39" t="s">
        <v>1</v>
      </c>
      <c r="U63" s="39" t="s">
        <v>1</v>
      </c>
      <c r="V63" s="39" t="s">
        <v>1</v>
      </c>
      <c r="W63" s="39" t="s">
        <v>1</v>
      </c>
    </row>
    <row r="64" spans="2:23" ht="30" customHeight="1">
      <c r="B64" s="6" t="s">
        <v>35</v>
      </c>
      <c r="E64" s="68" t="s">
        <v>32</v>
      </c>
      <c r="F64" s="69">
        <v>60767449000</v>
      </c>
      <c r="G64" s="70">
        <v>52945488000</v>
      </c>
      <c r="H64" s="71">
        <f>I64-G64</f>
        <v>8794840000</v>
      </c>
      <c r="I64" s="71">
        <v>61740328000</v>
      </c>
      <c r="J64" s="69">
        <v>16000000</v>
      </c>
      <c r="K64" s="72">
        <v>8170374000</v>
      </c>
      <c r="L64" s="69">
        <v>68364226000</v>
      </c>
      <c r="M64" s="70">
        <v>59837026000</v>
      </c>
      <c r="N64" s="71">
        <f>O64-M64</f>
        <v>9471424000</v>
      </c>
      <c r="O64" s="71">
        <v>69308450000</v>
      </c>
      <c r="P64" s="73">
        <v>16000000</v>
      </c>
      <c r="Q64" s="69">
        <v>9007739000</v>
      </c>
      <c r="R64" s="69">
        <v>75434279000</v>
      </c>
      <c r="S64" s="70">
        <v>66336851000</v>
      </c>
      <c r="T64" s="71">
        <f>U64-S64</f>
        <v>10069524000</v>
      </c>
      <c r="U64" s="71">
        <v>76406375000</v>
      </c>
      <c r="V64" s="69">
        <v>16000000</v>
      </c>
      <c r="W64" s="72">
        <v>9578388000</v>
      </c>
    </row>
    <row r="65" spans="2:23" ht="30" customHeight="1">
      <c r="B65" s="6" t="s">
        <v>31</v>
      </c>
      <c r="E65" s="74" t="s">
        <v>262</v>
      </c>
      <c r="F65" s="75">
        <v>27761363000</v>
      </c>
      <c r="G65" s="76">
        <v>25685444000</v>
      </c>
      <c r="H65" s="77">
        <f>I65-G65</f>
        <v>2075919000</v>
      </c>
      <c r="I65" s="77">
        <v>27761363000</v>
      </c>
      <c r="J65" s="75">
        <v>0</v>
      </c>
      <c r="K65" s="78">
        <v>2048605000</v>
      </c>
      <c r="L65" s="75">
        <v>30459963000</v>
      </c>
      <c r="M65" s="76">
        <v>28245323000</v>
      </c>
      <c r="N65" s="77">
        <f>O65-M65</f>
        <v>2214640000</v>
      </c>
      <c r="O65" s="77">
        <v>30459963000</v>
      </c>
      <c r="P65" s="79">
        <v>0</v>
      </c>
      <c r="Q65" s="75">
        <v>1889263000</v>
      </c>
      <c r="R65" s="75">
        <v>33120407000</v>
      </c>
      <c r="S65" s="76">
        <v>30769078000</v>
      </c>
      <c r="T65" s="77">
        <f>U65-S65</f>
        <v>2351329000</v>
      </c>
      <c r="U65" s="77">
        <v>33120407000</v>
      </c>
      <c r="V65" s="75">
        <v>0</v>
      </c>
      <c r="W65" s="78">
        <v>1719372000</v>
      </c>
    </row>
    <row r="66" spans="1:23" s="14" customFormat="1" ht="30" customHeight="1" thickBot="1">
      <c r="A66" s="2" t="s">
        <v>6</v>
      </c>
      <c r="B66" s="13" t="s">
        <v>1</v>
      </c>
      <c r="C66" s="13" t="s">
        <v>1</v>
      </c>
      <c r="D66" s="13" t="s">
        <v>1</v>
      </c>
      <c r="E66" s="80" t="s">
        <v>33</v>
      </c>
      <c r="F66" s="81">
        <f aca="true" t="shared" si="3" ref="F66:W66">F64+F65</f>
        <v>88528812000</v>
      </c>
      <c r="G66" s="82">
        <f t="shared" si="3"/>
        <v>78630932000</v>
      </c>
      <c r="H66" s="83">
        <f t="shared" si="3"/>
        <v>10870759000</v>
      </c>
      <c r="I66" s="83">
        <f t="shared" si="3"/>
        <v>89501691000</v>
      </c>
      <c r="J66" s="81">
        <f t="shared" si="3"/>
        <v>16000000</v>
      </c>
      <c r="K66" s="84">
        <f t="shared" si="3"/>
        <v>10218979000</v>
      </c>
      <c r="L66" s="81">
        <f t="shared" si="3"/>
        <v>98824189000</v>
      </c>
      <c r="M66" s="82">
        <f t="shared" si="3"/>
        <v>88082349000</v>
      </c>
      <c r="N66" s="83">
        <f t="shared" si="3"/>
        <v>11686064000</v>
      </c>
      <c r="O66" s="83">
        <f t="shared" si="3"/>
        <v>99768413000</v>
      </c>
      <c r="P66" s="85">
        <f t="shared" si="3"/>
        <v>16000000</v>
      </c>
      <c r="Q66" s="81">
        <f t="shared" si="3"/>
        <v>10897002000</v>
      </c>
      <c r="R66" s="81">
        <f t="shared" si="3"/>
        <v>108554686000</v>
      </c>
      <c r="S66" s="82">
        <f t="shared" si="3"/>
        <v>97105929000</v>
      </c>
      <c r="T66" s="83">
        <f t="shared" si="3"/>
        <v>12420853000</v>
      </c>
      <c r="U66" s="83">
        <f t="shared" si="3"/>
        <v>109526782000</v>
      </c>
      <c r="V66" s="81">
        <f t="shared" si="3"/>
        <v>16000000</v>
      </c>
      <c r="W66" s="84">
        <f t="shared" si="3"/>
        <v>11297760000</v>
      </c>
    </row>
  </sheetData>
  <sheetProtection/>
  <mergeCells count="30"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75" zoomScaleNormal="75" workbookViewId="0" topLeftCell="E10">
      <selection activeCell="O25" sqref="O25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5.25390625" style="6" hidden="1" customWidth="1"/>
    <col min="5" max="5" width="61.75390625" style="6" customWidth="1"/>
    <col min="6" max="6" width="22.375" style="6" customWidth="1"/>
    <col min="7" max="7" width="18.75390625" style="6" bestFit="1" customWidth="1"/>
    <col min="8" max="8" width="21.00390625" style="6" customWidth="1"/>
    <col min="9" max="9" width="20.875" style="6" customWidth="1"/>
    <col min="10" max="11" width="18.75390625" style="6" bestFit="1" customWidth="1"/>
    <col min="12" max="12" width="20.875" style="6" customWidth="1"/>
    <col min="13" max="13" width="18.75390625" style="6" bestFit="1" customWidth="1"/>
    <col min="14" max="14" width="20.875" style="6" customWidth="1"/>
    <col min="15" max="15" width="21.75390625" style="6" customWidth="1"/>
    <col min="16" max="17" width="18.75390625" style="6" bestFit="1" customWidth="1"/>
    <col min="18" max="18" width="20.875" style="6" customWidth="1"/>
    <col min="19" max="19" width="18.75390625" style="6" bestFit="1" customWidth="1"/>
    <col min="20" max="20" width="20.875" style="6" customWidth="1"/>
    <col min="21" max="21" width="20.75390625" style="6" customWidth="1"/>
    <col min="22" max="22" width="18.75390625" style="6" bestFit="1" customWidth="1"/>
    <col min="23" max="23" width="21.75390625" style="6" customWidth="1"/>
    <col min="24" max="16384" width="9.125" style="6" customWidth="1"/>
  </cols>
  <sheetData>
    <row r="1" spans="1:23" ht="15" hidden="1">
      <c r="A1" s="1" t="s">
        <v>0</v>
      </c>
      <c r="B1" s="2" t="s">
        <v>36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5</v>
      </c>
      <c r="J1" s="5" t="s">
        <v>7</v>
      </c>
      <c r="K1" s="5" t="s">
        <v>7</v>
      </c>
      <c r="L1" s="5" t="s">
        <v>4</v>
      </c>
      <c r="M1" s="5" t="s">
        <v>5</v>
      </c>
      <c r="N1" s="5" t="s">
        <v>6</v>
      </c>
      <c r="O1" s="5" t="s">
        <v>5</v>
      </c>
      <c r="P1" s="5" t="s">
        <v>7</v>
      </c>
      <c r="Q1" s="5" t="s">
        <v>7</v>
      </c>
      <c r="R1" s="5" t="s">
        <v>4</v>
      </c>
      <c r="S1" s="5" t="s">
        <v>5</v>
      </c>
      <c r="T1" s="5" t="s">
        <v>6</v>
      </c>
      <c r="U1" s="5" t="s">
        <v>5</v>
      </c>
      <c r="V1" s="5" t="s">
        <v>7</v>
      </c>
      <c r="W1" s="5" t="s">
        <v>7</v>
      </c>
    </row>
    <row r="2" spans="1:23" ht="15" hidden="1">
      <c r="A2" s="7" t="s">
        <v>8</v>
      </c>
      <c r="B2" s="2" t="s">
        <v>18</v>
      </c>
      <c r="C2" s="3" t="s">
        <v>38</v>
      </c>
      <c r="D2" s="4" t="s">
        <v>9</v>
      </c>
      <c r="E2" s="8" t="str">
        <f>ButceYil</f>
        <v>2018</v>
      </c>
      <c r="F2" s="8" t="str">
        <f>ButceYil</f>
        <v>2018</v>
      </c>
      <c r="G2" s="8" t="str">
        <f>ButceYil</f>
        <v>2018</v>
      </c>
      <c r="H2" s="8" t="s">
        <v>1</v>
      </c>
      <c r="I2" s="8" t="str">
        <f>ButceYil</f>
        <v>2018</v>
      </c>
      <c r="J2" s="8" t="str">
        <f>ButceYil</f>
        <v>2018</v>
      </c>
      <c r="K2" s="8" t="str">
        <f>ButceYil</f>
        <v>2018</v>
      </c>
      <c r="L2" s="8" t="str">
        <f>ButceYil</f>
        <v>2018</v>
      </c>
      <c r="M2" s="8" t="str">
        <f>ButceYil</f>
        <v>2018</v>
      </c>
      <c r="N2" s="8" t="s">
        <v>1</v>
      </c>
      <c r="O2" s="8" t="str">
        <f>ButceYil</f>
        <v>2018</v>
      </c>
      <c r="P2" s="8" t="str">
        <f>ButceYil</f>
        <v>2018</v>
      </c>
      <c r="Q2" s="8" t="str">
        <f>ButceYil</f>
        <v>2018</v>
      </c>
      <c r="R2" s="8" t="str">
        <f>ButceYil</f>
        <v>2018</v>
      </c>
      <c r="S2" s="8" t="str">
        <f>ButceYil</f>
        <v>2018</v>
      </c>
      <c r="T2" s="8" t="s">
        <v>1</v>
      </c>
      <c r="U2" s="8" t="str">
        <f>ButceYil</f>
        <v>2018</v>
      </c>
      <c r="V2" s="8" t="str">
        <f>ButceYil</f>
        <v>2018</v>
      </c>
      <c r="W2" s="8" t="str">
        <f>ButceYil</f>
        <v>2018</v>
      </c>
    </row>
    <row r="3" spans="1:23" ht="15" hidden="1">
      <c r="A3" s="7" t="s">
        <v>1</v>
      </c>
      <c r="B3" s="2" t="s">
        <v>1</v>
      </c>
      <c r="C3" s="3" t="s">
        <v>1</v>
      </c>
      <c r="D3" s="4" t="s">
        <v>10</v>
      </c>
      <c r="E3" s="8" t="s">
        <v>1</v>
      </c>
      <c r="F3" s="8" t="str">
        <f>ButceYil</f>
        <v>2018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tr">
        <f>ButceYil</f>
        <v>2018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8" t="str">
        <f>ButceYil</f>
        <v>2018</v>
      </c>
      <c r="S3" s="8" t="s">
        <v>1</v>
      </c>
      <c r="T3" s="8" t="s">
        <v>1</v>
      </c>
      <c r="U3" s="8" t="s">
        <v>1</v>
      </c>
      <c r="V3" s="8" t="s">
        <v>1</v>
      </c>
      <c r="W3" s="8" t="s">
        <v>1</v>
      </c>
    </row>
    <row r="4" spans="1:23" ht="15" hidden="1">
      <c r="A4" s="7" t="s">
        <v>11</v>
      </c>
      <c r="B4" s="2" t="s">
        <v>37</v>
      </c>
      <c r="C4" s="3" t="s">
        <v>39</v>
      </c>
      <c r="D4" s="4" t="s">
        <v>12</v>
      </c>
      <c r="F4" s="8" t="str">
        <f>Asama</f>
        <v>3</v>
      </c>
      <c r="G4" s="8" t="str">
        <f>Asama</f>
        <v>3</v>
      </c>
      <c r="H4" s="8" t="s">
        <v>1</v>
      </c>
      <c r="I4" s="8" t="str">
        <f>Asama</f>
        <v>3</v>
      </c>
      <c r="J4" s="8" t="str">
        <f>Asama</f>
        <v>3</v>
      </c>
      <c r="K4" s="8" t="str">
        <f>Asama</f>
        <v>3</v>
      </c>
      <c r="L4" s="8">
        <f>Asama+10</f>
        <v>13</v>
      </c>
      <c r="M4" s="8">
        <f>Asama+10</f>
        <v>13</v>
      </c>
      <c r="N4" s="8" t="s">
        <v>1</v>
      </c>
      <c r="O4" s="8">
        <f>Asama+10</f>
        <v>13</v>
      </c>
      <c r="P4" s="8">
        <f>Asama+10</f>
        <v>13</v>
      </c>
      <c r="Q4" s="8">
        <f>Asama+10</f>
        <v>13</v>
      </c>
      <c r="R4" s="8">
        <f>Asama+20</f>
        <v>23</v>
      </c>
      <c r="S4" s="8">
        <f>Asama+20</f>
        <v>23</v>
      </c>
      <c r="T4" s="8" t="s">
        <v>1</v>
      </c>
      <c r="U4" s="8">
        <f>Asama+20</f>
        <v>23</v>
      </c>
      <c r="V4" s="8">
        <f>Asama+20</f>
        <v>23</v>
      </c>
      <c r="W4" s="8">
        <f>Asama+20</f>
        <v>23</v>
      </c>
    </row>
    <row r="5" spans="1:23" ht="15" hidden="1">
      <c r="A5" s="7" t="s">
        <v>13</v>
      </c>
      <c r="B5" s="3" t="s">
        <v>36</v>
      </c>
      <c r="C5" s="3" t="s">
        <v>1</v>
      </c>
      <c r="D5" s="4" t="s">
        <v>14</v>
      </c>
      <c r="F5" s="5" t="s">
        <v>1</v>
      </c>
      <c r="G5" s="9" t="s">
        <v>15</v>
      </c>
      <c r="H5" s="9" t="s">
        <v>1</v>
      </c>
      <c r="I5" s="9" t="s">
        <v>1</v>
      </c>
      <c r="K5" s="9" t="s">
        <v>1</v>
      </c>
      <c r="L5" s="5" t="s">
        <v>1</v>
      </c>
      <c r="M5" s="9" t="s">
        <v>15</v>
      </c>
      <c r="N5" s="9" t="s">
        <v>1</v>
      </c>
      <c r="O5" s="9" t="s">
        <v>1</v>
      </c>
      <c r="Q5" s="9" t="s">
        <v>1</v>
      </c>
      <c r="R5" s="5" t="s">
        <v>1</v>
      </c>
      <c r="S5" s="9" t="s">
        <v>15</v>
      </c>
      <c r="T5" s="9" t="s">
        <v>1</v>
      </c>
      <c r="U5" s="9" t="s">
        <v>1</v>
      </c>
      <c r="W5" s="9" t="s">
        <v>1</v>
      </c>
    </row>
    <row r="6" spans="1:23" ht="15" hidden="1">
      <c r="A6" s="3" t="s">
        <v>1</v>
      </c>
      <c r="B6" s="3" t="s">
        <v>1</v>
      </c>
      <c r="C6" s="3" t="s">
        <v>1</v>
      </c>
      <c r="D6" s="4" t="s">
        <v>16</v>
      </c>
      <c r="F6" s="5" t="s">
        <v>1</v>
      </c>
      <c r="G6" s="9" t="s">
        <v>1</v>
      </c>
      <c r="H6" s="9" t="s">
        <v>1</v>
      </c>
      <c r="I6" s="9" t="s">
        <v>1</v>
      </c>
      <c r="J6" s="9" t="s">
        <v>17</v>
      </c>
      <c r="K6" s="9" t="s">
        <v>18</v>
      </c>
      <c r="L6" s="5" t="s">
        <v>1</v>
      </c>
      <c r="M6" s="9" t="s">
        <v>1</v>
      </c>
      <c r="N6" s="9" t="s">
        <v>1</v>
      </c>
      <c r="O6" s="9" t="s">
        <v>1</v>
      </c>
      <c r="P6" s="8">
        <v>5</v>
      </c>
      <c r="Q6" s="9" t="s">
        <v>18</v>
      </c>
      <c r="R6" s="5" t="s">
        <v>1</v>
      </c>
      <c r="S6" s="9" t="s">
        <v>1</v>
      </c>
      <c r="T6" s="9" t="s">
        <v>1</v>
      </c>
      <c r="U6" s="9" t="s">
        <v>1</v>
      </c>
      <c r="V6" s="8">
        <v>5</v>
      </c>
      <c r="W6" s="9" t="s">
        <v>18</v>
      </c>
    </row>
    <row r="7" spans="1:23" ht="15" hidden="1">
      <c r="A7" s="10" t="s">
        <v>1</v>
      </c>
      <c r="B7" s="10" t="s">
        <v>1</v>
      </c>
      <c r="C7" s="10" t="s">
        <v>1</v>
      </c>
      <c r="D7" s="5" t="s">
        <v>1</v>
      </c>
      <c r="F7" s="10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</row>
    <row r="8" spans="1:23" ht="15" hidden="1">
      <c r="A8" s="10" t="s">
        <v>1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10" t="s">
        <v>1</v>
      </c>
      <c r="T8" s="10" t="s">
        <v>1</v>
      </c>
      <c r="U8" s="10" t="s">
        <v>1</v>
      </c>
      <c r="V8" s="10" t="s">
        <v>1</v>
      </c>
      <c r="W8" s="10" t="s">
        <v>1</v>
      </c>
    </row>
    <row r="9" spans="1:23" ht="19.5" customHeight="1" hidden="1">
      <c r="A9" s="3" t="s">
        <v>19</v>
      </c>
      <c r="B9" s="3" t="s">
        <v>1</v>
      </c>
      <c r="C9" s="3" t="s">
        <v>1</v>
      </c>
      <c r="D9" s="3" t="s">
        <v>1</v>
      </c>
      <c r="E9" s="7" t="s">
        <v>1</v>
      </c>
      <c r="F9" s="7" t="s">
        <v>1</v>
      </c>
      <c r="G9" s="7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7" t="s">
        <v>1</v>
      </c>
      <c r="P9" s="7" t="s">
        <v>1</v>
      </c>
      <c r="Q9" s="7" t="s">
        <v>1</v>
      </c>
      <c r="W9" s="7" t="s">
        <v>1</v>
      </c>
    </row>
    <row r="10" spans="1:23" ht="19.5" customHeight="1">
      <c r="A10" s="3" t="s">
        <v>1</v>
      </c>
      <c r="B10" s="3" t="s">
        <v>1</v>
      </c>
      <c r="C10" s="3" t="s">
        <v>1</v>
      </c>
      <c r="D10" s="3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ht="33" customHeight="1">
      <c r="A11" s="3" t="s">
        <v>1</v>
      </c>
      <c r="B11" s="3" t="s">
        <v>1</v>
      </c>
      <c r="C11" s="3" t="s">
        <v>1</v>
      </c>
      <c r="D11" s="3" t="s">
        <v>1</v>
      </c>
      <c r="E11" s="134" t="s">
        <v>263</v>
      </c>
      <c r="F11" s="134" t="s">
        <v>1</v>
      </c>
      <c r="G11" s="134" t="s">
        <v>1</v>
      </c>
      <c r="H11" s="134" t="s">
        <v>1</v>
      </c>
      <c r="I11" s="134" t="s">
        <v>1</v>
      </c>
      <c r="J11" s="134" t="s">
        <v>1</v>
      </c>
      <c r="K11" s="134" t="s">
        <v>1</v>
      </c>
      <c r="L11" s="134" t="s">
        <v>1</v>
      </c>
      <c r="M11" s="134" t="s">
        <v>1</v>
      </c>
      <c r="N11" s="134" t="s">
        <v>1</v>
      </c>
      <c r="O11" s="134" t="s">
        <v>1</v>
      </c>
      <c r="P11" s="134" t="s">
        <v>1</v>
      </c>
      <c r="Q11" s="134" t="s">
        <v>1</v>
      </c>
      <c r="R11" s="134" t="s">
        <v>1</v>
      </c>
      <c r="S11" s="134" t="s">
        <v>1</v>
      </c>
      <c r="T11" s="134" t="s">
        <v>1</v>
      </c>
      <c r="U11" s="134" t="s">
        <v>1</v>
      </c>
      <c r="V11" s="134" t="s">
        <v>1</v>
      </c>
      <c r="W11" s="134" t="s">
        <v>1</v>
      </c>
    </row>
    <row r="12" spans="1:23" ht="28.5" customHeight="1">
      <c r="A12" s="3" t="s">
        <v>1</v>
      </c>
      <c r="B12" s="3" t="s">
        <v>1</v>
      </c>
      <c r="C12" s="3" t="s">
        <v>1</v>
      </c>
      <c r="D12" s="3" t="s">
        <v>1</v>
      </c>
      <c r="E12" s="134" t="s">
        <v>352</v>
      </c>
      <c r="F12" s="134" t="s">
        <v>1</v>
      </c>
      <c r="G12" s="134" t="s">
        <v>1</v>
      </c>
      <c r="H12" s="134" t="s">
        <v>1</v>
      </c>
      <c r="I12" s="134" t="s">
        <v>1</v>
      </c>
      <c r="J12" s="134" t="s">
        <v>1</v>
      </c>
      <c r="K12" s="134" t="s">
        <v>1</v>
      </c>
      <c r="L12" s="134" t="s">
        <v>1</v>
      </c>
      <c r="M12" s="134" t="s">
        <v>1</v>
      </c>
      <c r="N12" s="134" t="s">
        <v>1</v>
      </c>
      <c r="O12" s="134" t="s">
        <v>1</v>
      </c>
      <c r="P12" s="134" t="s">
        <v>1</v>
      </c>
      <c r="Q12" s="134" t="s">
        <v>1</v>
      </c>
      <c r="R12" s="134" t="s">
        <v>1</v>
      </c>
      <c r="S12" s="134" t="s">
        <v>1</v>
      </c>
      <c r="T12" s="134" t="s">
        <v>1</v>
      </c>
      <c r="U12" s="134" t="s">
        <v>1</v>
      </c>
      <c r="V12" s="134" t="s">
        <v>1</v>
      </c>
      <c r="W12" s="134" t="s">
        <v>1</v>
      </c>
    </row>
    <row r="13" spans="1:23" ht="19.5" customHeight="1" thickBot="1">
      <c r="A13" s="3" t="s">
        <v>1</v>
      </c>
      <c r="B13" s="3" t="s">
        <v>1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4" t="str">
        <f>IF(ButceYil&gt;2008,"TL","YTL")</f>
        <v>TL</v>
      </c>
    </row>
    <row r="14" spans="1:23" s="18" customFormat="1" ht="26.25" customHeight="1" thickBot="1">
      <c r="A14" s="17" t="s">
        <v>1</v>
      </c>
      <c r="B14" s="17" t="s">
        <v>1</v>
      </c>
      <c r="C14" s="17" t="s">
        <v>1</v>
      </c>
      <c r="D14" s="17" t="s">
        <v>1</v>
      </c>
      <c r="E14" s="19" t="s">
        <v>1</v>
      </c>
      <c r="F14" s="112" t="str">
        <f>ButceYil</f>
        <v>2018</v>
      </c>
      <c r="G14" s="113" t="s">
        <v>1</v>
      </c>
      <c r="H14" s="113" t="s">
        <v>1</v>
      </c>
      <c r="I14" s="113" t="s">
        <v>1</v>
      </c>
      <c r="J14" s="113" t="s">
        <v>1</v>
      </c>
      <c r="K14" s="114" t="s">
        <v>1</v>
      </c>
      <c r="L14" s="112">
        <f>ButceYil+1</f>
        <v>2019</v>
      </c>
      <c r="M14" s="113" t="s">
        <v>1</v>
      </c>
      <c r="N14" s="113" t="s">
        <v>1</v>
      </c>
      <c r="O14" s="113" t="s">
        <v>1</v>
      </c>
      <c r="P14" s="113" t="s">
        <v>1</v>
      </c>
      <c r="Q14" s="114" t="s">
        <v>1</v>
      </c>
      <c r="R14" s="112">
        <f>ButceYil+2</f>
        <v>2020</v>
      </c>
      <c r="S14" s="113" t="s">
        <v>1</v>
      </c>
      <c r="T14" s="113" t="s">
        <v>1</v>
      </c>
      <c r="U14" s="113" t="s">
        <v>1</v>
      </c>
      <c r="V14" s="113" t="s">
        <v>1</v>
      </c>
      <c r="W14" s="114" t="s">
        <v>1</v>
      </c>
    </row>
    <row r="15" spans="1:23" ht="19.5" customHeight="1" thickBot="1">
      <c r="A15" s="3" t="s">
        <v>1</v>
      </c>
      <c r="B15" s="3" t="s">
        <v>1</v>
      </c>
      <c r="C15" s="3" t="s">
        <v>1</v>
      </c>
      <c r="D15" s="3" t="s">
        <v>1</v>
      </c>
      <c r="E15" s="118" t="s">
        <v>21</v>
      </c>
      <c r="F15" s="121" t="s">
        <v>22</v>
      </c>
      <c r="G15" s="124" t="s">
        <v>23</v>
      </c>
      <c r="H15" s="125" t="s">
        <v>1</v>
      </c>
      <c r="I15" s="126" t="s">
        <v>1</v>
      </c>
      <c r="J15" s="127" t="s">
        <v>24</v>
      </c>
      <c r="K15" s="128" t="s">
        <v>1</v>
      </c>
      <c r="L15" s="121" t="s">
        <v>22</v>
      </c>
      <c r="M15" s="124" t="s">
        <v>23</v>
      </c>
      <c r="N15" s="125" t="s">
        <v>1</v>
      </c>
      <c r="O15" s="126" t="s">
        <v>1</v>
      </c>
      <c r="P15" s="127" t="s">
        <v>24</v>
      </c>
      <c r="Q15" s="128" t="s">
        <v>1</v>
      </c>
      <c r="R15" s="121" t="s">
        <v>22</v>
      </c>
      <c r="S15" s="124" t="s">
        <v>23</v>
      </c>
      <c r="T15" s="125" t="s">
        <v>1</v>
      </c>
      <c r="U15" s="126" t="s">
        <v>1</v>
      </c>
      <c r="V15" s="127" t="s">
        <v>24</v>
      </c>
      <c r="W15" s="128" t="s">
        <v>1</v>
      </c>
    </row>
    <row r="16" spans="1:23" ht="19.5" customHeight="1">
      <c r="A16" s="3" t="s">
        <v>1</v>
      </c>
      <c r="B16" s="3" t="s">
        <v>1</v>
      </c>
      <c r="C16" s="3" t="s">
        <v>1</v>
      </c>
      <c r="D16" s="3" t="s">
        <v>1</v>
      </c>
      <c r="E16" s="119" t="s">
        <v>1</v>
      </c>
      <c r="F16" s="122" t="s">
        <v>1</v>
      </c>
      <c r="G16" s="129" t="s">
        <v>25</v>
      </c>
      <c r="H16" s="131" t="s">
        <v>26</v>
      </c>
      <c r="I16" s="121" t="s">
        <v>27</v>
      </c>
      <c r="J16" s="127" t="s">
        <v>28</v>
      </c>
      <c r="K16" s="121" t="s">
        <v>29</v>
      </c>
      <c r="L16" s="122" t="s">
        <v>1</v>
      </c>
      <c r="M16" s="129" t="s">
        <v>25</v>
      </c>
      <c r="N16" s="131" t="s">
        <v>26</v>
      </c>
      <c r="O16" s="121" t="s">
        <v>27</v>
      </c>
      <c r="P16" s="127" t="s">
        <v>28</v>
      </c>
      <c r="Q16" s="121" t="s">
        <v>29</v>
      </c>
      <c r="R16" s="122" t="s">
        <v>1</v>
      </c>
      <c r="S16" s="129" t="s">
        <v>25</v>
      </c>
      <c r="T16" s="131" t="s">
        <v>26</v>
      </c>
      <c r="U16" s="121" t="s">
        <v>27</v>
      </c>
      <c r="V16" s="121" t="s">
        <v>28</v>
      </c>
      <c r="W16" s="128" t="s">
        <v>29</v>
      </c>
    </row>
    <row r="17" spans="3:23" ht="19.5" customHeight="1" thickBot="1">
      <c r="C17" s="4" t="s">
        <v>1</v>
      </c>
      <c r="D17" s="4" t="s">
        <v>1</v>
      </c>
      <c r="E17" s="120" t="s">
        <v>1</v>
      </c>
      <c r="F17" s="123" t="s">
        <v>1</v>
      </c>
      <c r="G17" s="130" t="s">
        <v>1</v>
      </c>
      <c r="H17" s="132" t="s">
        <v>1</v>
      </c>
      <c r="I17" s="123" t="s">
        <v>1</v>
      </c>
      <c r="J17" s="135" t="s">
        <v>1</v>
      </c>
      <c r="K17" s="123" t="s">
        <v>1</v>
      </c>
      <c r="L17" s="123" t="s">
        <v>1</v>
      </c>
      <c r="M17" s="130" t="s">
        <v>1</v>
      </c>
      <c r="N17" s="132" t="s">
        <v>1</v>
      </c>
      <c r="O17" s="123" t="s">
        <v>1</v>
      </c>
      <c r="P17" s="135" t="s">
        <v>1</v>
      </c>
      <c r="Q17" s="123" t="s">
        <v>1</v>
      </c>
      <c r="R17" s="123" t="s">
        <v>1</v>
      </c>
      <c r="S17" s="130" t="s">
        <v>1</v>
      </c>
      <c r="T17" s="132" t="s">
        <v>1</v>
      </c>
      <c r="U17" s="123" t="s">
        <v>1</v>
      </c>
      <c r="V17" s="123" t="s">
        <v>1</v>
      </c>
      <c r="W17" s="133" t="s">
        <v>1</v>
      </c>
    </row>
    <row r="18" spans="1:23" ht="19.5" customHeight="1" hidden="1">
      <c r="A18" s="4" t="s">
        <v>2</v>
      </c>
      <c r="B18" s="4" t="s">
        <v>30</v>
      </c>
      <c r="C18" s="9" t="s">
        <v>1</v>
      </c>
      <c r="D18" s="9" t="s">
        <v>1</v>
      </c>
      <c r="E18" s="58" t="s">
        <v>1</v>
      </c>
      <c r="F18" s="59" t="s">
        <v>1</v>
      </c>
      <c r="G18" s="60" t="s">
        <v>1</v>
      </c>
      <c r="H18" s="61" t="s">
        <v>1</v>
      </c>
      <c r="I18" s="61" t="s">
        <v>1</v>
      </c>
      <c r="J18" s="61" t="s">
        <v>1</v>
      </c>
      <c r="K18" s="60" t="s">
        <v>1</v>
      </c>
      <c r="L18" s="59" t="s">
        <v>1</v>
      </c>
      <c r="M18" s="60" t="s">
        <v>1</v>
      </c>
      <c r="N18" s="61" t="s">
        <v>1</v>
      </c>
      <c r="O18" s="61" t="s">
        <v>1</v>
      </c>
      <c r="P18" s="61" t="s">
        <v>1</v>
      </c>
      <c r="Q18" s="60" t="s">
        <v>1</v>
      </c>
      <c r="R18" s="59" t="s">
        <v>1</v>
      </c>
      <c r="S18" s="60" t="s">
        <v>1</v>
      </c>
      <c r="T18" s="61" t="s">
        <v>1</v>
      </c>
      <c r="U18" s="61" t="s">
        <v>1</v>
      </c>
      <c r="V18" s="61" t="s">
        <v>1</v>
      </c>
      <c r="W18" s="60" t="s">
        <v>1</v>
      </c>
    </row>
    <row r="19" spans="1:23" ht="34.5" customHeight="1">
      <c r="A19" s="9" t="s">
        <v>1</v>
      </c>
      <c r="B19" s="86" t="s">
        <v>353</v>
      </c>
      <c r="C19" s="9" t="s">
        <v>1</v>
      </c>
      <c r="D19" s="9" t="s">
        <v>1</v>
      </c>
      <c r="E19" s="87" t="s">
        <v>354</v>
      </c>
      <c r="F19" s="28">
        <v>180000000</v>
      </c>
      <c r="G19" s="29">
        <v>0</v>
      </c>
      <c r="H19" s="30">
        <f aca="true" t="shared" si="0" ref="H19:H28">I19-G19</f>
        <v>180000000</v>
      </c>
      <c r="I19" s="30">
        <v>180000000</v>
      </c>
      <c r="J19" s="31">
        <v>0</v>
      </c>
      <c r="K19" s="28">
        <v>0</v>
      </c>
      <c r="L19" s="28">
        <v>197000000</v>
      </c>
      <c r="M19" s="29">
        <v>0</v>
      </c>
      <c r="N19" s="30">
        <f aca="true" t="shared" si="1" ref="N19:N28">O19-M19</f>
        <v>197000000</v>
      </c>
      <c r="O19" s="30">
        <v>197000000</v>
      </c>
      <c r="P19" s="31">
        <v>0</v>
      </c>
      <c r="Q19" s="28">
        <v>0</v>
      </c>
      <c r="R19" s="28">
        <v>215000000</v>
      </c>
      <c r="S19" s="29">
        <v>0</v>
      </c>
      <c r="T19" s="30">
        <f aca="true" t="shared" si="2" ref="T19:T28">U19-S19</f>
        <v>215000000</v>
      </c>
      <c r="U19" s="30">
        <v>215000000</v>
      </c>
      <c r="V19" s="28">
        <v>0</v>
      </c>
      <c r="W19" s="88">
        <v>0</v>
      </c>
    </row>
    <row r="20" spans="2:23" ht="34.5" customHeight="1">
      <c r="B20" s="86" t="s">
        <v>355</v>
      </c>
      <c r="C20" s="9" t="s">
        <v>1</v>
      </c>
      <c r="D20" s="9" t="s">
        <v>1</v>
      </c>
      <c r="E20" s="87" t="s">
        <v>356</v>
      </c>
      <c r="F20" s="28">
        <v>3065000000</v>
      </c>
      <c r="G20" s="29">
        <v>0</v>
      </c>
      <c r="H20" s="30">
        <f t="shared" si="0"/>
        <v>3065000000</v>
      </c>
      <c r="I20" s="30">
        <v>3065000000</v>
      </c>
      <c r="J20" s="31">
        <v>0</v>
      </c>
      <c r="K20" s="28">
        <v>310001000</v>
      </c>
      <c r="L20" s="28">
        <v>3331000000</v>
      </c>
      <c r="M20" s="29">
        <v>0</v>
      </c>
      <c r="N20" s="30">
        <f t="shared" si="1"/>
        <v>3331000000</v>
      </c>
      <c r="O20" s="30">
        <v>3331000000</v>
      </c>
      <c r="P20" s="31">
        <v>0</v>
      </c>
      <c r="Q20" s="28">
        <v>340001000</v>
      </c>
      <c r="R20" s="28">
        <v>3617000000</v>
      </c>
      <c r="S20" s="29">
        <v>0</v>
      </c>
      <c r="T20" s="30">
        <f t="shared" si="2"/>
        <v>3617000000</v>
      </c>
      <c r="U20" s="30">
        <v>3617000000</v>
      </c>
      <c r="V20" s="28">
        <v>0</v>
      </c>
      <c r="W20" s="88">
        <v>370001000</v>
      </c>
    </row>
    <row r="21" spans="2:23" ht="34.5" customHeight="1">
      <c r="B21" s="86" t="s">
        <v>357</v>
      </c>
      <c r="C21" s="9" t="s">
        <v>1</v>
      </c>
      <c r="D21" s="9" t="s">
        <v>1</v>
      </c>
      <c r="E21" s="87" t="s">
        <v>358</v>
      </c>
      <c r="F21" s="28">
        <v>273627000</v>
      </c>
      <c r="G21" s="29">
        <v>0</v>
      </c>
      <c r="H21" s="30">
        <f t="shared" si="0"/>
        <v>273627000</v>
      </c>
      <c r="I21" s="30">
        <v>273627000</v>
      </c>
      <c r="J21" s="31">
        <v>0</v>
      </c>
      <c r="K21" s="28">
        <v>120006000</v>
      </c>
      <c r="L21" s="28">
        <v>289137200</v>
      </c>
      <c r="M21" s="29">
        <v>0</v>
      </c>
      <c r="N21" s="30">
        <f t="shared" si="1"/>
        <v>289137200</v>
      </c>
      <c r="O21" s="30">
        <v>289137200</v>
      </c>
      <c r="P21" s="31">
        <v>0</v>
      </c>
      <c r="Q21" s="28">
        <v>130007000</v>
      </c>
      <c r="R21" s="28">
        <v>307601000</v>
      </c>
      <c r="S21" s="29">
        <v>0</v>
      </c>
      <c r="T21" s="30">
        <f t="shared" si="2"/>
        <v>307601000</v>
      </c>
      <c r="U21" s="30">
        <v>307601000</v>
      </c>
      <c r="V21" s="28">
        <v>0</v>
      </c>
      <c r="W21" s="88">
        <v>140008000</v>
      </c>
    </row>
    <row r="22" spans="2:23" ht="34.5" customHeight="1">
      <c r="B22" s="86" t="s">
        <v>359</v>
      </c>
      <c r="C22" s="9" t="s">
        <v>1</v>
      </c>
      <c r="D22" s="9" t="s">
        <v>1</v>
      </c>
      <c r="E22" s="87" t="s">
        <v>360</v>
      </c>
      <c r="F22" s="28">
        <v>450000000</v>
      </c>
      <c r="G22" s="29">
        <v>0</v>
      </c>
      <c r="H22" s="30">
        <f t="shared" si="0"/>
        <v>450000000</v>
      </c>
      <c r="I22" s="30">
        <v>450000000</v>
      </c>
      <c r="J22" s="31">
        <v>0</v>
      </c>
      <c r="K22" s="28">
        <v>450000000</v>
      </c>
      <c r="L22" s="28">
        <v>472583000</v>
      </c>
      <c r="M22" s="29">
        <v>0</v>
      </c>
      <c r="N22" s="30">
        <f t="shared" si="1"/>
        <v>472583000</v>
      </c>
      <c r="O22" s="30">
        <v>472583000</v>
      </c>
      <c r="P22" s="31">
        <v>0</v>
      </c>
      <c r="Q22" s="28">
        <v>470002500</v>
      </c>
      <c r="R22" s="28">
        <v>496257000</v>
      </c>
      <c r="S22" s="29">
        <v>0</v>
      </c>
      <c r="T22" s="30">
        <f t="shared" si="2"/>
        <v>496257000</v>
      </c>
      <c r="U22" s="30">
        <v>496257000</v>
      </c>
      <c r="V22" s="28">
        <v>0</v>
      </c>
      <c r="W22" s="88">
        <v>490002500</v>
      </c>
    </row>
    <row r="23" spans="2:23" ht="34.5" customHeight="1">
      <c r="B23" s="86" t="s">
        <v>361</v>
      </c>
      <c r="C23" s="9" t="s">
        <v>1</v>
      </c>
      <c r="D23" s="9" t="s">
        <v>1</v>
      </c>
      <c r="E23" s="87" t="s">
        <v>362</v>
      </c>
      <c r="F23" s="28">
        <v>247045000</v>
      </c>
      <c r="G23" s="29">
        <v>0</v>
      </c>
      <c r="H23" s="30">
        <f t="shared" si="0"/>
        <v>247045000</v>
      </c>
      <c r="I23" s="30">
        <v>247045000</v>
      </c>
      <c r="J23" s="31">
        <v>0</v>
      </c>
      <c r="K23" s="28">
        <v>10000000</v>
      </c>
      <c r="L23" s="28">
        <v>269236000</v>
      </c>
      <c r="M23" s="29">
        <v>0</v>
      </c>
      <c r="N23" s="30">
        <f t="shared" si="1"/>
        <v>269236000</v>
      </c>
      <c r="O23" s="30">
        <v>269236000</v>
      </c>
      <c r="P23" s="31">
        <v>0</v>
      </c>
      <c r="Q23" s="28">
        <v>10000000</v>
      </c>
      <c r="R23" s="28">
        <v>281412000</v>
      </c>
      <c r="S23" s="29">
        <v>0</v>
      </c>
      <c r="T23" s="30">
        <f t="shared" si="2"/>
        <v>281412000</v>
      </c>
      <c r="U23" s="30">
        <v>281412000</v>
      </c>
      <c r="V23" s="28">
        <v>0</v>
      </c>
      <c r="W23" s="88">
        <v>10000000</v>
      </c>
    </row>
    <row r="24" spans="2:23" ht="34.5" customHeight="1">
      <c r="B24" s="86" t="s">
        <v>363</v>
      </c>
      <c r="C24" s="9" t="s">
        <v>1</v>
      </c>
      <c r="D24" s="9" t="s">
        <v>1</v>
      </c>
      <c r="E24" s="87" t="s">
        <v>364</v>
      </c>
      <c r="F24" s="28">
        <v>144000000</v>
      </c>
      <c r="G24" s="29">
        <v>0</v>
      </c>
      <c r="H24" s="30">
        <f t="shared" si="0"/>
        <v>144000000</v>
      </c>
      <c r="I24" s="30">
        <v>144000000</v>
      </c>
      <c r="J24" s="31">
        <v>0</v>
      </c>
      <c r="K24" s="28">
        <v>15000000</v>
      </c>
      <c r="L24" s="28">
        <v>148000000</v>
      </c>
      <c r="M24" s="29">
        <v>0</v>
      </c>
      <c r="N24" s="30">
        <f t="shared" si="1"/>
        <v>148000000</v>
      </c>
      <c r="O24" s="30">
        <v>148000000</v>
      </c>
      <c r="P24" s="31">
        <v>0</v>
      </c>
      <c r="Q24" s="28">
        <v>15000000</v>
      </c>
      <c r="R24" s="28">
        <v>152000000</v>
      </c>
      <c r="S24" s="29">
        <v>0</v>
      </c>
      <c r="T24" s="30">
        <f t="shared" si="2"/>
        <v>152000000</v>
      </c>
      <c r="U24" s="30">
        <v>152000000</v>
      </c>
      <c r="V24" s="28">
        <v>0</v>
      </c>
      <c r="W24" s="88">
        <v>15000000</v>
      </c>
    </row>
    <row r="25" spans="2:23" ht="34.5" customHeight="1">
      <c r="B25" s="86" t="s">
        <v>365</v>
      </c>
      <c r="C25" s="9" t="s">
        <v>1</v>
      </c>
      <c r="D25" s="9" t="s">
        <v>1</v>
      </c>
      <c r="E25" s="87" t="s">
        <v>366</v>
      </c>
      <c r="F25" s="28">
        <v>84500000</v>
      </c>
      <c r="G25" s="29">
        <v>0</v>
      </c>
      <c r="H25" s="30">
        <f t="shared" si="0"/>
        <v>84500000</v>
      </c>
      <c r="I25" s="30">
        <v>84500000</v>
      </c>
      <c r="J25" s="31">
        <v>0</v>
      </c>
      <c r="K25" s="28">
        <v>7708506</v>
      </c>
      <c r="L25" s="28">
        <v>89500000</v>
      </c>
      <c r="M25" s="29">
        <v>0</v>
      </c>
      <c r="N25" s="30">
        <f t="shared" si="1"/>
        <v>89500000</v>
      </c>
      <c r="O25" s="30">
        <v>89500000</v>
      </c>
      <c r="P25" s="31">
        <v>0</v>
      </c>
      <c r="Q25" s="28">
        <v>7708506</v>
      </c>
      <c r="R25" s="28">
        <v>96300000</v>
      </c>
      <c r="S25" s="29">
        <v>0</v>
      </c>
      <c r="T25" s="30">
        <f t="shared" si="2"/>
        <v>96300000</v>
      </c>
      <c r="U25" s="30">
        <v>96300000</v>
      </c>
      <c r="V25" s="28">
        <v>0</v>
      </c>
      <c r="W25" s="88">
        <v>7708506</v>
      </c>
    </row>
    <row r="26" spans="2:23" ht="34.5" customHeight="1">
      <c r="B26" s="86" t="s">
        <v>367</v>
      </c>
      <c r="C26" s="9" t="s">
        <v>1</v>
      </c>
      <c r="D26" s="9" t="s">
        <v>1</v>
      </c>
      <c r="E26" s="87" t="s">
        <v>368</v>
      </c>
      <c r="F26" s="28">
        <v>155000000</v>
      </c>
      <c r="G26" s="29">
        <v>0</v>
      </c>
      <c r="H26" s="30">
        <f t="shared" si="0"/>
        <v>155000000</v>
      </c>
      <c r="I26" s="30">
        <v>155000000</v>
      </c>
      <c r="J26" s="31">
        <v>0</v>
      </c>
      <c r="K26" s="28">
        <v>15000000</v>
      </c>
      <c r="L26" s="28">
        <v>164300000</v>
      </c>
      <c r="M26" s="29">
        <v>0</v>
      </c>
      <c r="N26" s="30">
        <f t="shared" si="1"/>
        <v>164300000</v>
      </c>
      <c r="O26" s="30">
        <v>164300000</v>
      </c>
      <c r="P26" s="31">
        <v>0</v>
      </c>
      <c r="Q26" s="28">
        <v>16000000</v>
      </c>
      <c r="R26" s="28">
        <v>174000000</v>
      </c>
      <c r="S26" s="29">
        <v>0</v>
      </c>
      <c r="T26" s="30">
        <f t="shared" si="2"/>
        <v>174000000</v>
      </c>
      <c r="U26" s="30">
        <v>174000000</v>
      </c>
      <c r="V26" s="28">
        <v>0</v>
      </c>
      <c r="W26" s="88">
        <v>17000000</v>
      </c>
    </row>
    <row r="27" spans="2:23" ht="39.75" customHeight="1">
      <c r="B27" s="86" t="s">
        <v>369</v>
      </c>
      <c r="C27" s="9" t="s">
        <v>1</v>
      </c>
      <c r="D27" s="9" t="s">
        <v>1</v>
      </c>
      <c r="E27" s="87" t="s">
        <v>370</v>
      </c>
      <c r="F27" s="28">
        <v>43430000</v>
      </c>
      <c r="G27" s="29">
        <v>33950000</v>
      </c>
      <c r="H27" s="30">
        <f t="shared" si="0"/>
        <v>9480000</v>
      </c>
      <c r="I27" s="30">
        <v>43430000</v>
      </c>
      <c r="J27" s="31">
        <v>0</v>
      </c>
      <c r="K27" s="28">
        <v>6000000</v>
      </c>
      <c r="L27" s="28">
        <v>53260000</v>
      </c>
      <c r="M27" s="29">
        <v>43162000</v>
      </c>
      <c r="N27" s="30">
        <f t="shared" si="1"/>
        <v>10098000</v>
      </c>
      <c r="O27" s="30">
        <v>53260000</v>
      </c>
      <c r="P27" s="31">
        <v>0</v>
      </c>
      <c r="Q27" s="28">
        <v>6000000</v>
      </c>
      <c r="R27" s="28">
        <v>55988000</v>
      </c>
      <c r="S27" s="29">
        <v>45306000</v>
      </c>
      <c r="T27" s="30">
        <f t="shared" si="2"/>
        <v>10682000</v>
      </c>
      <c r="U27" s="30">
        <v>55988000</v>
      </c>
      <c r="V27" s="28">
        <v>0</v>
      </c>
      <c r="W27" s="88">
        <v>6000000</v>
      </c>
    </row>
    <row r="28" spans="2:23" ht="34.5" customHeight="1" thickBot="1">
      <c r="B28" s="86" t="s">
        <v>371</v>
      </c>
      <c r="C28" s="9" t="s">
        <v>1</v>
      </c>
      <c r="D28" s="9" t="s">
        <v>1</v>
      </c>
      <c r="E28" s="87" t="s">
        <v>372</v>
      </c>
      <c r="F28" s="28">
        <v>30503000</v>
      </c>
      <c r="G28" s="29">
        <v>30398000</v>
      </c>
      <c r="H28" s="30">
        <f t="shared" si="0"/>
        <v>105000</v>
      </c>
      <c r="I28" s="30">
        <v>30503000</v>
      </c>
      <c r="J28" s="31">
        <v>0</v>
      </c>
      <c r="K28" s="28">
        <v>0</v>
      </c>
      <c r="L28" s="28">
        <v>32068000</v>
      </c>
      <c r="M28" s="29">
        <v>31953000</v>
      </c>
      <c r="N28" s="30">
        <f t="shared" si="1"/>
        <v>115000</v>
      </c>
      <c r="O28" s="30">
        <v>32068000</v>
      </c>
      <c r="P28" s="31">
        <v>0</v>
      </c>
      <c r="Q28" s="28">
        <v>0</v>
      </c>
      <c r="R28" s="28">
        <v>34618000</v>
      </c>
      <c r="S28" s="29">
        <v>34493000</v>
      </c>
      <c r="T28" s="30">
        <f t="shared" si="2"/>
        <v>125000</v>
      </c>
      <c r="U28" s="30">
        <v>34618000</v>
      </c>
      <c r="V28" s="28">
        <v>0</v>
      </c>
      <c r="W28" s="88">
        <v>0</v>
      </c>
    </row>
    <row r="29" spans="1:23" ht="19.5" customHeight="1" hidden="1">
      <c r="A29" s="9" t="s">
        <v>6</v>
      </c>
      <c r="B29" s="89" t="s">
        <v>1</v>
      </c>
      <c r="C29" s="9" t="s">
        <v>1</v>
      </c>
      <c r="D29" s="9" t="s">
        <v>1</v>
      </c>
      <c r="E29" s="33" t="s">
        <v>1</v>
      </c>
      <c r="F29" s="34" t="s">
        <v>1</v>
      </c>
      <c r="G29" s="35" t="s">
        <v>1</v>
      </c>
      <c r="H29" s="36" t="s">
        <v>1</v>
      </c>
      <c r="I29" s="36" t="s">
        <v>1</v>
      </c>
      <c r="J29" s="36" t="s">
        <v>1</v>
      </c>
      <c r="K29" s="35" t="s">
        <v>1</v>
      </c>
      <c r="L29" s="34" t="s">
        <v>1</v>
      </c>
      <c r="M29" s="35" t="s">
        <v>1</v>
      </c>
      <c r="N29" s="36" t="s">
        <v>1</v>
      </c>
      <c r="O29" s="36" t="s">
        <v>1</v>
      </c>
      <c r="P29" s="36" t="s">
        <v>1</v>
      </c>
      <c r="Q29" s="35" t="s">
        <v>1</v>
      </c>
      <c r="R29" s="34" t="s">
        <v>1</v>
      </c>
      <c r="S29" s="35" t="s">
        <v>1</v>
      </c>
      <c r="T29" s="36" t="s">
        <v>1</v>
      </c>
      <c r="U29" s="36" t="s">
        <v>1</v>
      </c>
      <c r="V29" s="36" t="s">
        <v>1</v>
      </c>
      <c r="W29" s="35" t="s">
        <v>1</v>
      </c>
    </row>
    <row r="30" spans="1:23" ht="6" customHeight="1" thickBot="1">
      <c r="A30" s="6" t="s">
        <v>6</v>
      </c>
      <c r="E30" s="39" t="s">
        <v>1</v>
      </c>
      <c r="F30" s="39" t="s">
        <v>1</v>
      </c>
      <c r="G30" s="39" t="s">
        <v>1</v>
      </c>
      <c r="H30" s="39" t="s">
        <v>1</v>
      </c>
      <c r="I30" s="39" t="s">
        <v>1</v>
      </c>
      <c r="J30" s="39" t="s">
        <v>1</v>
      </c>
      <c r="K30" s="39" t="s">
        <v>1</v>
      </c>
      <c r="L30" s="39" t="s">
        <v>1</v>
      </c>
      <c r="M30" s="39" t="s">
        <v>1</v>
      </c>
      <c r="N30" s="39" t="s">
        <v>1</v>
      </c>
      <c r="O30" s="39" t="s">
        <v>1</v>
      </c>
      <c r="P30" s="39" t="s">
        <v>1</v>
      </c>
      <c r="Q30" s="39" t="s">
        <v>1</v>
      </c>
      <c r="R30" s="39" t="s">
        <v>1</v>
      </c>
      <c r="S30" s="39" t="s">
        <v>1</v>
      </c>
      <c r="T30" s="39" t="s">
        <v>1</v>
      </c>
      <c r="U30" s="39" t="s">
        <v>1</v>
      </c>
      <c r="V30" s="39" t="s">
        <v>1</v>
      </c>
      <c r="W30" s="39" t="s">
        <v>1</v>
      </c>
    </row>
    <row r="31" spans="1:23" s="14" customFormat="1" ht="39.75" customHeight="1" thickBot="1">
      <c r="A31" s="13" t="s">
        <v>1</v>
      </c>
      <c r="B31" s="13" t="s">
        <v>373</v>
      </c>
      <c r="C31" s="13" t="s">
        <v>1</v>
      </c>
      <c r="D31" s="13" t="s">
        <v>1</v>
      </c>
      <c r="E31" s="90" t="s">
        <v>374</v>
      </c>
      <c r="F31" s="91">
        <v>4673105000</v>
      </c>
      <c r="G31" s="91">
        <v>64348000</v>
      </c>
      <c r="H31" s="91">
        <f>I31-G31</f>
        <v>4608757000</v>
      </c>
      <c r="I31" s="92">
        <v>4673105000</v>
      </c>
      <c r="J31" s="93">
        <v>0</v>
      </c>
      <c r="K31" s="91">
        <v>933715506</v>
      </c>
      <c r="L31" s="91">
        <v>5046084200</v>
      </c>
      <c r="M31" s="94">
        <v>75115000</v>
      </c>
      <c r="N31" s="92">
        <f>O31-M31</f>
        <v>4970969200</v>
      </c>
      <c r="O31" s="92">
        <v>5046084200</v>
      </c>
      <c r="P31" s="93">
        <v>0</v>
      </c>
      <c r="Q31" s="91">
        <v>994719006</v>
      </c>
      <c r="R31" s="91">
        <v>5430176000</v>
      </c>
      <c r="S31" s="94">
        <v>79799000</v>
      </c>
      <c r="T31" s="92">
        <f>U31-S31</f>
        <v>5350377000</v>
      </c>
      <c r="U31" s="92">
        <v>5430176000</v>
      </c>
      <c r="V31" s="93">
        <v>0</v>
      </c>
      <c r="W31" s="91">
        <v>1055720006</v>
      </c>
    </row>
    <row r="32" spans="1:23" ht="15">
      <c r="A32" s="3" t="s">
        <v>1</v>
      </c>
      <c r="B32" s="3" t="s">
        <v>1</v>
      </c>
      <c r="C32" s="3" t="s">
        <v>1</v>
      </c>
      <c r="D32" s="3" t="s">
        <v>1</v>
      </c>
      <c r="E32" s="3" t="s">
        <v>1</v>
      </c>
      <c r="F32" s="15" t="s">
        <v>1</v>
      </c>
      <c r="G32" s="15" t="s">
        <v>1</v>
      </c>
      <c r="H32" s="15" t="s">
        <v>1</v>
      </c>
      <c r="I32" s="95" t="s">
        <v>1</v>
      </c>
      <c r="J32" s="95" t="s">
        <v>1</v>
      </c>
      <c r="K32" s="15" t="s">
        <v>1</v>
      </c>
      <c r="L32" s="15" t="s">
        <v>1</v>
      </c>
      <c r="M32" s="15" t="s">
        <v>1</v>
      </c>
      <c r="N32" s="15" t="s">
        <v>1</v>
      </c>
      <c r="O32" s="15" t="s">
        <v>1</v>
      </c>
      <c r="P32" s="15" t="s">
        <v>1</v>
      </c>
      <c r="Q32" s="15" t="s">
        <v>1</v>
      </c>
      <c r="R32" s="15" t="s">
        <v>1</v>
      </c>
      <c r="S32" s="15" t="s">
        <v>1</v>
      </c>
      <c r="T32" s="15" t="s">
        <v>1</v>
      </c>
      <c r="U32" s="15" t="s">
        <v>1</v>
      </c>
      <c r="V32" s="15" t="s">
        <v>1</v>
      </c>
      <c r="W32" s="15" t="s">
        <v>1</v>
      </c>
    </row>
  </sheetData>
  <sheetProtection/>
  <mergeCells count="30">
    <mergeCell ref="T16:T17"/>
    <mergeCell ref="U16:U17"/>
    <mergeCell ref="V16:V17"/>
    <mergeCell ref="W16:W17"/>
    <mergeCell ref="M16:M17"/>
    <mergeCell ref="N16:N17"/>
    <mergeCell ref="O16:O17"/>
    <mergeCell ref="P16:P17"/>
    <mergeCell ref="Q16:Q17"/>
    <mergeCell ref="S16:S17"/>
    <mergeCell ref="M15:O15"/>
    <mergeCell ref="P15:Q15"/>
    <mergeCell ref="R15:R17"/>
    <mergeCell ref="S15:U15"/>
    <mergeCell ref="V15:W15"/>
    <mergeCell ref="G16:G17"/>
    <mergeCell ref="H16:H17"/>
    <mergeCell ref="I16:I17"/>
    <mergeCell ref="J16:J17"/>
    <mergeCell ref="K16:K17"/>
    <mergeCell ref="E11:W11"/>
    <mergeCell ref="E12:W12"/>
    <mergeCell ref="F14:K14"/>
    <mergeCell ref="L14:Q14"/>
    <mergeCell ref="R14:W14"/>
    <mergeCell ref="E15:E17"/>
    <mergeCell ref="F15:F17"/>
    <mergeCell ref="G15:I15"/>
    <mergeCell ref="J15:K15"/>
    <mergeCell ref="L15:L1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2019-02-25T09:51:54Z</cp:lastPrinted>
  <dcterms:created xsi:type="dcterms:W3CDTF">2017-10-12T19:01:15Z</dcterms:created>
  <dcterms:modified xsi:type="dcterms:W3CDTF">2019-02-25T09:52:05Z</dcterms:modified>
  <cp:category/>
  <cp:version/>
  <cp:contentType/>
  <cp:contentStatus/>
</cp:coreProperties>
</file>