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II-A- 2017" sheetId="1" r:id="rId1"/>
    <sheet name="II-A- 2018" sheetId="2" r:id="rId2"/>
    <sheet name="II-A-2019" sheetId="3" r:id="rId3"/>
    <sheet name="II-B-2017-2019" sheetId="4" r:id="rId4"/>
    <sheet name="III-2017-2019" sheetId="5" r:id="rId5"/>
  </sheets>
  <definedNames>
    <definedName name="Asama" localSheetId="3">'II-B-2017-2019'!$B$2</definedName>
    <definedName name="Asama" localSheetId="4">'III-2017-2019'!$B$2</definedName>
    <definedName name="Asama">'II-A- 2017'!$B$2</definedName>
    <definedName name="AsamaAd" localSheetId="3">'II-B-2017-2019'!$C$2</definedName>
    <definedName name="AsamaAd" localSheetId="4">'III-2017-2019'!$C$2</definedName>
    <definedName name="AsamaAd">'II-A- 2017'!$C$2</definedName>
    <definedName name="AyAd" localSheetId="3">'II-B-2017-2019'!$C$4</definedName>
    <definedName name="AyAd" localSheetId="4">'III-2017-2019'!$C$4</definedName>
    <definedName name="AyAd">'II-A- 2017'!$C$4</definedName>
    <definedName name="AyNo" localSheetId="3">'II-B-2017-2019'!$B$4</definedName>
    <definedName name="AyNo" localSheetId="4">'III-2017-2019'!$B$4</definedName>
    <definedName name="AyNo">'II-A- 2017'!$B$4</definedName>
    <definedName name="ButceYil" localSheetId="3">'II-B-2017-2019'!$B$1</definedName>
    <definedName name="ButceYil" localSheetId="4">'III-2017-2019'!$B$1</definedName>
    <definedName name="ButceYil">'II-A- 2017'!$B$1</definedName>
    <definedName name="SatirBaslik" localSheetId="3">'II-B-2017-2019'!$A$18:$B$24</definedName>
    <definedName name="SatirBaslik" localSheetId="4">'III-2017-2019'!$A$19:$B$23</definedName>
    <definedName name="SatirBaslik">'II-A- 2017'!$A$19:$B$25</definedName>
    <definedName name="SatirBaslik1">'II-A- 2018'!$A$18:$B$24</definedName>
    <definedName name="SatirBaslik2">'II-A-2019'!$A$18:$B$24</definedName>
    <definedName name="SutunBaslik" localSheetId="3">'II-B-2017-2019'!$D$1:$W$7</definedName>
    <definedName name="SutunBaslik" localSheetId="4">'III-2017-2019'!$D$1:$W$7</definedName>
    <definedName name="SutunBaslik">'II-A- 2017'!$D$1:$K$7</definedName>
    <definedName name="SutunBaslik1">'II-A- 2018'!$D$1:$K$7</definedName>
    <definedName name="SutunBaslik2">'II-A-2019'!$D$1:$K$7</definedName>
    <definedName name="TeklifYil" localSheetId="3">'II-B-2017-2019'!$B$5</definedName>
    <definedName name="TeklifYil" localSheetId="4">'III-2017-2019'!$B$5</definedName>
    <definedName name="TeklifYil">'II-A- 2017'!$B$5</definedName>
    <definedName name="_xlnm.Print_Area" localSheetId="2">'II-A-2019'!$A$2:$K$132</definedName>
    <definedName name="_xlnm.Print_Titles" localSheetId="0">'II-A- 2017'!$15:$18</definedName>
    <definedName name="_xlnm.Print_Titles" localSheetId="1">'II-A- 2018'!$14:$17</definedName>
    <definedName name="_xlnm.Print_Titles" localSheetId="2">'II-A-2019'!$14:$17</definedName>
    <definedName name="_xlnm.Print_Titles" localSheetId="4">'III-2017-2019'!$10:$18</definedName>
  </definedNames>
  <calcPr fullCalcOnLoad="1"/>
</workbook>
</file>

<file path=xl/sharedStrings.xml><?xml version="1.0" encoding="utf-8"?>
<sst xmlns="http://schemas.openxmlformats.org/spreadsheetml/2006/main" count="2995" uniqueCount="369">
  <si>
    <t>YIL:</t>
  </si>
  <si>
    <t/>
  </si>
  <si>
    <t>FORMUL</t>
  </si>
  <si>
    <t>ABSKUR</t>
  </si>
  <si>
    <t>ABSODENEKYIL</t>
  </si>
  <si>
    <t>ABSGELIR</t>
  </si>
  <si>
    <t>X</t>
  </si>
  <si>
    <t>ABSFINANSMAN</t>
  </si>
  <si>
    <t>AŞAMA:</t>
  </si>
  <si>
    <t>YIL</t>
  </si>
  <si>
    <t>BUTCEYILI</t>
  </si>
  <si>
    <t>AY:</t>
  </si>
  <si>
    <t>ASAMA</t>
  </si>
  <si>
    <t>TEKLİF YIL:</t>
  </si>
  <si>
    <t>EKOKOD</t>
  </si>
  <si>
    <t>04.2.2,04.2.1</t>
  </si>
  <si>
    <t>FINKOD</t>
  </si>
  <si>
    <t>5</t>
  </si>
  <si>
    <t>3</t>
  </si>
  <si>
    <t>DÖNEMİ BÜTÇE GELİRLERİ</t>
  </si>
  <si>
    <t>(YÜKSEK ÖĞRETİM KURUMLARI)</t>
  </si>
  <si>
    <t>KURUMLAR</t>
  </si>
  <si>
    <t>ÖDENEK</t>
  </si>
  <si>
    <t>GELİR</t>
  </si>
  <si>
    <t>FİNANSMAN</t>
  </si>
  <si>
    <t>Hazine Yardımı</t>
  </si>
  <si>
    <t>Öz Gelir</t>
  </si>
  <si>
    <t>Toplam</t>
  </si>
  <si>
    <t>Net Finansman</t>
  </si>
  <si>
    <t>Toplam Finansman</t>
  </si>
  <si>
    <t>KURKOD</t>
  </si>
  <si>
    <t>38/40</t>
  </si>
  <si>
    <t>ÖZEL BÜTÇELİ DİĞER KURUMLAR</t>
  </si>
  <si>
    <t>ÖZEL BÜTÇELİ KURUMLAR TOPLAMI</t>
  </si>
  <si>
    <t>DİĞER ÖZEL BÜTÇELİ KURULUŞLAR</t>
  </si>
  <si>
    <t>40/42</t>
  </si>
  <si>
    <t>2017</t>
  </si>
  <si>
    <t>10</t>
  </si>
  <si>
    <t>Tasarı</t>
  </si>
  <si>
    <t>Ekim</t>
  </si>
  <si>
    <t>38.01</t>
  </si>
  <si>
    <t>38.02</t>
  </si>
  <si>
    <t>38.03</t>
  </si>
  <si>
    <t>38.04</t>
  </si>
  <si>
    <t>38.05</t>
  </si>
  <si>
    <t>38.06</t>
  </si>
  <si>
    <t>38.07</t>
  </si>
  <si>
    <t>38.08</t>
  </si>
  <si>
    <t>38.09</t>
  </si>
  <si>
    <t>38.10</t>
  </si>
  <si>
    <t>38.11</t>
  </si>
  <si>
    <t>38.12</t>
  </si>
  <si>
    <t>38.13</t>
  </si>
  <si>
    <t>38.14</t>
  </si>
  <si>
    <t>38.15</t>
  </si>
  <si>
    <t>38.16</t>
  </si>
  <si>
    <t>38.17</t>
  </si>
  <si>
    <t>38.18</t>
  </si>
  <si>
    <t>38.19</t>
  </si>
  <si>
    <t>38.20</t>
  </si>
  <si>
    <t>38.21</t>
  </si>
  <si>
    <t>38.22</t>
  </si>
  <si>
    <t>38.23</t>
  </si>
  <si>
    <t>38.24</t>
  </si>
  <si>
    <t>38.25</t>
  </si>
  <si>
    <t>38.26</t>
  </si>
  <si>
    <t>38.27</t>
  </si>
  <si>
    <t>38.28</t>
  </si>
  <si>
    <t>38.29</t>
  </si>
  <si>
    <t>38.30</t>
  </si>
  <si>
    <t>38.31</t>
  </si>
  <si>
    <t>38.32</t>
  </si>
  <si>
    <t>38.33</t>
  </si>
  <si>
    <t>38.34</t>
  </si>
  <si>
    <t>38.35</t>
  </si>
  <si>
    <t>38.36</t>
  </si>
  <si>
    <t>38.37</t>
  </si>
  <si>
    <t>38.38</t>
  </si>
  <si>
    <t>38.39</t>
  </si>
  <si>
    <t>38.40</t>
  </si>
  <si>
    <t>38.41</t>
  </si>
  <si>
    <t>38.42</t>
  </si>
  <si>
    <t>38.43</t>
  </si>
  <si>
    <t>38.44</t>
  </si>
  <si>
    <t>38.45</t>
  </si>
  <si>
    <t>38.46</t>
  </si>
  <si>
    <t>38.47</t>
  </si>
  <si>
    <t>38.48</t>
  </si>
  <si>
    <t>38.49</t>
  </si>
  <si>
    <t>38.50</t>
  </si>
  <si>
    <t>38.51</t>
  </si>
  <si>
    <t>38.52</t>
  </si>
  <si>
    <t>38.53</t>
  </si>
  <si>
    <t>38.54</t>
  </si>
  <si>
    <t>38.55</t>
  </si>
  <si>
    <t>38.56</t>
  </si>
  <si>
    <t>38.57</t>
  </si>
  <si>
    <t>38.58</t>
  </si>
  <si>
    <t>38.59</t>
  </si>
  <si>
    <t>38.60</t>
  </si>
  <si>
    <t>38.61</t>
  </si>
  <si>
    <t>38.62</t>
  </si>
  <si>
    <t>38.63</t>
  </si>
  <si>
    <t>38.64</t>
  </si>
  <si>
    <t>38.65</t>
  </si>
  <si>
    <t>38.66</t>
  </si>
  <si>
    <t>38.67</t>
  </si>
  <si>
    <t>38.68</t>
  </si>
  <si>
    <t>38.69</t>
  </si>
  <si>
    <t>38.70</t>
  </si>
  <si>
    <t>38.71</t>
  </si>
  <si>
    <t>38.72</t>
  </si>
  <si>
    <t>38.73</t>
  </si>
  <si>
    <t>38.74</t>
  </si>
  <si>
    <t>38.75</t>
  </si>
  <si>
    <t>38.76</t>
  </si>
  <si>
    <t>38.77</t>
  </si>
  <si>
    <t>38.78</t>
  </si>
  <si>
    <t>38.79</t>
  </si>
  <si>
    <t>38.80</t>
  </si>
  <si>
    <t>38.81</t>
  </si>
  <si>
    <t>38.82</t>
  </si>
  <si>
    <t>38.83</t>
  </si>
  <si>
    <t>38.84</t>
  </si>
  <si>
    <t>38.85</t>
  </si>
  <si>
    <t>38.86</t>
  </si>
  <si>
    <t>38.87</t>
  </si>
  <si>
    <t>38.88</t>
  </si>
  <si>
    <t>38.89</t>
  </si>
  <si>
    <t>38.90</t>
  </si>
  <si>
    <t>38.91</t>
  </si>
  <si>
    <t>38.92</t>
  </si>
  <si>
    <t>38.93</t>
  </si>
  <si>
    <t>38.94</t>
  </si>
  <si>
    <t>38.95</t>
  </si>
  <si>
    <t>38.96</t>
  </si>
  <si>
    <t>38.97</t>
  </si>
  <si>
    <t>38.98</t>
  </si>
  <si>
    <t>38.99</t>
  </si>
  <si>
    <t>39.01</t>
  </si>
  <si>
    <t>39.02</t>
  </si>
  <si>
    <t>39.03</t>
  </si>
  <si>
    <t>39.04</t>
  </si>
  <si>
    <t>39.05</t>
  </si>
  <si>
    <t>39.06</t>
  </si>
  <si>
    <t>39.07</t>
  </si>
  <si>
    <t>39.08</t>
  </si>
  <si>
    <t>39.09</t>
  </si>
  <si>
    <t>39.10</t>
  </si>
  <si>
    <t>YÜKSEKÖĞRETİM KURULU</t>
  </si>
  <si>
    <t xml:space="preserve">ANKARA ÜNİVERSİTESİ </t>
  </si>
  <si>
    <t xml:space="preserve">ORTA DOĞU TEKNİK ÜNİVERSİTESİ </t>
  </si>
  <si>
    <t>HACETTEPE ÜNİVERSİTESİ</t>
  </si>
  <si>
    <t xml:space="preserve">GAZİ ÜNİVERSİTESİ </t>
  </si>
  <si>
    <t>İSTANBUL ÜNİVERSİTESİ</t>
  </si>
  <si>
    <t>İSTANBUL TEKNİK ÜNİVERSİTESİ</t>
  </si>
  <si>
    <t xml:space="preserve">BOĞAZİÇİ ÜNİVERSİTESİ </t>
  </si>
  <si>
    <t xml:space="preserve">MARMARA ÜNİVERSİTESİ </t>
  </si>
  <si>
    <t xml:space="preserve">YILDIZ TEKNİK ÜNİVERSİTESİ </t>
  </si>
  <si>
    <t>MİMAR SİNAN GÜZEL SANATLAR ÜNİVERSİTESİ</t>
  </si>
  <si>
    <t xml:space="preserve">EGE ÜNİVERSİTESİ </t>
  </si>
  <si>
    <t xml:space="preserve">DOKUZ EYLÜL ÜNİVERSİTESİ </t>
  </si>
  <si>
    <t xml:space="preserve">TRAKYA ÜNİVERSİTESİ </t>
  </si>
  <si>
    <t xml:space="preserve">ULUDAĞ ÜNİVERSİTESİ </t>
  </si>
  <si>
    <t>ANADOLU ÜNİVERSİTESİ</t>
  </si>
  <si>
    <t xml:space="preserve">SELÇUK ÜNİVERSİTESİ </t>
  </si>
  <si>
    <t xml:space="preserve">AKDENİZ ÜNİVERSİTESİ </t>
  </si>
  <si>
    <t>ERCİYES ÜNİVERSİTESİ</t>
  </si>
  <si>
    <t xml:space="preserve">CUMHURİYET ÜNİVERSİTESİ </t>
  </si>
  <si>
    <t xml:space="preserve">ÇUKUROVA ÜNİVERSİTESİ </t>
  </si>
  <si>
    <t xml:space="preserve">ONDOKUZ MAYIS ÜNİVERSİTESİ </t>
  </si>
  <si>
    <t xml:space="preserve">KARADENİZ TEKNİK ÜNİVERSİTESİ </t>
  </si>
  <si>
    <t xml:space="preserve">ATATÜRK ÜNİVERSİTESİ </t>
  </si>
  <si>
    <t xml:space="preserve">İNÖNÜ ÜNİVERSİTESİ </t>
  </si>
  <si>
    <t xml:space="preserve">FIRAT ÜNİVERSİTESİ </t>
  </si>
  <si>
    <t xml:space="preserve">DİCLE ÜNİVERSİTESİ </t>
  </si>
  <si>
    <t>YÜZÜNCÜ YIL ÜNİVERSİTESİ</t>
  </si>
  <si>
    <t xml:space="preserve">GAZİANTEP ÜNİVERSİTESİ </t>
  </si>
  <si>
    <t>İZMİR YÜKSEK TEKNOLOJİ ENSTİTÜSÜ</t>
  </si>
  <si>
    <t>GEBZE TEKNİK ÜNİVERSİTESİ</t>
  </si>
  <si>
    <t xml:space="preserve">HARRAN ÜNİVERSİTESİ </t>
  </si>
  <si>
    <t xml:space="preserve">SÜLEYMAN DEMİREL ÜNİVERSİTESİ </t>
  </si>
  <si>
    <t xml:space="preserve">ADNAN MENDERES ÜNİVERSİTESİ </t>
  </si>
  <si>
    <t xml:space="preserve">BÜLENT ECEVİT ÜNİVERSİTESİ </t>
  </si>
  <si>
    <t xml:space="preserve">MERSİN ÜNİVERSİTESİ </t>
  </si>
  <si>
    <t xml:space="preserve">PAMUKKALE ÜNİVERSİTESİ </t>
  </si>
  <si>
    <t>BALIKESİR ÜNİVERSİTESİ</t>
  </si>
  <si>
    <t>KOCAELİ ÜNİVERSİTESİ</t>
  </si>
  <si>
    <t xml:space="preserve">SAKARYA ÜNİVERSİTESİ </t>
  </si>
  <si>
    <t xml:space="preserve">MANİSA CELAL BAYAR ÜNİVERSİTESİ </t>
  </si>
  <si>
    <t xml:space="preserve">ABANT İZZET BAYSAL ÜNİVERSİTESİ </t>
  </si>
  <si>
    <t xml:space="preserve">MUSTAFA KEMAL ÜNİVERSİTESİ </t>
  </si>
  <si>
    <t xml:space="preserve">AFYON KOCATEPE ÜNİVERSİTESİ </t>
  </si>
  <si>
    <t xml:space="preserve">KAFKAS ÜNİVERSİTESİ </t>
  </si>
  <si>
    <t>ÇANAKKALE ONSEKİZ MART ÜNİVERSİTESİ</t>
  </si>
  <si>
    <t>ÖMER HALİSDEMİR ÜNİVERSİTESİ</t>
  </si>
  <si>
    <t xml:space="preserve">DUMLUPINAR ÜNİVERSİTESİ </t>
  </si>
  <si>
    <t>GAZİOSMANPAŞA ÜNİVERSİTESİ</t>
  </si>
  <si>
    <t>MUĞLA SITKI KOÇMAN ÜNİVERSİTESİ</t>
  </si>
  <si>
    <t xml:space="preserve">KAHRAMANMARAŞ SÜTÇÜ İMAM ÜNİVERSİTESİ </t>
  </si>
  <si>
    <t xml:space="preserve">KIRIKKALE ÜNİVERSİTESİ </t>
  </si>
  <si>
    <t xml:space="preserve">ESKİŞEHİR OSMANGAZİ ÜNİVERSİTESİ </t>
  </si>
  <si>
    <t xml:space="preserve">GALATASARAY ÜNİVERSİTESİ </t>
  </si>
  <si>
    <t>AHİ EVRAN ÜNİVERSİTESİ</t>
  </si>
  <si>
    <t>KASTAMONU ÜNİVERSİTESİ</t>
  </si>
  <si>
    <t>DÜZCE ÜNİVERSİTESİ</t>
  </si>
  <si>
    <t>MEHMET AKİF ERSOY ÜNİVERSİTESİ</t>
  </si>
  <si>
    <t>UŞAK ÜNİVERSİTESİ</t>
  </si>
  <si>
    <t>RECEP TAYYİP ERDOĞAN ÜNİVERSİTESİ</t>
  </si>
  <si>
    <t>NAMIK KEMAL ÜNİVERSİTESİ</t>
  </si>
  <si>
    <t>ERZİNCAN ÜNİVERSİTESİ</t>
  </si>
  <si>
    <t>AKSARAY ÜNİVERSİTESİ</t>
  </si>
  <si>
    <t>GİRESUN ÜNİVERSİTESİ</t>
  </si>
  <si>
    <t>HİTİT ÜNİVERSİTESİ</t>
  </si>
  <si>
    <t>BOZOK ÜNİVERSİTESİ</t>
  </si>
  <si>
    <t>ADIYAMAN ÜNİVERSİTESİ</t>
  </si>
  <si>
    <t>ORDU ÜNİVERSİTESİ</t>
  </si>
  <si>
    <t>AMASYA ÜNİVERSİTESİ</t>
  </si>
  <si>
    <t>KARAMANOĞLU MEHMETBEY ÜNİVERSİTESİ</t>
  </si>
  <si>
    <t>AĞRI İBRAHİM ÇEÇEN ÜNİVERSİTESİ</t>
  </si>
  <si>
    <t>SİNOP ÜNİVERSİTESİ</t>
  </si>
  <si>
    <t>SİİRT ÜNİVERSİTESİ</t>
  </si>
  <si>
    <t>NEVŞEHİR HACI BEKTAŞ VELİ ÜNİVERSİTESİ</t>
  </si>
  <si>
    <t>KARABÜK ÜNİVERSİTESİ</t>
  </si>
  <si>
    <t>KİLİS 7 ARALIK ÜNİVERSİTESİ</t>
  </si>
  <si>
    <t>ÇANKIRI KARATEKİN ÜNİVERSİTESİ</t>
  </si>
  <si>
    <t>ARTVİN ÇORUH ÜNİVERSİTESİ</t>
  </si>
  <si>
    <t>BİLECİK ŞEYH EDEBALİ ÜNİVERSİTESİ</t>
  </si>
  <si>
    <t>BİTLİS EREN ÜNİVERSİTESİ</t>
  </si>
  <si>
    <t>KIRKLARELİ ÜNİVERSİTESİ</t>
  </si>
  <si>
    <t>OSMANİYE KORKUT ATA ÜNİVERSİTESİ</t>
  </si>
  <si>
    <t>BİNGÖL ÜNİVERSİTESİ</t>
  </si>
  <si>
    <t>MUŞ ALPARSLAN ÜNİVERSİTESİ</t>
  </si>
  <si>
    <t>MARDİN ARTUKLU ÜNİVERSİTESİ</t>
  </si>
  <si>
    <t>BATMAN ÜNİVERSİTESİ</t>
  </si>
  <si>
    <t>ARDAHAN ÜNİVERSİTESİ</t>
  </si>
  <si>
    <t>BARTIN ÜNİVERSİTESİ</t>
  </si>
  <si>
    <t>BAYBURT ÜNİVERSİTESİ</t>
  </si>
  <si>
    <t>GÜMÜŞHANE ÜNİVERSİTESİ</t>
  </si>
  <si>
    <t>HAKKARİ ÜNİVERSİTESİ</t>
  </si>
  <si>
    <t>IĞDIR ÜNİVERSİTESİ</t>
  </si>
  <si>
    <t>ŞIRNAK ÜNİVERSİTESİ</t>
  </si>
  <si>
    <t>MUNZUR ÜNİVERSİTESİ</t>
  </si>
  <si>
    <t>YALOVA ÜNİVERSİTESİ</t>
  </si>
  <si>
    <t>TÜRK ALMAN ÜNİVERSİTESİ</t>
  </si>
  <si>
    <t>ANKARA YILDIRIM BEYAZIT ÜNİVERSİTESİ</t>
  </si>
  <si>
    <t>BURSA TEKNİK ÜNİVERSİTESİ</t>
  </si>
  <si>
    <t>İSTANBUL MEDENİYET ÜNİVERSİTESİ</t>
  </si>
  <si>
    <t>İZMİR KATİP ÇELEBİ ÜNİVERSİTESİ</t>
  </si>
  <si>
    <t>NECMETTİN ERBAKAN ÜNİVERSİTESİ</t>
  </si>
  <si>
    <t>ABDULLAH GÜL ÜNİVERSİTESİ</t>
  </si>
  <si>
    <t>ERZURUM TEKNİK ÜNİVERSİTESİ</t>
  </si>
  <si>
    <t>ADANA BİLİM VE TEKNOLOJİ ÜNİVERSİTESİ</t>
  </si>
  <si>
    <t>ANKARA SOSYAL BİLİMLER ÜNİVERSİTESİ</t>
  </si>
  <si>
    <t>SAĞLIK BİLİMLERİ ÜNİVERSİTESİ</t>
  </si>
  <si>
    <t>BANDIRMA ONYEDİ EYLÜL ÜNİVERSİTESİ</t>
  </si>
  <si>
    <t>İSKENDERUN TEKNİK ÜNİVERSİTESİ</t>
  </si>
  <si>
    <t>ALANYA ALAADDİN KEYKUBAT ÜNİVERSİTESİ</t>
  </si>
  <si>
    <t>YÜKSEKÖĞRETİM KURUMLARI</t>
  </si>
  <si>
    <t>MERKEZİ YÖNETİM KAPSAMINDAKİ 5018 SAYILI KANUNA EKLİ  (II) SAYILI CETVELDE YER ALAN ÖZEL BÜTÇELİ İDARELER İLE (III) SAYILI CETVELDE YER ALAN DÜZENLEYİCİ VE DENETLEYİCİ KURUMLARIN (2017-2019) DÖNEMİ BÜTÇE GELİR VE NET FİNANSMANLARI
 (ÖZET TABLO)</t>
  </si>
  <si>
    <t>(ÖZEL BÜTÇELİ KURULUŞLAR - YÜKSEK ÖĞRETİM KURUMLARI HARİÇ)</t>
  </si>
  <si>
    <t>40.01</t>
  </si>
  <si>
    <t>ÖLÇME SEÇME VE YERLEŞTİRME MERKEZİ BAŞKANLIĞI</t>
  </si>
  <si>
    <t>40.02</t>
  </si>
  <si>
    <t>ATATÜRK KÜLTÜR, DİL VE TARİH YÜKSEK KURUMU</t>
  </si>
  <si>
    <t>40.03</t>
  </si>
  <si>
    <t>ATATÜRK ARAŞTIRMA MERKEZİ</t>
  </si>
  <si>
    <t>40.04</t>
  </si>
  <si>
    <t>ATATÜRK KÜLTÜR MERKEZİ</t>
  </si>
  <si>
    <t>40.05</t>
  </si>
  <si>
    <t>TÜRK DİL KURUMU</t>
  </si>
  <si>
    <t>40.06</t>
  </si>
  <si>
    <t>TÜRK TARİH KURUMU</t>
  </si>
  <si>
    <t>40.07</t>
  </si>
  <si>
    <t>TÜRKİYE VE ORTA DOĞU AMME İDARESİ ENSTİTÜSÜ</t>
  </si>
  <si>
    <t>40.08</t>
  </si>
  <si>
    <t>TÜRKİYE BİLİMSEL VE TEKNOLOJİK ARAŞTIRMA KURUMU</t>
  </si>
  <si>
    <t>40.09</t>
  </si>
  <si>
    <t>TÜRKİYE BİLİMLER AKADEMİSİ</t>
  </si>
  <si>
    <t>40.10</t>
  </si>
  <si>
    <t xml:space="preserve">TÜRKİYE ADALET AKADEMİSİ </t>
  </si>
  <si>
    <t>40.13</t>
  </si>
  <si>
    <t>YÜKSEK ÖĞRENİM KREDİ VE YURTLAR KURUMU</t>
  </si>
  <si>
    <t>40.14</t>
  </si>
  <si>
    <t>SPOR GENEL MÜDÜRLÜĞÜ</t>
  </si>
  <si>
    <t>40.15</t>
  </si>
  <si>
    <t>DEVLET TİYATROLARI GENEL MÜDÜRLÜĞÜ</t>
  </si>
  <si>
    <t>40.16</t>
  </si>
  <si>
    <t>DEVLET OPERA VE BALESİ GENEL MÜDÜRLÜĞÜ</t>
  </si>
  <si>
    <t>40.17</t>
  </si>
  <si>
    <t>ORMAN GENEL MÜDÜRLÜĞÜ</t>
  </si>
  <si>
    <t>40.18</t>
  </si>
  <si>
    <t>VAKIFLAR GENEL MÜDÜRLÜĞÜ</t>
  </si>
  <si>
    <t>40.19</t>
  </si>
  <si>
    <t xml:space="preserve">TÜRKİYE HUDUT VE SAHİLLER SAĞLIK GENEL MÜDÜRLÜĞÜ </t>
  </si>
  <si>
    <t>40.21</t>
  </si>
  <si>
    <t>TÜRK AKREDİTASYON KURUMU</t>
  </si>
  <si>
    <t>40.22</t>
  </si>
  <si>
    <t>TÜRK STANDARTLARI ENSTİTÜSÜ</t>
  </si>
  <si>
    <t>40.24</t>
  </si>
  <si>
    <t>TÜRK PATENT ENSTİTÜSÜ</t>
  </si>
  <si>
    <t>40.26</t>
  </si>
  <si>
    <t>ULUSAL BOR ARAŞTIRMA ENSTİTÜSÜ</t>
  </si>
  <si>
    <t>40.27</t>
  </si>
  <si>
    <t>TÜRKİYE ATOM ENERJİSİ KURUMU</t>
  </si>
  <si>
    <t>40.28</t>
  </si>
  <si>
    <t>SAVUNMA SANAYİ MÜSTEŞARLIĞI</t>
  </si>
  <si>
    <t>40.30</t>
  </si>
  <si>
    <t>KÜÇÜK VE ORTA ÖLÇEKLİ İŞLETMELERİ GELİŞTİRME VE DESTEKLEME İDARESİ BAŞKANLIĞI</t>
  </si>
  <si>
    <t>40.32</t>
  </si>
  <si>
    <t>TÜRK İŞBİRLİĞİ VE KOORDİNASYON AJANSI BAŞKANLIĞI</t>
  </si>
  <si>
    <t>40.34</t>
  </si>
  <si>
    <t>GAP BÖLGE KALKINMA İDARESİ</t>
  </si>
  <si>
    <t>40.35</t>
  </si>
  <si>
    <t>ÖZELLEŞTİRME İDARESİ BAŞKANLIĞI</t>
  </si>
  <si>
    <t>40.40</t>
  </si>
  <si>
    <t>MADEN TETKİK VE ARAMA GENEL MÜDÜRLÜĞÜ</t>
  </si>
  <si>
    <t>40.41</t>
  </si>
  <si>
    <t>CEZA VE İNFAZ KURUMLARI İLE TUTUKEVLERİ İŞ YURTLARI KURUMU</t>
  </si>
  <si>
    <t>40.49</t>
  </si>
  <si>
    <t>SİVİL HAVACILIK GENEL MÜDÜRLÜĞÜ</t>
  </si>
  <si>
    <t>40.50</t>
  </si>
  <si>
    <t>MESLEKİ YETERLİLİK KURUMU</t>
  </si>
  <si>
    <t>40.51</t>
  </si>
  <si>
    <t>YURTDIŞI TÜRKLER VE AKRABA TOPLULUKLAR BAŞKANLIĞI</t>
  </si>
  <si>
    <t>40.52</t>
  </si>
  <si>
    <t xml:space="preserve">KARAYOLLARI GENEL MÜDÜRLÜĞÜ </t>
  </si>
  <si>
    <t>40.53</t>
  </si>
  <si>
    <t>TÜRKİYE YAZMA ESERLER KURUMU BAŞKANLIĞI</t>
  </si>
  <si>
    <t>40.54</t>
  </si>
  <si>
    <t>DOĞU ANADOLU PROJESİ BÖLGE KALKINMA İDARESİ BAŞKANLIĞI</t>
  </si>
  <si>
    <t>40.55</t>
  </si>
  <si>
    <t>KONYA OVASI PROJESİ BÖLGE KALKINMA İDARESİ BAŞKANLIĞI</t>
  </si>
  <si>
    <t>40.56</t>
  </si>
  <si>
    <t>DOĞU KARADENİZ PROJESİ BÖLGE KALKINMA İDARESİ BAŞKANLIĞI</t>
  </si>
  <si>
    <t>40.57</t>
  </si>
  <si>
    <t>DEVLET SU İŞLERİ GENEL MÜDÜRLÜĞÜ</t>
  </si>
  <si>
    <t>40.58</t>
  </si>
  <si>
    <t>TÜRKİYE SU ENSTİTÜSÜ</t>
  </si>
  <si>
    <t>40.59</t>
  </si>
  <si>
    <t>TÜRKİYE İLAÇ VE TIBBİ CİHAZ KURUMU</t>
  </si>
  <si>
    <t>40.60</t>
  </si>
  <si>
    <t>KAMU DENETÇİLİĞİ KURUMU</t>
  </si>
  <si>
    <t>40.61</t>
  </si>
  <si>
    <t>TÜRKİYE İNSAN HAKLARI VE EŞİTLİK KURUMU</t>
  </si>
  <si>
    <t>40.62</t>
  </si>
  <si>
    <t>TÜRKİYE SAĞLIK ENSTİTÜLERİ BAŞKANLIĞI</t>
  </si>
  <si>
    <t xml:space="preserve">2017-2019 DÖNEMİ BÜTÇE GELİRLERİ </t>
  </si>
  <si>
    <t>(DÜZENLEYİCİ DENETLEYİCİ KURUMLAR)</t>
  </si>
  <si>
    <t>42.01</t>
  </si>
  <si>
    <t xml:space="preserve">RADYO VE TELEVİZYON ÜST KURULU </t>
  </si>
  <si>
    <t>42.02</t>
  </si>
  <si>
    <t>BİLGİ TEKNOLOJİLERİ VE İLETİŞİM KURUMU</t>
  </si>
  <si>
    <t>42.03</t>
  </si>
  <si>
    <t>SERMAYE PİYASASI KURULU</t>
  </si>
  <si>
    <t>42.04</t>
  </si>
  <si>
    <t>BANKACILIK DÜZENLEME VE DENETLEME KURUMU</t>
  </si>
  <si>
    <t>42.05</t>
  </si>
  <si>
    <t>ENERJİ PİYASASI DÜZENLEME KURUMU</t>
  </si>
  <si>
    <t>42.06</t>
  </si>
  <si>
    <t>KAMU İHALE KURUMU</t>
  </si>
  <si>
    <t>42.07</t>
  </si>
  <si>
    <t>REKABET KURUMU</t>
  </si>
  <si>
    <t>42.09</t>
  </si>
  <si>
    <t>TÜTÜN VE ALKOL PİYASASI DÜZENLEME KURUMU</t>
  </si>
  <si>
    <t>42.10</t>
  </si>
  <si>
    <t>KAMU GÖZETİMİ, MUHASEBE VE DENETİM STANDARTLARI KURUMU</t>
  </si>
  <si>
    <t>42</t>
  </si>
  <si>
    <t>DÜZENLEYİCİ VE DENETLEYİCİ KURUMLAR</t>
  </si>
</sst>
</file>

<file path=xl/styles.xml><?xml version="1.0" encoding="utf-8"?>
<styleSheet xmlns="http://schemas.openxmlformats.org/spreadsheetml/2006/main">
  <numFmts count="24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</numFmts>
  <fonts count="45">
    <font>
      <sz val="10"/>
      <name val="Arial Tur"/>
      <family val="0"/>
    </font>
    <font>
      <b/>
      <sz val="12"/>
      <color indexed="8"/>
      <name val="Tahoma"/>
      <family val="2"/>
    </font>
    <font>
      <b/>
      <sz val="14"/>
      <color indexed="8"/>
      <name val="Tahoma"/>
      <family val="2"/>
    </font>
    <font>
      <b/>
      <sz val="12"/>
      <name val="Tahoma"/>
      <family val="2"/>
    </font>
    <font>
      <sz val="12"/>
      <color indexed="8"/>
      <name val="Tahoma"/>
      <family val="2"/>
    </font>
    <font>
      <sz val="12"/>
      <name val="Tahoma"/>
      <family val="2"/>
    </font>
    <font>
      <sz val="14"/>
      <color indexed="8"/>
      <name val="Tahoma"/>
      <family val="2"/>
    </font>
    <font>
      <sz val="14"/>
      <name val="Tahoma"/>
      <family val="2"/>
    </font>
    <font>
      <b/>
      <sz val="14"/>
      <name val="Tahoma"/>
      <family val="2"/>
    </font>
    <font>
      <sz val="11"/>
      <color indexed="8"/>
      <name val="Calibri"/>
      <family val="2"/>
    </font>
    <font>
      <b/>
      <sz val="13"/>
      <color indexed="8"/>
      <name val="Tahoma"/>
      <family val="2"/>
    </font>
    <font>
      <b/>
      <sz val="20"/>
      <color indexed="8"/>
      <name val="Tahoma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36" fillId="21" borderId="5" applyNumberFormat="0" applyAlignment="0" applyProtection="0"/>
    <xf numFmtId="0" fontId="37" fillId="22" borderId="6" applyNumberFormat="0" applyAlignment="0" applyProtection="0"/>
    <xf numFmtId="0" fontId="38" fillId="21" borderId="6" applyNumberFormat="0" applyAlignment="0" applyProtection="0"/>
    <xf numFmtId="0" fontId="39" fillId="23" borderId="7" applyNumberFormat="0" applyAlignment="0" applyProtection="0"/>
    <xf numFmtId="0" fontId="40" fillId="24" borderId="0" applyNumberFormat="0" applyBorder="0" applyAlignment="0" applyProtection="0"/>
    <xf numFmtId="0" fontId="41" fillId="25" borderId="0" applyNumberFormat="0" applyBorder="0" applyAlignment="0" applyProtection="0"/>
    <xf numFmtId="0" fontId="0" fillId="26" borderId="8" applyNumberFormat="0" applyFont="0" applyAlignment="0" applyProtection="0"/>
    <xf numFmtId="0" fontId="42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4" borderId="0" applyNumberFormat="0" applyBorder="0" applyAlignment="0" applyProtection="0"/>
    <xf numFmtId="0" fontId="29" fillId="35" borderId="0" applyNumberFormat="0" applyBorder="0" applyAlignment="0" applyProtection="0"/>
    <xf numFmtId="0" fontId="29" fillId="36" borderId="0" applyNumberFormat="0" applyBorder="0" applyAlignment="0" applyProtection="0"/>
    <xf numFmtId="0" fontId="9" fillId="37" borderId="0" applyNumberFormat="0" applyBorder="0" applyAlignment="0" applyProtection="0"/>
  </cellStyleXfs>
  <cellXfs count="142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49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1" fillId="0" borderId="0" xfId="0" applyFont="1" applyAlignment="1">
      <alignment vertical="center"/>
    </xf>
    <xf numFmtId="0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49" fontId="5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49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/>
    </xf>
    <xf numFmtId="3" fontId="4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3" fontId="6" fillId="0" borderId="12" xfId="0" applyNumberFormat="1" applyFont="1" applyBorder="1" applyAlignment="1">
      <alignment vertical="center"/>
    </xf>
    <xf numFmtId="3" fontId="6" fillId="0" borderId="13" xfId="0" applyNumberFormat="1" applyFont="1" applyBorder="1" applyAlignment="1">
      <alignment vertical="center"/>
    </xf>
    <xf numFmtId="3" fontId="6" fillId="0" borderId="14" xfId="0" applyNumberFormat="1" applyFont="1" applyBorder="1" applyAlignment="1">
      <alignment vertical="center"/>
    </xf>
    <xf numFmtId="3" fontId="6" fillId="0" borderId="11" xfId="0" applyNumberFormat="1" applyFont="1" applyBorder="1" applyAlignment="1">
      <alignment vertical="center"/>
    </xf>
    <xf numFmtId="49" fontId="7" fillId="0" borderId="0" xfId="0" applyNumberFormat="1" applyFont="1" applyAlignment="1">
      <alignment/>
    </xf>
    <xf numFmtId="0" fontId="6" fillId="0" borderId="15" xfId="0" applyFont="1" applyBorder="1" applyAlignment="1">
      <alignment horizontal="left" vertical="center"/>
    </xf>
    <xf numFmtId="3" fontId="6" fillId="0" borderId="16" xfId="0" applyNumberFormat="1" applyFont="1" applyBorder="1" applyAlignment="1">
      <alignment vertical="center"/>
    </xf>
    <xf numFmtId="3" fontId="6" fillId="0" borderId="17" xfId="0" applyNumberFormat="1" applyFont="1" applyBorder="1" applyAlignment="1">
      <alignment vertical="center"/>
    </xf>
    <xf numFmtId="3" fontId="6" fillId="0" borderId="18" xfId="0" applyNumberFormat="1" applyFont="1" applyBorder="1" applyAlignment="1">
      <alignment vertical="center"/>
    </xf>
    <xf numFmtId="3" fontId="6" fillId="0" borderId="15" xfId="0" applyNumberFormat="1" applyFont="1" applyBorder="1" applyAlignment="1">
      <alignment vertical="center"/>
    </xf>
    <xf numFmtId="49" fontId="6" fillId="0" borderId="0" xfId="0" applyNumberFormat="1" applyFont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3" fontId="6" fillId="0" borderId="20" xfId="0" applyNumberFormat="1" applyFont="1" applyBorder="1" applyAlignment="1">
      <alignment vertical="center"/>
    </xf>
    <xf numFmtId="3" fontId="6" fillId="0" borderId="21" xfId="0" applyNumberFormat="1" applyFont="1" applyBorder="1" applyAlignment="1">
      <alignment vertical="center"/>
    </xf>
    <xf numFmtId="3" fontId="6" fillId="0" borderId="22" xfId="0" applyNumberFormat="1" applyFont="1" applyBorder="1" applyAlignment="1">
      <alignment vertical="center"/>
    </xf>
    <xf numFmtId="3" fontId="6" fillId="0" borderId="19" xfId="0" applyNumberFormat="1" applyFont="1" applyBorder="1" applyAlignment="1">
      <alignment vertical="center"/>
    </xf>
    <xf numFmtId="0" fontId="7" fillId="0" borderId="0" xfId="0" applyFont="1" applyAlignment="1">
      <alignment horizontal="left"/>
    </xf>
    <xf numFmtId="0" fontId="7" fillId="0" borderId="23" xfId="0" applyFont="1" applyBorder="1" applyAlignment="1">
      <alignment/>
    </xf>
    <xf numFmtId="0" fontId="2" fillId="0" borderId="11" xfId="0" applyFont="1" applyBorder="1" applyAlignment="1">
      <alignment horizontal="left" vertical="center"/>
    </xf>
    <xf numFmtId="3" fontId="2" fillId="0" borderId="12" xfId="0" applyNumberFormat="1" applyFont="1" applyBorder="1" applyAlignment="1">
      <alignment vertical="center"/>
    </xf>
    <xf numFmtId="3" fontId="2" fillId="0" borderId="13" xfId="0" applyNumberFormat="1" applyFont="1" applyBorder="1" applyAlignment="1">
      <alignment vertical="center"/>
    </xf>
    <xf numFmtId="3" fontId="2" fillId="0" borderId="14" xfId="0" applyNumberFormat="1" applyFont="1" applyBorder="1" applyAlignment="1">
      <alignment vertical="center"/>
    </xf>
    <xf numFmtId="3" fontId="2" fillId="0" borderId="11" xfId="0" applyNumberFormat="1" applyFont="1" applyBorder="1" applyAlignment="1">
      <alignment vertical="center"/>
    </xf>
    <xf numFmtId="0" fontId="2" fillId="0" borderId="15" xfId="0" applyFont="1" applyBorder="1" applyAlignment="1">
      <alignment horizontal="left" vertical="center"/>
    </xf>
    <xf numFmtId="3" fontId="2" fillId="0" borderId="16" xfId="0" applyNumberFormat="1" applyFont="1" applyBorder="1" applyAlignment="1">
      <alignment vertical="center"/>
    </xf>
    <xf numFmtId="3" fontId="2" fillId="0" borderId="17" xfId="0" applyNumberFormat="1" applyFont="1" applyBorder="1" applyAlignment="1">
      <alignment vertical="center"/>
    </xf>
    <xf numFmtId="3" fontId="2" fillId="0" borderId="18" xfId="0" applyNumberFormat="1" applyFont="1" applyBorder="1" applyAlignment="1">
      <alignment vertical="center"/>
    </xf>
    <xf numFmtId="3" fontId="2" fillId="0" borderId="15" xfId="0" applyNumberFormat="1" applyFont="1" applyBorder="1" applyAlignment="1">
      <alignment vertical="center"/>
    </xf>
    <xf numFmtId="49" fontId="2" fillId="0" borderId="0" xfId="0" applyNumberFormat="1" applyFont="1" applyAlignment="1">
      <alignment horizontal="center" vertical="center"/>
    </xf>
    <xf numFmtId="0" fontId="2" fillId="0" borderId="19" xfId="0" applyFont="1" applyBorder="1" applyAlignment="1">
      <alignment horizontal="left" vertical="center"/>
    </xf>
    <xf numFmtId="3" fontId="2" fillId="0" borderId="20" xfId="0" applyNumberFormat="1" applyFont="1" applyBorder="1" applyAlignment="1">
      <alignment vertical="center"/>
    </xf>
    <xf numFmtId="3" fontId="2" fillId="0" borderId="21" xfId="0" applyNumberFormat="1" applyFont="1" applyBorder="1" applyAlignment="1">
      <alignment vertical="center"/>
    </xf>
    <xf numFmtId="3" fontId="2" fillId="0" borderId="22" xfId="0" applyNumberFormat="1" applyFont="1" applyBorder="1" applyAlignment="1">
      <alignment vertical="center"/>
    </xf>
    <xf numFmtId="3" fontId="2" fillId="0" borderId="19" xfId="0" applyNumberFormat="1" applyFont="1" applyBorder="1" applyAlignment="1">
      <alignment vertical="center"/>
    </xf>
    <xf numFmtId="0" fontId="8" fillId="0" borderId="0" xfId="0" applyFont="1" applyAlignment="1">
      <alignment/>
    </xf>
    <xf numFmtId="3" fontId="6" fillId="0" borderId="24" xfId="0" applyNumberFormat="1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3" fontId="4" fillId="0" borderId="12" xfId="0" applyNumberFormat="1" applyFont="1" applyBorder="1" applyAlignment="1">
      <alignment vertical="center"/>
    </xf>
    <xf numFmtId="3" fontId="4" fillId="0" borderId="13" xfId="0" applyNumberFormat="1" applyFont="1" applyBorder="1" applyAlignment="1">
      <alignment vertical="center"/>
    </xf>
    <xf numFmtId="3" fontId="4" fillId="0" borderId="14" xfId="0" applyNumberFormat="1" applyFont="1" applyBorder="1" applyAlignment="1">
      <alignment vertical="center"/>
    </xf>
    <xf numFmtId="3" fontId="4" fillId="0" borderId="25" xfId="0" applyNumberFormat="1" applyFont="1" applyBorder="1" applyAlignment="1">
      <alignment vertical="center"/>
    </xf>
    <xf numFmtId="0" fontId="4" fillId="0" borderId="15" xfId="0" applyFont="1" applyBorder="1" applyAlignment="1">
      <alignment horizontal="left" vertical="center"/>
    </xf>
    <xf numFmtId="3" fontId="4" fillId="0" borderId="16" xfId="0" applyNumberFormat="1" applyFont="1" applyBorder="1" applyAlignment="1">
      <alignment vertical="center"/>
    </xf>
    <xf numFmtId="3" fontId="4" fillId="0" borderId="17" xfId="0" applyNumberFormat="1" applyFont="1" applyBorder="1" applyAlignment="1">
      <alignment vertical="center"/>
    </xf>
    <xf numFmtId="3" fontId="4" fillId="0" borderId="18" xfId="0" applyNumberFormat="1" applyFont="1" applyBorder="1" applyAlignment="1">
      <alignment vertical="center"/>
    </xf>
    <xf numFmtId="3" fontId="4" fillId="0" borderId="26" xfId="0" applyNumberFormat="1" applyFont="1" applyBorder="1" applyAlignment="1">
      <alignment vertical="center"/>
    </xf>
    <xf numFmtId="0" fontId="1" fillId="0" borderId="11" xfId="0" applyFont="1" applyBorder="1" applyAlignment="1">
      <alignment horizontal="left" vertical="center"/>
    </xf>
    <xf numFmtId="3" fontId="1" fillId="0" borderId="12" xfId="0" applyNumberFormat="1" applyFont="1" applyBorder="1" applyAlignment="1">
      <alignment vertical="center"/>
    </xf>
    <xf numFmtId="3" fontId="1" fillId="0" borderId="13" xfId="0" applyNumberFormat="1" applyFont="1" applyBorder="1" applyAlignment="1">
      <alignment vertical="center"/>
    </xf>
    <xf numFmtId="3" fontId="1" fillId="0" borderId="14" xfId="0" applyNumberFormat="1" applyFont="1" applyBorder="1" applyAlignment="1">
      <alignment vertical="center"/>
    </xf>
    <xf numFmtId="3" fontId="1" fillId="0" borderId="25" xfId="0" applyNumberFormat="1" applyFont="1" applyBorder="1" applyAlignment="1">
      <alignment vertical="center"/>
    </xf>
    <xf numFmtId="3" fontId="1" fillId="0" borderId="11" xfId="0" applyNumberFormat="1" applyFont="1" applyBorder="1" applyAlignment="1">
      <alignment vertical="center"/>
    </xf>
    <xf numFmtId="0" fontId="1" fillId="0" borderId="15" xfId="0" applyFont="1" applyBorder="1" applyAlignment="1">
      <alignment horizontal="left" vertical="center"/>
    </xf>
    <xf numFmtId="3" fontId="1" fillId="0" borderId="16" xfId="0" applyNumberFormat="1" applyFont="1" applyBorder="1" applyAlignment="1">
      <alignment vertical="center"/>
    </xf>
    <xf numFmtId="3" fontId="1" fillId="0" borderId="17" xfId="0" applyNumberFormat="1" applyFont="1" applyBorder="1" applyAlignment="1">
      <alignment vertical="center"/>
    </xf>
    <xf numFmtId="3" fontId="1" fillId="0" borderId="18" xfId="0" applyNumberFormat="1" applyFont="1" applyBorder="1" applyAlignment="1">
      <alignment vertical="center"/>
    </xf>
    <xf numFmtId="3" fontId="1" fillId="0" borderId="26" xfId="0" applyNumberFormat="1" applyFont="1" applyBorder="1" applyAlignment="1">
      <alignment vertical="center"/>
    </xf>
    <xf numFmtId="3" fontId="1" fillId="0" borderId="15" xfId="0" applyNumberFormat="1" applyFont="1" applyBorder="1" applyAlignment="1">
      <alignment vertical="center"/>
    </xf>
    <xf numFmtId="0" fontId="1" fillId="0" borderId="19" xfId="0" applyFont="1" applyBorder="1" applyAlignment="1">
      <alignment horizontal="left" vertical="center"/>
    </xf>
    <xf numFmtId="3" fontId="1" fillId="0" borderId="20" xfId="0" applyNumberFormat="1" applyFont="1" applyBorder="1" applyAlignment="1">
      <alignment vertical="center"/>
    </xf>
    <xf numFmtId="3" fontId="1" fillId="0" borderId="21" xfId="0" applyNumberFormat="1" applyFont="1" applyBorder="1" applyAlignment="1">
      <alignment vertical="center"/>
    </xf>
    <xf numFmtId="3" fontId="1" fillId="0" borderId="22" xfId="0" applyNumberFormat="1" applyFont="1" applyBorder="1" applyAlignment="1">
      <alignment vertical="center"/>
    </xf>
    <xf numFmtId="3" fontId="1" fillId="0" borderId="27" xfId="0" applyNumberFormat="1" applyFont="1" applyBorder="1" applyAlignment="1">
      <alignment vertical="center"/>
    </xf>
    <xf numFmtId="3" fontId="1" fillId="0" borderId="19" xfId="0" applyNumberFormat="1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5" fillId="0" borderId="0" xfId="0" applyFont="1" applyFill="1" applyAlignment="1">
      <alignment horizontal="left"/>
    </xf>
    <xf numFmtId="0" fontId="6" fillId="0" borderId="15" xfId="0" applyFont="1" applyBorder="1" applyAlignment="1">
      <alignment horizontal="left" vertical="center" wrapText="1"/>
    </xf>
    <xf numFmtId="3" fontId="6" fillId="0" borderId="26" xfId="0" applyNumberFormat="1" applyFont="1" applyBorder="1" applyAlignment="1">
      <alignment vertical="center"/>
    </xf>
    <xf numFmtId="17" fontId="5" fillId="0" borderId="0" xfId="0" applyNumberFormat="1" applyFont="1" applyFill="1" applyAlignment="1">
      <alignment horizontal="left"/>
    </xf>
    <xf numFmtId="0" fontId="2" fillId="0" borderId="10" xfId="0" applyFont="1" applyBorder="1" applyAlignment="1">
      <alignment horizontal="left" vertical="center"/>
    </xf>
    <xf numFmtId="3" fontId="2" fillId="0" borderId="10" xfId="0" applyNumberFormat="1" applyFont="1" applyBorder="1" applyAlignment="1">
      <alignment vertical="center"/>
    </xf>
    <xf numFmtId="3" fontId="2" fillId="0" borderId="28" xfId="0" applyNumberFormat="1" applyFont="1" applyBorder="1" applyAlignment="1">
      <alignment vertical="center"/>
    </xf>
    <xf numFmtId="3" fontId="2" fillId="0" borderId="29" xfId="0" applyNumberFormat="1" applyFont="1" applyBorder="1" applyAlignment="1">
      <alignment vertical="center"/>
    </xf>
    <xf numFmtId="3" fontId="2" fillId="0" borderId="30" xfId="0" applyNumberFormat="1" applyFont="1" applyBorder="1" applyAlignment="1">
      <alignment vertical="center"/>
    </xf>
    <xf numFmtId="3" fontId="4" fillId="0" borderId="31" xfId="0" applyNumberFormat="1" applyFont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29" xfId="0" applyNumberFormat="1" applyFont="1" applyBorder="1" applyAlignment="1">
      <alignment horizontal="center" vertical="center"/>
    </xf>
    <xf numFmtId="0" fontId="2" fillId="0" borderId="23" xfId="0" applyNumberFormat="1" applyFont="1" applyBorder="1" applyAlignment="1">
      <alignment horizontal="center" vertical="center"/>
    </xf>
    <xf numFmtId="0" fontId="2" fillId="0" borderId="41" xfId="0" applyNumberFormat="1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" fillId="0" borderId="29" xfId="0" applyNumberFormat="1" applyFont="1" applyBorder="1" applyAlignment="1">
      <alignment horizontal="center" vertical="center"/>
    </xf>
    <xf numFmtId="0" fontId="1" fillId="0" borderId="23" xfId="0" applyNumberFormat="1" applyFont="1" applyBorder="1" applyAlignment="1">
      <alignment horizontal="center" vertical="center"/>
    </xf>
    <xf numFmtId="0" fontId="1" fillId="0" borderId="41" xfId="0" applyNumberFormat="1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" fillId="0" borderId="33" xfId="0" applyFont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4"/>
  <sheetViews>
    <sheetView tabSelected="1" zoomScale="75" zoomScaleNormal="75" workbookViewId="0" topLeftCell="E10">
      <selection activeCell="R28" sqref="R28"/>
    </sheetView>
  </sheetViews>
  <sheetFormatPr defaultColWidth="9.00390625" defaultRowHeight="15" customHeight="1"/>
  <cols>
    <col min="1" max="1" width="15.125" style="6" hidden="1" customWidth="1"/>
    <col min="2" max="2" width="10.75390625" style="6" hidden="1" customWidth="1"/>
    <col min="3" max="3" width="8.375" style="6" hidden="1" customWidth="1"/>
    <col min="4" max="4" width="17.75390625" style="6" hidden="1" customWidth="1"/>
    <col min="5" max="5" width="55.125" style="6" bestFit="1" customWidth="1"/>
    <col min="6" max="11" width="23.75390625" style="6" bestFit="1" customWidth="1"/>
    <col min="12" max="12" width="9.125" style="6" bestFit="1" customWidth="1"/>
    <col min="13" max="16384" width="9.125" style="6" customWidth="1"/>
  </cols>
  <sheetData>
    <row r="1" spans="1:11" ht="15" hidden="1">
      <c r="A1" s="1" t="s">
        <v>0</v>
      </c>
      <c r="B1" s="2" t="s">
        <v>36</v>
      </c>
      <c r="C1" s="3" t="s">
        <v>1</v>
      </c>
      <c r="D1" s="4" t="s">
        <v>2</v>
      </c>
      <c r="E1" s="5" t="s">
        <v>3</v>
      </c>
      <c r="F1" s="5" t="s">
        <v>4</v>
      </c>
      <c r="G1" s="5" t="s">
        <v>5</v>
      </c>
      <c r="H1" s="5" t="s">
        <v>6</v>
      </c>
      <c r="I1" s="5" t="s">
        <v>5</v>
      </c>
      <c r="J1" s="5" t="s">
        <v>7</v>
      </c>
      <c r="K1" s="5" t="s">
        <v>7</v>
      </c>
    </row>
    <row r="2" spans="1:11" ht="15" hidden="1">
      <c r="A2" s="7" t="s">
        <v>8</v>
      </c>
      <c r="B2" s="2" t="s">
        <v>18</v>
      </c>
      <c r="C2" s="3" t="s">
        <v>38</v>
      </c>
      <c r="D2" s="4" t="s">
        <v>9</v>
      </c>
      <c r="E2" s="8" t="str">
        <f>ButceYil</f>
        <v>2017</v>
      </c>
      <c r="F2" s="8" t="str">
        <f>ButceYil</f>
        <v>2017</v>
      </c>
      <c r="G2" s="8" t="str">
        <f>ButceYil</f>
        <v>2017</v>
      </c>
      <c r="H2" s="8" t="s">
        <v>1</v>
      </c>
      <c r="I2" s="8" t="str">
        <f>ButceYil</f>
        <v>2017</v>
      </c>
      <c r="J2" s="8" t="str">
        <f>ButceYil</f>
        <v>2017</v>
      </c>
      <c r="K2" s="8" t="str">
        <f>ButceYil</f>
        <v>2017</v>
      </c>
    </row>
    <row r="3" spans="1:11" ht="15" hidden="1">
      <c r="A3" s="7" t="s">
        <v>1</v>
      </c>
      <c r="B3" s="2" t="s">
        <v>1</v>
      </c>
      <c r="C3" s="3" t="s">
        <v>1</v>
      </c>
      <c r="D3" s="4" t="s">
        <v>10</v>
      </c>
      <c r="E3" s="8" t="s">
        <v>1</v>
      </c>
      <c r="F3" s="8" t="str">
        <f>ButceYil</f>
        <v>2017</v>
      </c>
      <c r="G3" s="8" t="s">
        <v>1</v>
      </c>
      <c r="H3" s="8" t="s">
        <v>1</v>
      </c>
      <c r="I3" s="8" t="s">
        <v>1</v>
      </c>
      <c r="J3" s="8" t="s">
        <v>1</v>
      </c>
      <c r="K3" s="8" t="s">
        <v>1</v>
      </c>
    </row>
    <row r="4" spans="1:11" ht="15" hidden="1">
      <c r="A4" s="7" t="s">
        <v>11</v>
      </c>
      <c r="B4" s="2" t="s">
        <v>37</v>
      </c>
      <c r="C4" s="3" t="s">
        <v>39</v>
      </c>
      <c r="D4" s="4" t="s">
        <v>12</v>
      </c>
      <c r="F4" s="8" t="str">
        <f>Asama</f>
        <v>3</v>
      </c>
      <c r="G4" s="8" t="str">
        <f>Asama</f>
        <v>3</v>
      </c>
      <c r="H4" s="8" t="s">
        <v>1</v>
      </c>
      <c r="I4" s="8" t="str">
        <f>Asama</f>
        <v>3</v>
      </c>
      <c r="J4" s="8" t="str">
        <f>Asama</f>
        <v>3</v>
      </c>
      <c r="K4" s="8" t="str">
        <f>Asama</f>
        <v>3</v>
      </c>
    </row>
    <row r="5" spans="1:11" ht="15" hidden="1">
      <c r="A5" s="7" t="s">
        <v>13</v>
      </c>
      <c r="B5" s="3" t="s">
        <v>36</v>
      </c>
      <c r="C5" s="3" t="s">
        <v>1</v>
      </c>
      <c r="D5" s="4" t="s">
        <v>14</v>
      </c>
      <c r="F5" s="5" t="s">
        <v>1</v>
      </c>
      <c r="G5" s="9" t="s">
        <v>15</v>
      </c>
      <c r="H5" s="9" t="s">
        <v>1</v>
      </c>
      <c r="I5" s="9" t="s">
        <v>1</v>
      </c>
      <c r="K5" s="9" t="s">
        <v>1</v>
      </c>
    </row>
    <row r="6" spans="1:11" ht="15" hidden="1">
      <c r="A6" s="3" t="s">
        <v>1</v>
      </c>
      <c r="B6" s="3" t="s">
        <v>1</v>
      </c>
      <c r="C6" s="3" t="s">
        <v>1</v>
      </c>
      <c r="D6" s="4" t="s">
        <v>16</v>
      </c>
      <c r="F6" s="5" t="s">
        <v>1</v>
      </c>
      <c r="G6" s="9" t="s">
        <v>1</v>
      </c>
      <c r="H6" s="9" t="s">
        <v>1</v>
      </c>
      <c r="I6" s="9" t="s">
        <v>1</v>
      </c>
      <c r="J6" s="9" t="s">
        <v>17</v>
      </c>
      <c r="K6" s="9" t="s">
        <v>18</v>
      </c>
    </row>
    <row r="7" spans="1:11" ht="15" hidden="1">
      <c r="A7" s="10" t="s">
        <v>19</v>
      </c>
      <c r="B7" s="10" t="s">
        <v>1</v>
      </c>
      <c r="C7" s="10" t="s">
        <v>1</v>
      </c>
      <c r="D7" s="5" t="s">
        <v>1</v>
      </c>
      <c r="F7" s="10" t="s">
        <v>1</v>
      </c>
      <c r="G7" s="10" t="s">
        <v>1</v>
      </c>
      <c r="H7" s="10" t="s">
        <v>1</v>
      </c>
      <c r="I7" s="10" t="s">
        <v>1</v>
      </c>
      <c r="J7" s="10" t="s">
        <v>1</v>
      </c>
      <c r="K7" s="10" t="s">
        <v>1</v>
      </c>
    </row>
    <row r="8" spans="1:11" ht="15" hidden="1">
      <c r="A8" s="10" t="s">
        <v>1</v>
      </c>
      <c r="B8" s="10" t="s">
        <v>1</v>
      </c>
      <c r="C8" s="10" t="s">
        <v>1</v>
      </c>
      <c r="D8" s="10" t="s">
        <v>1</v>
      </c>
      <c r="E8" s="10" t="s">
        <v>1</v>
      </c>
      <c r="F8" s="10" t="s">
        <v>1</v>
      </c>
      <c r="G8" s="10" t="s">
        <v>1</v>
      </c>
      <c r="H8" s="10" t="s">
        <v>1</v>
      </c>
      <c r="I8" s="10" t="s">
        <v>1</v>
      </c>
      <c r="J8" s="10" t="s">
        <v>1</v>
      </c>
      <c r="K8" s="10" t="s">
        <v>1</v>
      </c>
    </row>
    <row r="9" spans="1:11" ht="19.5" customHeight="1" hidden="1">
      <c r="A9" s="3" t="s">
        <v>1</v>
      </c>
      <c r="B9" s="3" t="s">
        <v>1</v>
      </c>
      <c r="C9" s="3" t="s">
        <v>1</v>
      </c>
      <c r="D9" s="3" t="s">
        <v>1</v>
      </c>
      <c r="E9" s="7" t="s">
        <v>1</v>
      </c>
      <c r="F9" s="7" t="s">
        <v>1</v>
      </c>
      <c r="G9" s="7" t="s">
        <v>1</v>
      </c>
      <c r="H9" s="7" t="s">
        <v>1</v>
      </c>
      <c r="I9" s="7" t="s">
        <v>1</v>
      </c>
      <c r="J9" s="7" t="s">
        <v>1</v>
      </c>
      <c r="K9" s="7" t="s">
        <v>1</v>
      </c>
    </row>
    <row r="10" spans="1:11" ht="55.5" customHeight="1">
      <c r="A10" s="3" t="s">
        <v>1</v>
      </c>
      <c r="B10" s="3" t="s">
        <v>1</v>
      </c>
      <c r="C10" s="3" t="s">
        <v>1</v>
      </c>
      <c r="D10" s="3" t="s">
        <v>1</v>
      </c>
      <c r="E10" s="98" t="s">
        <v>259</v>
      </c>
      <c r="F10" s="99"/>
      <c r="G10" s="99"/>
      <c r="H10" s="99"/>
      <c r="I10" s="99"/>
      <c r="J10" s="99"/>
      <c r="K10" s="99"/>
    </row>
    <row r="11" spans="1:11" ht="19.5" customHeight="1">
      <c r="A11" s="3" t="s">
        <v>1</v>
      </c>
      <c r="B11" s="3" t="s">
        <v>1</v>
      </c>
      <c r="C11" s="3" t="s">
        <v>1</v>
      </c>
      <c r="D11" s="3" t="s">
        <v>1</v>
      </c>
      <c r="E11" s="4" t="s">
        <v>1</v>
      </c>
      <c r="F11" s="4" t="s">
        <v>1</v>
      </c>
      <c r="G11" s="4" t="s">
        <v>1</v>
      </c>
      <c r="H11" s="4" t="s">
        <v>1</v>
      </c>
      <c r="I11" s="4" t="s">
        <v>1</v>
      </c>
      <c r="J11" s="4" t="s">
        <v>1</v>
      </c>
      <c r="K11" s="4" t="s">
        <v>1</v>
      </c>
    </row>
    <row r="12" spans="1:11" ht="19.5" customHeight="1">
      <c r="A12" s="3" t="s">
        <v>1</v>
      </c>
      <c r="B12" s="3" t="s">
        <v>1</v>
      </c>
      <c r="C12" s="3" t="s">
        <v>1</v>
      </c>
      <c r="D12" s="3" t="s">
        <v>1</v>
      </c>
      <c r="E12" s="104" t="str">
        <f>ButceYil&amp;"-"&amp;ButceYil+2&amp;" "&amp;A7</f>
        <v>2017-2019 DÖNEMİ BÜTÇE GELİRLERİ</v>
      </c>
      <c r="F12" s="104" t="s">
        <v>1</v>
      </c>
      <c r="G12" s="104" t="s">
        <v>1</v>
      </c>
      <c r="H12" s="104" t="s">
        <v>1</v>
      </c>
      <c r="I12" s="104" t="s">
        <v>1</v>
      </c>
      <c r="J12" s="104" t="s">
        <v>1</v>
      </c>
      <c r="K12" s="104" t="s">
        <v>1</v>
      </c>
    </row>
    <row r="13" spans="1:11" ht="19.5" customHeight="1">
      <c r="A13" s="3" t="s">
        <v>1</v>
      </c>
      <c r="B13" s="3" t="s">
        <v>1</v>
      </c>
      <c r="C13" s="3" t="s">
        <v>1</v>
      </c>
      <c r="D13" s="3" t="s">
        <v>1</v>
      </c>
      <c r="E13" s="104" t="s">
        <v>20</v>
      </c>
      <c r="F13" s="104" t="s">
        <v>1</v>
      </c>
      <c r="G13" s="104" t="s">
        <v>1</v>
      </c>
      <c r="H13" s="104" t="s">
        <v>1</v>
      </c>
      <c r="I13" s="104" t="s">
        <v>1</v>
      </c>
      <c r="J13" s="104" t="s">
        <v>1</v>
      </c>
      <c r="K13" s="104" t="s">
        <v>1</v>
      </c>
    </row>
    <row r="14" spans="1:11" s="18" customFormat="1" ht="14.25" customHeight="1">
      <c r="A14" s="17" t="s">
        <v>1</v>
      </c>
      <c r="B14" s="17" t="s">
        <v>1</v>
      </c>
      <c r="C14" s="17" t="s">
        <v>1</v>
      </c>
      <c r="D14" s="17" t="s">
        <v>1</v>
      </c>
      <c r="E14" s="17" t="s">
        <v>1</v>
      </c>
      <c r="F14" s="17" t="s">
        <v>1</v>
      </c>
      <c r="G14" s="17" t="s">
        <v>1</v>
      </c>
      <c r="H14" s="17" t="s">
        <v>1</v>
      </c>
      <c r="I14" s="17" t="s">
        <v>1</v>
      </c>
      <c r="J14" s="17" t="s">
        <v>1</v>
      </c>
      <c r="K14" s="16" t="str">
        <f>IF(ButceYil&gt;2008,"TL","YTL")</f>
        <v>TL</v>
      </c>
    </row>
    <row r="15" spans="1:11" s="18" customFormat="1" ht="19.5" customHeight="1">
      <c r="A15" s="17" t="s">
        <v>1</v>
      </c>
      <c r="B15" s="17" t="s">
        <v>1</v>
      </c>
      <c r="C15" s="17" t="s">
        <v>1</v>
      </c>
      <c r="D15" s="17" t="s">
        <v>1</v>
      </c>
      <c r="E15" s="19" t="s">
        <v>1</v>
      </c>
      <c r="F15" s="110" t="str">
        <f>ButceYil</f>
        <v>2017</v>
      </c>
      <c r="G15" s="111" t="s">
        <v>1</v>
      </c>
      <c r="H15" s="111" t="s">
        <v>1</v>
      </c>
      <c r="I15" s="111" t="s">
        <v>1</v>
      </c>
      <c r="J15" s="111" t="s">
        <v>1</v>
      </c>
      <c r="K15" s="112" t="s">
        <v>1</v>
      </c>
    </row>
    <row r="16" spans="1:11" s="18" customFormat="1" ht="19.5" customHeight="1">
      <c r="A16" s="17" t="s">
        <v>1</v>
      </c>
      <c r="B16" s="17" t="s">
        <v>1</v>
      </c>
      <c r="C16" s="17" t="s">
        <v>1</v>
      </c>
      <c r="D16" s="17" t="s">
        <v>1</v>
      </c>
      <c r="E16" s="113" t="s">
        <v>21</v>
      </c>
      <c r="F16" s="102" t="s">
        <v>22</v>
      </c>
      <c r="G16" s="116" t="s">
        <v>23</v>
      </c>
      <c r="H16" s="117" t="s">
        <v>1</v>
      </c>
      <c r="I16" s="118" t="s">
        <v>1</v>
      </c>
      <c r="J16" s="100" t="s">
        <v>24</v>
      </c>
      <c r="K16" s="119" t="s">
        <v>1</v>
      </c>
    </row>
    <row r="17" spans="1:11" s="18" customFormat="1" ht="19.5" customHeight="1">
      <c r="A17" s="17" t="s">
        <v>1</v>
      </c>
      <c r="B17" s="17" t="s">
        <v>1</v>
      </c>
      <c r="C17" s="17" t="s">
        <v>1</v>
      </c>
      <c r="D17" s="17" t="s">
        <v>1</v>
      </c>
      <c r="E17" s="114" t="s">
        <v>1</v>
      </c>
      <c r="F17" s="105" t="s">
        <v>1</v>
      </c>
      <c r="G17" s="108" t="s">
        <v>25</v>
      </c>
      <c r="H17" s="106" t="s">
        <v>26</v>
      </c>
      <c r="I17" s="102" t="s">
        <v>27</v>
      </c>
      <c r="J17" s="100" t="s">
        <v>28</v>
      </c>
      <c r="K17" s="102" t="s">
        <v>29</v>
      </c>
    </row>
    <row r="18" spans="3:11" s="18" customFormat="1" ht="19.5" customHeight="1">
      <c r="C18" s="16" t="s">
        <v>1</v>
      </c>
      <c r="D18" s="16" t="s">
        <v>1</v>
      </c>
      <c r="E18" s="115" t="s">
        <v>1</v>
      </c>
      <c r="F18" s="103" t="s">
        <v>1</v>
      </c>
      <c r="G18" s="109" t="s">
        <v>1</v>
      </c>
      <c r="H18" s="107" t="s">
        <v>1</v>
      </c>
      <c r="I18" s="103" t="s">
        <v>1</v>
      </c>
      <c r="J18" s="101" t="s">
        <v>1</v>
      </c>
      <c r="K18" s="103" t="s">
        <v>1</v>
      </c>
    </row>
    <row r="19" spans="1:11" s="18" customFormat="1" ht="19.5" customHeight="1" hidden="1">
      <c r="A19" s="16" t="s">
        <v>2</v>
      </c>
      <c r="B19" s="16" t="s">
        <v>30</v>
      </c>
      <c r="C19" s="20" t="s">
        <v>1</v>
      </c>
      <c r="D19" s="20" t="s">
        <v>1</v>
      </c>
      <c r="E19" s="21" t="s">
        <v>1</v>
      </c>
      <c r="F19" s="22" t="s">
        <v>1</v>
      </c>
      <c r="G19" s="23" t="s">
        <v>1</v>
      </c>
      <c r="H19" s="24" t="s">
        <v>1</v>
      </c>
      <c r="I19" s="24" t="s">
        <v>1</v>
      </c>
      <c r="J19" s="25" t="s">
        <v>1</v>
      </c>
      <c r="K19" s="22" t="s">
        <v>1</v>
      </c>
    </row>
    <row r="20" spans="1:11" s="18" customFormat="1" ht="24.75" customHeight="1">
      <c r="A20" s="20" t="s">
        <v>1</v>
      </c>
      <c r="B20" s="26" t="s">
        <v>40</v>
      </c>
      <c r="C20" s="20" t="s">
        <v>1</v>
      </c>
      <c r="D20" s="20" t="s">
        <v>1</v>
      </c>
      <c r="E20" s="27" t="s">
        <v>149</v>
      </c>
      <c r="F20" s="28">
        <v>49459000</v>
      </c>
      <c r="G20" s="29">
        <v>49328000</v>
      </c>
      <c r="H20" s="30">
        <f aca="true" t="shared" si="0" ref="H20:H51">I20-G20</f>
        <v>131000</v>
      </c>
      <c r="I20" s="30">
        <v>49459000</v>
      </c>
      <c r="J20" s="31">
        <v>0</v>
      </c>
      <c r="K20" s="28">
        <v>9237000</v>
      </c>
    </row>
    <row r="21" spans="2:11" ht="24.75" customHeight="1">
      <c r="B21" s="26" t="s">
        <v>41</v>
      </c>
      <c r="C21" s="20" t="s">
        <v>1</v>
      </c>
      <c r="D21" s="20" t="s">
        <v>1</v>
      </c>
      <c r="E21" s="27" t="s">
        <v>150</v>
      </c>
      <c r="F21" s="28">
        <v>886445000</v>
      </c>
      <c r="G21" s="29">
        <v>833832000</v>
      </c>
      <c r="H21" s="30">
        <f t="shared" si="0"/>
        <v>52613000</v>
      </c>
      <c r="I21" s="30">
        <v>886445000</v>
      </c>
      <c r="J21" s="31">
        <v>0</v>
      </c>
      <c r="K21" s="28">
        <v>24930000</v>
      </c>
    </row>
    <row r="22" spans="2:11" ht="24.75" customHeight="1">
      <c r="B22" s="26" t="s">
        <v>42</v>
      </c>
      <c r="C22" s="20" t="s">
        <v>1</v>
      </c>
      <c r="D22" s="20" t="s">
        <v>1</v>
      </c>
      <c r="E22" s="27" t="s">
        <v>151</v>
      </c>
      <c r="F22" s="28">
        <v>480207000</v>
      </c>
      <c r="G22" s="29">
        <v>432383000</v>
      </c>
      <c r="H22" s="30">
        <f t="shared" si="0"/>
        <v>47824000</v>
      </c>
      <c r="I22" s="30">
        <v>480207000</v>
      </c>
      <c r="J22" s="31">
        <v>0</v>
      </c>
      <c r="K22" s="28">
        <v>62013000</v>
      </c>
    </row>
    <row r="23" spans="2:11" ht="24.75" customHeight="1">
      <c r="B23" s="26" t="s">
        <v>43</v>
      </c>
      <c r="C23" s="20" t="s">
        <v>1</v>
      </c>
      <c r="D23" s="20" t="s">
        <v>1</v>
      </c>
      <c r="E23" s="27" t="s">
        <v>152</v>
      </c>
      <c r="F23" s="28">
        <v>865298000</v>
      </c>
      <c r="G23" s="29">
        <v>813194000</v>
      </c>
      <c r="H23" s="30">
        <f t="shared" si="0"/>
        <v>52104000</v>
      </c>
      <c r="I23" s="30">
        <v>865298000</v>
      </c>
      <c r="J23" s="31">
        <v>0</v>
      </c>
      <c r="K23" s="28">
        <v>51375000</v>
      </c>
    </row>
    <row r="24" spans="2:11" ht="24.75" customHeight="1">
      <c r="B24" s="26" t="s">
        <v>44</v>
      </c>
      <c r="C24" s="20" t="s">
        <v>1</v>
      </c>
      <c r="D24" s="20" t="s">
        <v>1</v>
      </c>
      <c r="E24" s="27" t="s">
        <v>153</v>
      </c>
      <c r="F24" s="28">
        <v>807450000</v>
      </c>
      <c r="G24" s="29">
        <v>758471000</v>
      </c>
      <c r="H24" s="30">
        <f t="shared" si="0"/>
        <v>48979000</v>
      </c>
      <c r="I24" s="30">
        <v>807450000</v>
      </c>
      <c r="J24" s="31">
        <v>0</v>
      </c>
      <c r="K24" s="28">
        <v>61489000</v>
      </c>
    </row>
    <row r="25" spans="2:11" ht="24.75" customHeight="1">
      <c r="B25" s="26" t="s">
        <v>45</v>
      </c>
      <c r="C25" s="20" t="s">
        <v>1</v>
      </c>
      <c r="D25" s="20" t="s">
        <v>1</v>
      </c>
      <c r="E25" s="27" t="s">
        <v>154</v>
      </c>
      <c r="F25" s="28">
        <v>1171378000</v>
      </c>
      <c r="G25" s="29">
        <v>1054345000</v>
      </c>
      <c r="H25" s="30">
        <f t="shared" si="0"/>
        <v>117033000</v>
      </c>
      <c r="I25" s="30">
        <v>1171378000</v>
      </c>
      <c r="J25" s="31">
        <v>0</v>
      </c>
      <c r="K25" s="28">
        <v>18625000</v>
      </c>
    </row>
    <row r="26" spans="2:11" ht="24.75" customHeight="1">
      <c r="B26" s="26" t="s">
        <v>46</v>
      </c>
      <c r="C26" s="20" t="s">
        <v>1</v>
      </c>
      <c r="D26" s="20" t="s">
        <v>1</v>
      </c>
      <c r="E26" s="27" t="s">
        <v>155</v>
      </c>
      <c r="F26" s="28">
        <v>443183000</v>
      </c>
      <c r="G26" s="29">
        <v>402956000</v>
      </c>
      <c r="H26" s="30">
        <f t="shared" si="0"/>
        <v>40227000</v>
      </c>
      <c r="I26" s="30">
        <v>443183000</v>
      </c>
      <c r="J26" s="31">
        <v>0</v>
      </c>
      <c r="K26" s="28">
        <v>75468000</v>
      </c>
    </row>
    <row r="27" spans="2:11" ht="24.75" customHeight="1">
      <c r="B27" s="26" t="s">
        <v>47</v>
      </c>
      <c r="C27" s="20" t="s">
        <v>1</v>
      </c>
      <c r="D27" s="20" t="s">
        <v>1</v>
      </c>
      <c r="E27" s="27" t="s">
        <v>156</v>
      </c>
      <c r="F27" s="28">
        <v>255020000</v>
      </c>
      <c r="G27" s="29">
        <v>229193000</v>
      </c>
      <c r="H27" s="30">
        <f t="shared" si="0"/>
        <v>25827000</v>
      </c>
      <c r="I27" s="30">
        <v>255020000</v>
      </c>
      <c r="J27" s="31">
        <v>0</v>
      </c>
      <c r="K27" s="28">
        <v>21613000</v>
      </c>
    </row>
    <row r="28" spans="2:11" ht="24.75" customHeight="1">
      <c r="B28" s="26" t="s">
        <v>48</v>
      </c>
      <c r="C28" s="20" t="s">
        <v>1</v>
      </c>
      <c r="D28" s="20" t="s">
        <v>1</v>
      </c>
      <c r="E28" s="27" t="s">
        <v>157</v>
      </c>
      <c r="F28" s="28">
        <v>547274000</v>
      </c>
      <c r="G28" s="29">
        <v>486787000</v>
      </c>
      <c r="H28" s="30">
        <f t="shared" si="0"/>
        <v>60487000</v>
      </c>
      <c r="I28" s="30">
        <v>547274000</v>
      </c>
      <c r="J28" s="31">
        <v>0</v>
      </c>
      <c r="K28" s="28">
        <v>57261000</v>
      </c>
    </row>
    <row r="29" spans="2:11" ht="24.75" customHeight="1">
      <c r="B29" s="26" t="s">
        <v>49</v>
      </c>
      <c r="C29" s="20" t="s">
        <v>1</v>
      </c>
      <c r="D29" s="20" t="s">
        <v>1</v>
      </c>
      <c r="E29" s="27" t="s">
        <v>158</v>
      </c>
      <c r="F29" s="28">
        <v>289663000</v>
      </c>
      <c r="G29" s="29">
        <v>267842000</v>
      </c>
      <c r="H29" s="30">
        <f t="shared" si="0"/>
        <v>21821000</v>
      </c>
      <c r="I29" s="30">
        <v>289663000</v>
      </c>
      <c r="J29" s="31">
        <v>0</v>
      </c>
      <c r="K29" s="28">
        <v>27900000</v>
      </c>
    </row>
    <row r="30" spans="2:11" ht="24.75" customHeight="1">
      <c r="B30" s="26" t="s">
        <v>50</v>
      </c>
      <c r="C30" s="20" t="s">
        <v>1</v>
      </c>
      <c r="D30" s="20" t="s">
        <v>1</v>
      </c>
      <c r="E30" s="27" t="s">
        <v>159</v>
      </c>
      <c r="F30" s="28">
        <v>138701000</v>
      </c>
      <c r="G30" s="29">
        <v>133938000</v>
      </c>
      <c r="H30" s="30">
        <f t="shared" si="0"/>
        <v>4763000</v>
      </c>
      <c r="I30" s="30">
        <v>138701000</v>
      </c>
      <c r="J30" s="31">
        <v>0</v>
      </c>
      <c r="K30" s="28">
        <v>18145000</v>
      </c>
    </row>
    <row r="31" spans="2:11" ht="24.75" customHeight="1">
      <c r="B31" s="26" t="s">
        <v>51</v>
      </c>
      <c r="C31" s="20" t="s">
        <v>1</v>
      </c>
      <c r="D31" s="20" t="s">
        <v>1</v>
      </c>
      <c r="E31" s="27" t="s">
        <v>160</v>
      </c>
      <c r="F31" s="28">
        <v>722932000</v>
      </c>
      <c r="G31" s="29">
        <v>669877000</v>
      </c>
      <c r="H31" s="30">
        <f t="shared" si="0"/>
        <v>53055000</v>
      </c>
      <c r="I31" s="30">
        <v>722932000</v>
      </c>
      <c r="J31" s="31">
        <v>0</v>
      </c>
      <c r="K31" s="28">
        <v>60258000</v>
      </c>
    </row>
    <row r="32" spans="2:11" ht="24.75" customHeight="1">
      <c r="B32" s="26" t="s">
        <v>52</v>
      </c>
      <c r="C32" s="20" t="s">
        <v>1</v>
      </c>
      <c r="D32" s="20" t="s">
        <v>1</v>
      </c>
      <c r="E32" s="27" t="s">
        <v>161</v>
      </c>
      <c r="F32" s="28">
        <v>635561000</v>
      </c>
      <c r="G32" s="29">
        <v>582709000</v>
      </c>
      <c r="H32" s="30">
        <f t="shared" si="0"/>
        <v>52852000</v>
      </c>
      <c r="I32" s="30">
        <v>635561000</v>
      </c>
      <c r="J32" s="31">
        <v>0</v>
      </c>
      <c r="K32" s="28">
        <v>83278000</v>
      </c>
    </row>
    <row r="33" spans="2:11" ht="24.75" customHeight="1">
      <c r="B33" s="26" t="s">
        <v>53</v>
      </c>
      <c r="C33" s="20" t="s">
        <v>1</v>
      </c>
      <c r="D33" s="20" t="s">
        <v>1</v>
      </c>
      <c r="E33" s="27" t="s">
        <v>162</v>
      </c>
      <c r="F33" s="28">
        <v>289411000</v>
      </c>
      <c r="G33" s="29">
        <v>260426000</v>
      </c>
      <c r="H33" s="30">
        <f t="shared" si="0"/>
        <v>28985000</v>
      </c>
      <c r="I33" s="30">
        <v>289411000</v>
      </c>
      <c r="J33" s="31">
        <v>0</v>
      </c>
      <c r="K33" s="28">
        <v>12835000</v>
      </c>
    </row>
    <row r="34" spans="2:11" ht="24.75" customHeight="1">
      <c r="B34" s="26" t="s">
        <v>54</v>
      </c>
      <c r="C34" s="20" t="s">
        <v>1</v>
      </c>
      <c r="D34" s="20" t="s">
        <v>1</v>
      </c>
      <c r="E34" s="27" t="s">
        <v>163</v>
      </c>
      <c r="F34" s="28">
        <v>486869000</v>
      </c>
      <c r="G34" s="29">
        <v>432890000</v>
      </c>
      <c r="H34" s="30">
        <f t="shared" si="0"/>
        <v>53979000</v>
      </c>
      <c r="I34" s="30">
        <v>486869000</v>
      </c>
      <c r="J34" s="31">
        <v>0</v>
      </c>
      <c r="K34" s="28">
        <v>29802000</v>
      </c>
    </row>
    <row r="35" spans="2:11" ht="24.75" customHeight="1">
      <c r="B35" s="26" t="s">
        <v>55</v>
      </c>
      <c r="C35" s="20" t="s">
        <v>1</v>
      </c>
      <c r="D35" s="20" t="s">
        <v>1</v>
      </c>
      <c r="E35" s="27" t="s">
        <v>164</v>
      </c>
      <c r="F35" s="28">
        <v>533913000</v>
      </c>
      <c r="G35" s="29">
        <v>360178000</v>
      </c>
      <c r="H35" s="30">
        <f t="shared" si="0"/>
        <v>173735000</v>
      </c>
      <c r="I35" s="30">
        <v>533913000</v>
      </c>
      <c r="J35" s="31">
        <v>0</v>
      </c>
      <c r="K35" s="28">
        <v>233999000</v>
      </c>
    </row>
    <row r="36" spans="2:11" ht="24.75" customHeight="1">
      <c r="B36" s="26" t="s">
        <v>56</v>
      </c>
      <c r="C36" s="20" t="s">
        <v>1</v>
      </c>
      <c r="D36" s="20" t="s">
        <v>1</v>
      </c>
      <c r="E36" s="27" t="s">
        <v>165</v>
      </c>
      <c r="F36" s="28">
        <v>478127000</v>
      </c>
      <c r="G36" s="29">
        <v>411468000</v>
      </c>
      <c r="H36" s="30">
        <f t="shared" si="0"/>
        <v>66659000</v>
      </c>
      <c r="I36" s="30">
        <v>478127000</v>
      </c>
      <c r="J36" s="31">
        <v>0</v>
      </c>
      <c r="K36" s="28">
        <v>16717000</v>
      </c>
    </row>
    <row r="37" spans="2:11" ht="24.75" customHeight="1">
      <c r="B37" s="26" t="s">
        <v>57</v>
      </c>
      <c r="C37" s="20" t="s">
        <v>1</v>
      </c>
      <c r="D37" s="20" t="s">
        <v>1</v>
      </c>
      <c r="E37" s="27" t="s">
        <v>166</v>
      </c>
      <c r="F37" s="28">
        <v>452730000</v>
      </c>
      <c r="G37" s="29">
        <v>419888000</v>
      </c>
      <c r="H37" s="30">
        <f t="shared" si="0"/>
        <v>32842000</v>
      </c>
      <c r="I37" s="30">
        <v>452730000</v>
      </c>
      <c r="J37" s="31">
        <v>0</v>
      </c>
      <c r="K37" s="28">
        <v>30336000</v>
      </c>
    </row>
    <row r="38" spans="2:11" ht="24.75" customHeight="1">
      <c r="B38" s="26" t="s">
        <v>58</v>
      </c>
      <c r="C38" s="20" t="s">
        <v>1</v>
      </c>
      <c r="D38" s="20" t="s">
        <v>1</v>
      </c>
      <c r="E38" s="27" t="s">
        <v>167</v>
      </c>
      <c r="F38" s="28">
        <v>438467000</v>
      </c>
      <c r="G38" s="29">
        <v>407898000</v>
      </c>
      <c r="H38" s="30">
        <f t="shared" si="0"/>
        <v>30569000</v>
      </c>
      <c r="I38" s="30">
        <v>438467000</v>
      </c>
      <c r="J38" s="31">
        <v>0</v>
      </c>
      <c r="K38" s="28">
        <v>21979000</v>
      </c>
    </row>
    <row r="39" spans="2:11" ht="24.75" customHeight="1">
      <c r="B39" s="26" t="s">
        <v>59</v>
      </c>
      <c r="C39" s="20" t="s">
        <v>1</v>
      </c>
      <c r="D39" s="20" t="s">
        <v>1</v>
      </c>
      <c r="E39" s="27" t="s">
        <v>168</v>
      </c>
      <c r="F39" s="28">
        <v>353808000</v>
      </c>
      <c r="G39" s="29">
        <v>325095000</v>
      </c>
      <c r="H39" s="30">
        <f t="shared" si="0"/>
        <v>28713000</v>
      </c>
      <c r="I39" s="30">
        <v>353808000</v>
      </c>
      <c r="J39" s="31">
        <v>0</v>
      </c>
      <c r="K39" s="28">
        <v>27813000</v>
      </c>
    </row>
    <row r="40" spans="2:11" ht="24.75" customHeight="1">
      <c r="B40" s="26" t="s">
        <v>60</v>
      </c>
      <c r="C40" s="20" t="s">
        <v>1</v>
      </c>
      <c r="D40" s="20" t="s">
        <v>1</v>
      </c>
      <c r="E40" s="27" t="s">
        <v>169</v>
      </c>
      <c r="F40" s="28">
        <v>499311000</v>
      </c>
      <c r="G40" s="29">
        <v>458178000</v>
      </c>
      <c r="H40" s="30">
        <f t="shared" si="0"/>
        <v>41133000</v>
      </c>
      <c r="I40" s="30">
        <v>499311000</v>
      </c>
      <c r="J40" s="31">
        <v>0</v>
      </c>
      <c r="K40" s="28">
        <v>15149000</v>
      </c>
    </row>
    <row r="41" spans="2:11" ht="24.75" customHeight="1">
      <c r="B41" s="26" t="s">
        <v>61</v>
      </c>
      <c r="C41" s="20" t="s">
        <v>1</v>
      </c>
      <c r="D41" s="20" t="s">
        <v>1</v>
      </c>
      <c r="E41" s="27" t="s">
        <v>170</v>
      </c>
      <c r="F41" s="28">
        <v>407394000</v>
      </c>
      <c r="G41" s="29">
        <v>368835000</v>
      </c>
      <c r="H41" s="30">
        <f t="shared" si="0"/>
        <v>38559000</v>
      </c>
      <c r="I41" s="30">
        <v>407394000</v>
      </c>
      <c r="J41" s="31">
        <v>0</v>
      </c>
      <c r="K41" s="28">
        <v>16450000</v>
      </c>
    </row>
    <row r="42" spans="2:11" ht="24.75" customHeight="1">
      <c r="B42" s="26" t="s">
        <v>62</v>
      </c>
      <c r="C42" s="20" t="s">
        <v>1</v>
      </c>
      <c r="D42" s="20" t="s">
        <v>1</v>
      </c>
      <c r="E42" s="27" t="s">
        <v>171</v>
      </c>
      <c r="F42" s="28">
        <v>421333000</v>
      </c>
      <c r="G42" s="29">
        <v>383234000</v>
      </c>
      <c r="H42" s="30">
        <f t="shared" si="0"/>
        <v>38099000</v>
      </c>
      <c r="I42" s="30">
        <v>421333000</v>
      </c>
      <c r="J42" s="31">
        <v>0</v>
      </c>
      <c r="K42" s="28">
        <v>36399000</v>
      </c>
    </row>
    <row r="43" spans="2:11" ht="24.75" customHeight="1">
      <c r="B43" s="26" t="s">
        <v>63</v>
      </c>
      <c r="C43" s="20" t="s">
        <v>1</v>
      </c>
      <c r="D43" s="20" t="s">
        <v>1</v>
      </c>
      <c r="E43" s="27" t="s">
        <v>172</v>
      </c>
      <c r="F43" s="28">
        <v>533487000</v>
      </c>
      <c r="G43" s="29">
        <v>488711000</v>
      </c>
      <c r="H43" s="30">
        <f t="shared" si="0"/>
        <v>44776000</v>
      </c>
      <c r="I43" s="30">
        <v>533487000</v>
      </c>
      <c r="J43" s="31">
        <v>0</v>
      </c>
      <c r="K43" s="28">
        <v>44037000</v>
      </c>
    </row>
    <row r="44" spans="2:11" ht="24.75" customHeight="1">
      <c r="B44" s="26" t="s">
        <v>64</v>
      </c>
      <c r="C44" s="20" t="s">
        <v>1</v>
      </c>
      <c r="D44" s="20" t="s">
        <v>1</v>
      </c>
      <c r="E44" s="27" t="s">
        <v>173</v>
      </c>
      <c r="F44" s="28">
        <v>355387000</v>
      </c>
      <c r="G44" s="29">
        <v>329344000</v>
      </c>
      <c r="H44" s="30">
        <f t="shared" si="0"/>
        <v>26043000</v>
      </c>
      <c r="I44" s="30">
        <v>355387000</v>
      </c>
      <c r="J44" s="31">
        <v>0</v>
      </c>
      <c r="K44" s="28">
        <v>32947000</v>
      </c>
    </row>
    <row r="45" spans="2:11" ht="24.75" customHeight="1">
      <c r="B45" s="26" t="s">
        <v>65</v>
      </c>
      <c r="C45" s="20" t="s">
        <v>1</v>
      </c>
      <c r="D45" s="20" t="s">
        <v>1</v>
      </c>
      <c r="E45" s="27" t="s">
        <v>174</v>
      </c>
      <c r="F45" s="28">
        <v>345237000</v>
      </c>
      <c r="G45" s="29">
        <v>318586000</v>
      </c>
      <c r="H45" s="30">
        <f t="shared" si="0"/>
        <v>26651000</v>
      </c>
      <c r="I45" s="30">
        <v>345237000</v>
      </c>
      <c r="J45" s="31">
        <v>0</v>
      </c>
      <c r="K45" s="28">
        <v>17804000</v>
      </c>
    </row>
    <row r="46" spans="2:11" ht="24.75" customHeight="1">
      <c r="B46" s="26" t="s">
        <v>66</v>
      </c>
      <c r="C46" s="20" t="s">
        <v>1</v>
      </c>
      <c r="D46" s="20" t="s">
        <v>1</v>
      </c>
      <c r="E46" s="27" t="s">
        <v>175</v>
      </c>
      <c r="F46" s="28">
        <v>355743000</v>
      </c>
      <c r="G46" s="29">
        <v>332781000</v>
      </c>
      <c r="H46" s="30">
        <f t="shared" si="0"/>
        <v>22962000</v>
      </c>
      <c r="I46" s="30">
        <v>355743000</v>
      </c>
      <c r="J46" s="31">
        <v>0</v>
      </c>
      <c r="K46" s="28">
        <v>19458000</v>
      </c>
    </row>
    <row r="47" spans="2:11" ht="24.75" customHeight="1">
      <c r="B47" s="26" t="s">
        <v>67</v>
      </c>
      <c r="C47" s="20" t="s">
        <v>1</v>
      </c>
      <c r="D47" s="20" t="s">
        <v>1</v>
      </c>
      <c r="E47" s="27" t="s">
        <v>176</v>
      </c>
      <c r="F47" s="28">
        <v>321029000</v>
      </c>
      <c r="G47" s="29">
        <v>303699000</v>
      </c>
      <c r="H47" s="30">
        <f t="shared" si="0"/>
        <v>17330000</v>
      </c>
      <c r="I47" s="30">
        <v>321029000</v>
      </c>
      <c r="J47" s="31">
        <v>0</v>
      </c>
      <c r="K47" s="28">
        <v>11702000</v>
      </c>
    </row>
    <row r="48" spans="2:11" ht="24.75" customHeight="1">
      <c r="B48" s="26" t="s">
        <v>68</v>
      </c>
      <c r="C48" s="20" t="s">
        <v>1</v>
      </c>
      <c r="D48" s="20" t="s">
        <v>1</v>
      </c>
      <c r="E48" s="27" t="s">
        <v>177</v>
      </c>
      <c r="F48" s="28">
        <v>299240000</v>
      </c>
      <c r="G48" s="29">
        <v>269504000</v>
      </c>
      <c r="H48" s="30">
        <f t="shared" si="0"/>
        <v>29736000</v>
      </c>
      <c r="I48" s="30">
        <v>299240000</v>
      </c>
      <c r="J48" s="31">
        <v>0</v>
      </c>
      <c r="K48" s="28">
        <v>19605000</v>
      </c>
    </row>
    <row r="49" spans="2:11" ht="24.75" customHeight="1">
      <c r="B49" s="26" t="s">
        <v>69</v>
      </c>
      <c r="C49" s="20" t="s">
        <v>1</v>
      </c>
      <c r="D49" s="20" t="s">
        <v>1</v>
      </c>
      <c r="E49" s="27" t="s">
        <v>178</v>
      </c>
      <c r="F49" s="28">
        <v>101397000</v>
      </c>
      <c r="G49" s="29">
        <v>98735000</v>
      </c>
      <c r="H49" s="30">
        <f t="shared" si="0"/>
        <v>2662000</v>
      </c>
      <c r="I49" s="30">
        <v>101397000</v>
      </c>
      <c r="J49" s="31">
        <v>0</v>
      </c>
      <c r="K49" s="28">
        <v>15305000</v>
      </c>
    </row>
    <row r="50" spans="2:11" ht="24.75" customHeight="1">
      <c r="B50" s="26" t="s">
        <v>70</v>
      </c>
      <c r="C50" s="20" t="s">
        <v>1</v>
      </c>
      <c r="D50" s="20" t="s">
        <v>1</v>
      </c>
      <c r="E50" s="27" t="s">
        <v>179</v>
      </c>
      <c r="F50" s="28">
        <v>111658000</v>
      </c>
      <c r="G50" s="29">
        <v>109451000</v>
      </c>
      <c r="H50" s="30">
        <f t="shared" si="0"/>
        <v>2207000</v>
      </c>
      <c r="I50" s="30">
        <v>111658000</v>
      </c>
      <c r="J50" s="31">
        <v>0</v>
      </c>
      <c r="K50" s="28">
        <v>10309000</v>
      </c>
    </row>
    <row r="51" spans="2:11" ht="24.75" customHeight="1">
      <c r="B51" s="26" t="s">
        <v>71</v>
      </c>
      <c r="C51" s="20" t="s">
        <v>1</v>
      </c>
      <c r="D51" s="20" t="s">
        <v>1</v>
      </c>
      <c r="E51" s="27" t="s">
        <v>180</v>
      </c>
      <c r="F51" s="28">
        <v>201875000</v>
      </c>
      <c r="G51" s="29">
        <v>190547000</v>
      </c>
      <c r="H51" s="30">
        <f t="shared" si="0"/>
        <v>11328000</v>
      </c>
      <c r="I51" s="30">
        <v>201875000</v>
      </c>
      <c r="J51" s="31">
        <v>0</v>
      </c>
      <c r="K51" s="28">
        <v>15129000</v>
      </c>
    </row>
    <row r="52" spans="2:11" ht="24.75" customHeight="1">
      <c r="B52" s="26" t="s">
        <v>72</v>
      </c>
      <c r="C52" s="20" t="s">
        <v>1</v>
      </c>
      <c r="D52" s="20" t="s">
        <v>1</v>
      </c>
      <c r="E52" s="27" t="s">
        <v>181</v>
      </c>
      <c r="F52" s="28">
        <v>401391000</v>
      </c>
      <c r="G52" s="29">
        <v>370604000</v>
      </c>
      <c r="H52" s="30">
        <f aca="true" t="shared" si="1" ref="H52:H83">I52-G52</f>
        <v>30787000</v>
      </c>
      <c r="I52" s="30">
        <v>401391000</v>
      </c>
      <c r="J52" s="31">
        <v>0</v>
      </c>
      <c r="K52" s="28">
        <v>14495000</v>
      </c>
    </row>
    <row r="53" spans="2:11" ht="24.75" customHeight="1">
      <c r="B53" s="26" t="s">
        <v>73</v>
      </c>
      <c r="C53" s="20" t="s">
        <v>1</v>
      </c>
      <c r="D53" s="20" t="s">
        <v>1</v>
      </c>
      <c r="E53" s="27" t="s">
        <v>182</v>
      </c>
      <c r="F53" s="28">
        <v>282817000</v>
      </c>
      <c r="G53" s="29">
        <v>260974000</v>
      </c>
      <c r="H53" s="30">
        <f t="shared" si="1"/>
        <v>21843000</v>
      </c>
      <c r="I53" s="30">
        <v>282817000</v>
      </c>
      <c r="J53" s="31">
        <v>0</v>
      </c>
      <c r="K53" s="28">
        <v>19607000</v>
      </c>
    </row>
    <row r="54" spans="2:11" ht="24.75" customHeight="1">
      <c r="B54" s="26" t="s">
        <v>74</v>
      </c>
      <c r="C54" s="20" t="s">
        <v>1</v>
      </c>
      <c r="D54" s="20" t="s">
        <v>1</v>
      </c>
      <c r="E54" s="27" t="s">
        <v>183</v>
      </c>
      <c r="F54" s="28">
        <v>221946000</v>
      </c>
      <c r="G54" s="29">
        <v>199449000</v>
      </c>
      <c r="H54" s="30">
        <f t="shared" si="1"/>
        <v>22497000</v>
      </c>
      <c r="I54" s="30">
        <v>221946000</v>
      </c>
      <c r="J54" s="31">
        <v>0</v>
      </c>
      <c r="K54" s="28">
        <v>15293000</v>
      </c>
    </row>
    <row r="55" spans="2:11" ht="24.75" customHeight="1">
      <c r="B55" s="26" t="s">
        <v>75</v>
      </c>
      <c r="C55" s="20" t="s">
        <v>1</v>
      </c>
      <c r="D55" s="20" t="s">
        <v>1</v>
      </c>
      <c r="E55" s="27" t="s">
        <v>184</v>
      </c>
      <c r="F55" s="28">
        <v>311078000</v>
      </c>
      <c r="G55" s="29">
        <v>288125000</v>
      </c>
      <c r="H55" s="30">
        <f t="shared" si="1"/>
        <v>22953000</v>
      </c>
      <c r="I55" s="30">
        <v>311078000</v>
      </c>
      <c r="J55" s="31">
        <v>0</v>
      </c>
      <c r="K55" s="28">
        <v>18676000</v>
      </c>
    </row>
    <row r="56" spans="2:11" ht="24.75" customHeight="1">
      <c r="B56" s="26" t="s">
        <v>76</v>
      </c>
      <c r="C56" s="20" t="s">
        <v>1</v>
      </c>
      <c r="D56" s="20" t="s">
        <v>1</v>
      </c>
      <c r="E56" s="27" t="s">
        <v>185</v>
      </c>
      <c r="F56" s="28">
        <v>318385000</v>
      </c>
      <c r="G56" s="29">
        <v>291399000</v>
      </c>
      <c r="H56" s="30">
        <f t="shared" si="1"/>
        <v>26986000</v>
      </c>
      <c r="I56" s="30">
        <v>318385000</v>
      </c>
      <c r="J56" s="31">
        <v>0</v>
      </c>
      <c r="K56" s="28">
        <v>13872000</v>
      </c>
    </row>
    <row r="57" spans="2:11" ht="24.75" customHeight="1">
      <c r="B57" s="26" t="s">
        <v>77</v>
      </c>
      <c r="C57" s="20" t="s">
        <v>1</v>
      </c>
      <c r="D57" s="20" t="s">
        <v>1</v>
      </c>
      <c r="E57" s="27" t="s">
        <v>186</v>
      </c>
      <c r="F57" s="28">
        <v>182664000</v>
      </c>
      <c r="G57" s="29">
        <v>164028000</v>
      </c>
      <c r="H57" s="30">
        <f t="shared" si="1"/>
        <v>18636000</v>
      </c>
      <c r="I57" s="30">
        <v>182664000</v>
      </c>
      <c r="J57" s="31">
        <v>0</v>
      </c>
      <c r="K57" s="28">
        <v>7267000</v>
      </c>
    </row>
    <row r="58" spans="2:11" ht="24.75" customHeight="1">
      <c r="B58" s="26" t="s">
        <v>78</v>
      </c>
      <c r="C58" s="20" t="s">
        <v>1</v>
      </c>
      <c r="D58" s="20" t="s">
        <v>1</v>
      </c>
      <c r="E58" s="27" t="s">
        <v>187</v>
      </c>
      <c r="F58" s="28">
        <v>367756000</v>
      </c>
      <c r="G58" s="29">
        <v>326092000</v>
      </c>
      <c r="H58" s="30">
        <f t="shared" si="1"/>
        <v>41664000</v>
      </c>
      <c r="I58" s="30">
        <v>367756000</v>
      </c>
      <c r="J58" s="31">
        <v>0</v>
      </c>
      <c r="K58" s="28">
        <v>49308000</v>
      </c>
    </row>
    <row r="59" spans="2:11" ht="24.75" customHeight="1">
      <c r="B59" s="26" t="s">
        <v>79</v>
      </c>
      <c r="C59" s="20" t="s">
        <v>1</v>
      </c>
      <c r="D59" s="20" t="s">
        <v>1</v>
      </c>
      <c r="E59" s="27" t="s">
        <v>188</v>
      </c>
      <c r="F59" s="28">
        <v>316004000</v>
      </c>
      <c r="G59" s="29">
        <v>267094000</v>
      </c>
      <c r="H59" s="30">
        <f t="shared" si="1"/>
        <v>48910000</v>
      </c>
      <c r="I59" s="30">
        <v>316004000</v>
      </c>
      <c r="J59" s="31">
        <v>0</v>
      </c>
      <c r="K59" s="28">
        <v>7336000</v>
      </c>
    </row>
    <row r="60" spans="2:11" ht="24.75" customHeight="1">
      <c r="B60" s="26" t="s">
        <v>80</v>
      </c>
      <c r="C60" s="20" t="s">
        <v>1</v>
      </c>
      <c r="D60" s="20" t="s">
        <v>1</v>
      </c>
      <c r="E60" s="27" t="s">
        <v>189</v>
      </c>
      <c r="F60" s="28">
        <v>280401000</v>
      </c>
      <c r="G60" s="29">
        <v>252466000</v>
      </c>
      <c r="H60" s="30">
        <f t="shared" si="1"/>
        <v>27935000</v>
      </c>
      <c r="I60" s="30">
        <v>280401000</v>
      </c>
      <c r="J60" s="31">
        <v>0</v>
      </c>
      <c r="K60" s="28">
        <v>16722000</v>
      </c>
    </row>
    <row r="61" spans="2:11" ht="24.75" customHeight="1">
      <c r="B61" s="26" t="s">
        <v>81</v>
      </c>
      <c r="C61" s="20" t="s">
        <v>1</v>
      </c>
      <c r="D61" s="20" t="s">
        <v>1</v>
      </c>
      <c r="E61" s="27" t="s">
        <v>190</v>
      </c>
      <c r="F61" s="28">
        <v>203328000</v>
      </c>
      <c r="G61" s="29">
        <v>185933000</v>
      </c>
      <c r="H61" s="30">
        <f t="shared" si="1"/>
        <v>17395000</v>
      </c>
      <c r="I61" s="30">
        <v>203328000</v>
      </c>
      <c r="J61" s="31">
        <v>0</v>
      </c>
      <c r="K61" s="28">
        <v>3843000</v>
      </c>
    </row>
    <row r="62" spans="2:11" ht="24.75" customHeight="1">
      <c r="B62" s="26" t="s">
        <v>82</v>
      </c>
      <c r="C62" s="20" t="s">
        <v>1</v>
      </c>
      <c r="D62" s="20" t="s">
        <v>1</v>
      </c>
      <c r="E62" s="27" t="s">
        <v>191</v>
      </c>
      <c r="F62" s="28">
        <v>208242000</v>
      </c>
      <c r="G62" s="29">
        <v>194194000</v>
      </c>
      <c r="H62" s="30">
        <f t="shared" si="1"/>
        <v>14048000</v>
      </c>
      <c r="I62" s="30">
        <v>208242000</v>
      </c>
      <c r="J62" s="31">
        <v>0</v>
      </c>
      <c r="K62" s="28">
        <v>15751000</v>
      </c>
    </row>
    <row r="63" spans="2:11" ht="24.75" customHeight="1">
      <c r="B63" s="26" t="s">
        <v>83</v>
      </c>
      <c r="C63" s="20" t="s">
        <v>1</v>
      </c>
      <c r="D63" s="20" t="s">
        <v>1</v>
      </c>
      <c r="E63" s="27" t="s">
        <v>192</v>
      </c>
      <c r="F63" s="28">
        <v>267246000</v>
      </c>
      <c r="G63" s="29">
        <v>244527000</v>
      </c>
      <c r="H63" s="30">
        <f t="shared" si="1"/>
        <v>22719000</v>
      </c>
      <c r="I63" s="30">
        <v>267246000</v>
      </c>
      <c r="J63" s="31">
        <v>0</v>
      </c>
      <c r="K63" s="28">
        <v>13484000</v>
      </c>
    </row>
    <row r="64" spans="2:11" ht="24.75" customHeight="1">
      <c r="B64" s="26" t="s">
        <v>84</v>
      </c>
      <c r="C64" s="20" t="s">
        <v>1</v>
      </c>
      <c r="D64" s="20" t="s">
        <v>1</v>
      </c>
      <c r="E64" s="27" t="s">
        <v>193</v>
      </c>
      <c r="F64" s="28">
        <v>164789000</v>
      </c>
      <c r="G64" s="29">
        <v>154662000</v>
      </c>
      <c r="H64" s="30">
        <f t="shared" si="1"/>
        <v>10127000</v>
      </c>
      <c r="I64" s="30">
        <v>164789000</v>
      </c>
      <c r="J64" s="31">
        <v>0</v>
      </c>
      <c r="K64" s="28">
        <v>8631000</v>
      </c>
    </row>
    <row r="65" spans="2:11" ht="24.75" customHeight="1">
      <c r="B65" s="26" t="s">
        <v>85</v>
      </c>
      <c r="C65" s="20" t="s">
        <v>1</v>
      </c>
      <c r="D65" s="20" t="s">
        <v>1</v>
      </c>
      <c r="E65" s="27" t="s">
        <v>194</v>
      </c>
      <c r="F65" s="28">
        <v>277356000</v>
      </c>
      <c r="G65" s="29">
        <v>257095000</v>
      </c>
      <c r="H65" s="30">
        <f t="shared" si="1"/>
        <v>20261000</v>
      </c>
      <c r="I65" s="30">
        <v>277356000</v>
      </c>
      <c r="J65" s="31">
        <v>0</v>
      </c>
      <c r="K65" s="28">
        <v>15144000</v>
      </c>
    </row>
    <row r="66" spans="2:11" ht="24.75" customHeight="1">
      <c r="B66" s="26" t="s">
        <v>86</v>
      </c>
      <c r="C66" s="20" t="s">
        <v>1</v>
      </c>
      <c r="D66" s="20" t="s">
        <v>1</v>
      </c>
      <c r="E66" s="27" t="s">
        <v>195</v>
      </c>
      <c r="F66" s="28">
        <v>145742000</v>
      </c>
      <c r="G66" s="29">
        <v>135964000</v>
      </c>
      <c r="H66" s="30">
        <f t="shared" si="1"/>
        <v>9778000</v>
      </c>
      <c r="I66" s="30">
        <v>145742000</v>
      </c>
      <c r="J66" s="31">
        <v>0</v>
      </c>
      <c r="K66" s="28">
        <v>8936000</v>
      </c>
    </row>
    <row r="67" spans="2:11" ht="24.75" customHeight="1">
      <c r="B67" s="26" t="s">
        <v>87</v>
      </c>
      <c r="C67" s="20" t="s">
        <v>1</v>
      </c>
      <c r="D67" s="20" t="s">
        <v>1</v>
      </c>
      <c r="E67" s="27" t="s">
        <v>196</v>
      </c>
      <c r="F67" s="28">
        <v>217292000</v>
      </c>
      <c r="G67" s="29">
        <v>189981000</v>
      </c>
      <c r="H67" s="30">
        <f t="shared" si="1"/>
        <v>27311000</v>
      </c>
      <c r="I67" s="30">
        <v>217292000</v>
      </c>
      <c r="J67" s="31">
        <v>0</v>
      </c>
      <c r="K67" s="28">
        <v>12708000</v>
      </c>
    </row>
    <row r="68" spans="2:11" ht="24.75" customHeight="1">
      <c r="B68" s="26" t="s">
        <v>88</v>
      </c>
      <c r="C68" s="20" t="s">
        <v>1</v>
      </c>
      <c r="D68" s="20" t="s">
        <v>1</v>
      </c>
      <c r="E68" s="27" t="s">
        <v>197</v>
      </c>
      <c r="F68" s="28">
        <v>231735000</v>
      </c>
      <c r="G68" s="29">
        <v>216814000</v>
      </c>
      <c r="H68" s="30">
        <f t="shared" si="1"/>
        <v>14921000</v>
      </c>
      <c r="I68" s="30">
        <v>231735000</v>
      </c>
      <c r="J68" s="31">
        <v>0</v>
      </c>
      <c r="K68" s="28">
        <v>15333000</v>
      </c>
    </row>
    <row r="69" spans="2:11" ht="24.75" customHeight="1">
      <c r="B69" s="26" t="s">
        <v>89</v>
      </c>
      <c r="C69" s="20" t="s">
        <v>1</v>
      </c>
      <c r="D69" s="20" t="s">
        <v>1</v>
      </c>
      <c r="E69" s="27" t="s">
        <v>198</v>
      </c>
      <c r="F69" s="28">
        <v>237840000</v>
      </c>
      <c r="G69" s="29">
        <v>219519000</v>
      </c>
      <c r="H69" s="30">
        <f t="shared" si="1"/>
        <v>18321000</v>
      </c>
      <c r="I69" s="30">
        <v>237840000</v>
      </c>
      <c r="J69" s="31">
        <v>0</v>
      </c>
      <c r="K69" s="28">
        <v>8436000</v>
      </c>
    </row>
    <row r="70" spans="2:11" ht="24.75" customHeight="1">
      <c r="B70" s="26" t="s">
        <v>90</v>
      </c>
      <c r="C70" s="20" t="s">
        <v>1</v>
      </c>
      <c r="D70" s="20" t="s">
        <v>1</v>
      </c>
      <c r="E70" s="27" t="s">
        <v>199</v>
      </c>
      <c r="F70" s="28">
        <v>234942000</v>
      </c>
      <c r="G70" s="29">
        <v>219754000</v>
      </c>
      <c r="H70" s="30">
        <f t="shared" si="1"/>
        <v>15188000</v>
      </c>
      <c r="I70" s="30">
        <v>234942000</v>
      </c>
      <c r="J70" s="31">
        <v>0</v>
      </c>
      <c r="K70" s="28">
        <v>13072000</v>
      </c>
    </row>
    <row r="71" spans="2:11" ht="24.75" customHeight="1">
      <c r="B71" s="26" t="s">
        <v>91</v>
      </c>
      <c r="C71" s="20" t="s">
        <v>1</v>
      </c>
      <c r="D71" s="20" t="s">
        <v>1</v>
      </c>
      <c r="E71" s="27" t="s">
        <v>200</v>
      </c>
      <c r="F71" s="28">
        <v>218019000</v>
      </c>
      <c r="G71" s="29">
        <v>202610000</v>
      </c>
      <c r="H71" s="30">
        <f t="shared" si="1"/>
        <v>15409000</v>
      </c>
      <c r="I71" s="30">
        <v>218019000</v>
      </c>
      <c r="J71" s="31">
        <v>0</v>
      </c>
      <c r="K71" s="28">
        <v>13200000</v>
      </c>
    </row>
    <row r="72" spans="2:11" ht="24.75" customHeight="1">
      <c r="B72" s="26" t="s">
        <v>92</v>
      </c>
      <c r="C72" s="20" t="s">
        <v>1</v>
      </c>
      <c r="D72" s="20" t="s">
        <v>1</v>
      </c>
      <c r="E72" s="27" t="s">
        <v>201</v>
      </c>
      <c r="F72" s="28">
        <v>324541000</v>
      </c>
      <c r="G72" s="29">
        <v>296187000</v>
      </c>
      <c r="H72" s="30">
        <f t="shared" si="1"/>
        <v>28354000</v>
      </c>
      <c r="I72" s="30">
        <v>324541000</v>
      </c>
      <c r="J72" s="31">
        <v>0</v>
      </c>
      <c r="K72" s="28">
        <v>10080000</v>
      </c>
    </row>
    <row r="73" spans="2:11" ht="24.75" customHeight="1">
      <c r="B73" s="26" t="s">
        <v>93</v>
      </c>
      <c r="C73" s="20" t="s">
        <v>1</v>
      </c>
      <c r="D73" s="20" t="s">
        <v>1</v>
      </c>
      <c r="E73" s="27" t="s">
        <v>202</v>
      </c>
      <c r="F73" s="28">
        <v>86072000</v>
      </c>
      <c r="G73" s="29">
        <v>75970000</v>
      </c>
      <c r="H73" s="30">
        <f t="shared" si="1"/>
        <v>10102000</v>
      </c>
      <c r="I73" s="30">
        <v>86072000</v>
      </c>
      <c r="J73" s="31">
        <v>0</v>
      </c>
      <c r="K73" s="28">
        <v>13785000</v>
      </c>
    </row>
    <row r="74" spans="2:11" ht="24.75" customHeight="1">
      <c r="B74" s="26" t="s">
        <v>94</v>
      </c>
      <c r="C74" s="20" t="s">
        <v>1</v>
      </c>
      <c r="D74" s="20" t="s">
        <v>1</v>
      </c>
      <c r="E74" s="27" t="s">
        <v>203</v>
      </c>
      <c r="F74" s="28">
        <v>134375000</v>
      </c>
      <c r="G74" s="29">
        <v>126641000</v>
      </c>
      <c r="H74" s="30">
        <f t="shared" si="1"/>
        <v>7734000</v>
      </c>
      <c r="I74" s="30">
        <v>134375000</v>
      </c>
      <c r="J74" s="31">
        <v>0</v>
      </c>
      <c r="K74" s="28">
        <v>6014000</v>
      </c>
    </row>
    <row r="75" spans="2:11" ht="24.75" customHeight="1">
      <c r="B75" s="26" t="s">
        <v>95</v>
      </c>
      <c r="C75" s="20" t="s">
        <v>1</v>
      </c>
      <c r="D75" s="20" t="s">
        <v>1</v>
      </c>
      <c r="E75" s="27" t="s">
        <v>204</v>
      </c>
      <c r="F75" s="28">
        <v>130758000</v>
      </c>
      <c r="G75" s="29">
        <v>124762000</v>
      </c>
      <c r="H75" s="30">
        <f t="shared" si="1"/>
        <v>5996000</v>
      </c>
      <c r="I75" s="30">
        <v>130758000</v>
      </c>
      <c r="J75" s="31">
        <v>0</v>
      </c>
      <c r="K75" s="28">
        <v>5660000</v>
      </c>
    </row>
    <row r="76" spans="2:11" ht="24.75" customHeight="1">
      <c r="B76" s="26" t="s">
        <v>96</v>
      </c>
      <c r="C76" s="20" t="s">
        <v>1</v>
      </c>
      <c r="D76" s="20" t="s">
        <v>1</v>
      </c>
      <c r="E76" s="27" t="s">
        <v>205</v>
      </c>
      <c r="F76" s="28">
        <v>184939000</v>
      </c>
      <c r="G76" s="29">
        <v>179097000</v>
      </c>
      <c r="H76" s="30">
        <f t="shared" si="1"/>
        <v>5842000</v>
      </c>
      <c r="I76" s="30">
        <v>184939000</v>
      </c>
      <c r="J76" s="31">
        <v>0</v>
      </c>
      <c r="K76" s="28">
        <v>9321000</v>
      </c>
    </row>
    <row r="77" spans="2:11" ht="24.75" customHeight="1">
      <c r="B77" s="26" t="s">
        <v>97</v>
      </c>
      <c r="C77" s="20" t="s">
        <v>1</v>
      </c>
      <c r="D77" s="20" t="s">
        <v>1</v>
      </c>
      <c r="E77" s="27" t="s">
        <v>206</v>
      </c>
      <c r="F77" s="28">
        <v>136600000</v>
      </c>
      <c r="G77" s="29">
        <v>129274000</v>
      </c>
      <c r="H77" s="30">
        <f t="shared" si="1"/>
        <v>7326000</v>
      </c>
      <c r="I77" s="30">
        <v>136600000</v>
      </c>
      <c r="J77" s="31">
        <v>0</v>
      </c>
      <c r="K77" s="28">
        <v>4467000</v>
      </c>
    </row>
    <row r="78" spans="2:11" ht="24.75" customHeight="1">
      <c r="B78" s="26" t="s">
        <v>98</v>
      </c>
      <c r="C78" s="20" t="s">
        <v>1</v>
      </c>
      <c r="D78" s="20" t="s">
        <v>1</v>
      </c>
      <c r="E78" s="27" t="s">
        <v>207</v>
      </c>
      <c r="F78" s="28">
        <v>120893000</v>
      </c>
      <c r="G78" s="29">
        <v>111918000</v>
      </c>
      <c r="H78" s="30">
        <f t="shared" si="1"/>
        <v>8975000</v>
      </c>
      <c r="I78" s="30">
        <v>120893000</v>
      </c>
      <c r="J78" s="31">
        <v>0</v>
      </c>
      <c r="K78" s="28">
        <v>6698000</v>
      </c>
    </row>
    <row r="79" spans="2:11" ht="24.75" customHeight="1">
      <c r="B79" s="26" t="s">
        <v>99</v>
      </c>
      <c r="C79" s="20" t="s">
        <v>1</v>
      </c>
      <c r="D79" s="20" t="s">
        <v>1</v>
      </c>
      <c r="E79" s="27" t="s">
        <v>208</v>
      </c>
      <c r="F79" s="28">
        <v>200572000</v>
      </c>
      <c r="G79" s="29">
        <v>190190000</v>
      </c>
      <c r="H79" s="30">
        <f t="shared" si="1"/>
        <v>10382000</v>
      </c>
      <c r="I79" s="30">
        <v>200572000</v>
      </c>
      <c r="J79" s="31">
        <v>0</v>
      </c>
      <c r="K79" s="28">
        <v>8200000</v>
      </c>
    </row>
    <row r="80" spans="2:11" ht="24.75" customHeight="1">
      <c r="B80" s="26" t="s">
        <v>100</v>
      </c>
      <c r="C80" s="20" t="s">
        <v>1</v>
      </c>
      <c r="D80" s="20" t="s">
        <v>1</v>
      </c>
      <c r="E80" s="27" t="s">
        <v>209</v>
      </c>
      <c r="F80" s="28">
        <v>169993000</v>
      </c>
      <c r="G80" s="29">
        <v>158894000</v>
      </c>
      <c r="H80" s="30">
        <f t="shared" si="1"/>
        <v>11099000</v>
      </c>
      <c r="I80" s="30">
        <v>169993000</v>
      </c>
      <c r="J80" s="31">
        <v>0</v>
      </c>
      <c r="K80" s="28">
        <v>9615000</v>
      </c>
    </row>
    <row r="81" spans="2:11" ht="24.75" customHeight="1">
      <c r="B81" s="26" t="s">
        <v>101</v>
      </c>
      <c r="C81" s="20" t="s">
        <v>1</v>
      </c>
      <c r="D81" s="20" t="s">
        <v>1</v>
      </c>
      <c r="E81" s="27" t="s">
        <v>210</v>
      </c>
      <c r="F81" s="28">
        <v>139514000</v>
      </c>
      <c r="G81" s="29">
        <v>131294000</v>
      </c>
      <c r="H81" s="30">
        <f t="shared" si="1"/>
        <v>8220000</v>
      </c>
      <c r="I81" s="30">
        <v>139514000</v>
      </c>
      <c r="J81" s="31">
        <v>0</v>
      </c>
      <c r="K81" s="28">
        <v>727000</v>
      </c>
    </row>
    <row r="82" spans="2:11" ht="24.75" customHeight="1">
      <c r="B82" s="26" t="s">
        <v>102</v>
      </c>
      <c r="C82" s="20" t="s">
        <v>1</v>
      </c>
      <c r="D82" s="20" t="s">
        <v>1</v>
      </c>
      <c r="E82" s="27" t="s">
        <v>211</v>
      </c>
      <c r="F82" s="28">
        <v>121398000</v>
      </c>
      <c r="G82" s="29">
        <v>115740000</v>
      </c>
      <c r="H82" s="30">
        <f t="shared" si="1"/>
        <v>5658000</v>
      </c>
      <c r="I82" s="30">
        <v>121398000</v>
      </c>
      <c r="J82" s="31">
        <v>0</v>
      </c>
      <c r="K82" s="28">
        <v>5442000</v>
      </c>
    </row>
    <row r="83" spans="2:11" ht="24.75" customHeight="1">
      <c r="B83" s="26" t="s">
        <v>103</v>
      </c>
      <c r="C83" s="20" t="s">
        <v>1</v>
      </c>
      <c r="D83" s="20" t="s">
        <v>1</v>
      </c>
      <c r="E83" s="27" t="s">
        <v>212</v>
      </c>
      <c r="F83" s="28">
        <v>148019000</v>
      </c>
      <c r="G83" s="29">
        <v>137686000</v>
      </c>
      <c r="H83" s="30">
        <f t="shared" si="1"/>
        <v>10333000</v>
      </c>
      <c r="I83" s="30">
        <v>148019000</v>
      </c>
      <c r="J83" s="31">
        <v>0</v>
      </c>
      <c r="K83" s="28">
        <v>12199000</v>
      </c>
    </row>
    <row r="84" spans="2:11" ht="24.75" customHeight="1">
      <c r="B84" s="26" t="s">
        <v>104</v>
      </c>
      <c r="C84" s="20" t="s">
        <v>1</v>
      </c>
      <c r="D84" s="20" t="s">
        <v>1</v>
      </c>
      <c r="E84" s="27" t="s">
        <v>213</v>
      </c>
      <c r="F84" s="28">
        <v>127717000</v>
      </c>
      <c r="G84" s="29">
        <v>122637000</v>
      </c>
      <c r="H84" s="30">
        <f aca="true" t="shared" si="2" ref="H84:H115">I84-G84</f>
        <v>5080000</v>
      </c>
      <c r="I84" s="30">
        <v>127717000</v>
      </c>
      <c r="J84" s="31">
        <v>0</v>
      </c>
      <c r="K84" s="28">
        <v>8730000</v>
      </c>
    </row>
    <row r="85" spans="2:11" ht="24.75" customHeight="1">
      <c r="B85" s="26" t="s">
        <v>105</v>
      </c>
      <c r="C85" s="20" t="s">
        <v>1</v>
      </c>
      <c r="D85" s="20" t="s">
        <v>1</v>
      </c>
      <c r="E85" s="27" t="s">
        <v>214</v>
      </c>
      <c r="F85" s="28">
        <v>165648000</v>
      </c>
      <c r="G85" s="29">
        <v>159478000</v>
      </c>
      <c r="H85" s="30">
        <f t="shared" si="2"/>
        <v>6170000</v>
      </c>
      <c r="I85" s="30">
        <v>165648000</v>
      </c>
      <c r="J85" s="31">
        <v>0</v>
      </c>
      <c r="K85" s="28">
        <v>9868000</v>
      </c>
    </row>
    <row r="86" spans="2:11" ht="24.75" customHeight="1">
      <c r="B86" s="26" t="s">
        <v>106</v>
      </c>
      <c r="C86" s="20" t="s">
        <v>1</v>
      </c>
      <c r="D86" s="20" t="s">
        <v>1</v>
      </c>
      <c r="E86" s="27" t="s">
        <v>215</v>
      </c>
      <c r="F86" s="28">
        <v>141285000</v>
      </c>
      <c r="G86" s="29">
        <v>134851000</v>
      </c>
      <c r="H86" s="30">
        <f t="shared" si="2"/>
        <v>6434000</v>
      </c>
      <c r="I86" s="30">
        <v>141285000</v>
      </c>
      <c r="J86" s="31">
        <v>0</v>
      </c>
      <c r="K86" s="28">
        <v>8815000</v>
      </c>
    </row>
    <row r="87" spans="2:11" ht="24.75" customHeight="1">
      <c r="B87" s="26" t="s">
        <v>107</v>
      </c>
      <c r="C87" s="20" t="s">
        <v>1</v>
      </c>
      <c r="D87" s="20" t="s">
        <v>1</v>
      </c>
      <c r="E87" s="27" t="s">
        <v>216</v>
      </c>
      <c r="F87" s="28">
        <v>118735000</v>
      </c>
      <c r="G87" s="29">
        <v>111977000</v>
      </c>
      <c r="H87" s="30">
        <f t="shared" si="2"/>
        <v>6758000</v>
      </c>
      <c r="I87" s="30">
        <v>118735000</v>
      </c>
      <c r="J87" s="31">
        <v>0</v>
      </c>
      <c r="K87" s="28">
        <v>6878000</v>
      </c>
    </row>
    <row r="88" spans="2:11" ht="24.75" customHeight="1">
      <c r="B88" s="26" t="s">
        <v>108</v>
      </c>
      <c r="C88" s="20" t="s">
        <v>1</v>
      </c>
      <c r="D88" s="20" t="s">
        <v>1</v>
      </c>
      <c r="E88" s="27" t="s">
        <v>217</v>
      </c>
      <c r="F88" s="28">
        <v>89344000</v>
      </c>
      <c r="G88" s="29">
        <v>84719000</v>
      </c>
      <c r="H88" s="30">
        <f t="shared" si="2"/>
        <v>4625000</v>
      </c>
      <c r="I88" s="30">
        <v>89344000</v>
      </c>
      <c r="J88" s="31">
        <v>0</v>
      </c>
      <c r="K88" s="28">
        <v>4757000</v>
      </c>
    </row>
    <row r="89" spans="2:11" ht="24.75" customHeight="1">
      <c r="B89" s="26" t="s">
        <v>109</v>
      </c>
      <c r="C89" s="20" t="s">
        <v>1</v>
      </c>
      <c r="D89" s="20" t="s">
        <v>1</v>
      </c>
      <c r="E89" s="27" t="s">
        <v>218</v>
      </c>
      <c r="F89" s="28">
        <v>87045000</v>
      </c>
      <c r="G89" s="29">
        <v>82698000</v>
      </c>
      <c r="H89" s="30">
        <f t="shared" si="2"/>
        <v>4347000</v>
      </c>
      <c r="I89" s="30">
        <v>87045000</v>
      </c>
      <c r="J89" s="31">
        <v>0</v>
      </c>
      <c r="K89" s="28">
        <v>4970000</v>
      </c>
    </row>
    <row r="90" spans="2:11" ht="24.75" customHeight="1">
      <c r="B90" s="26" t="s">
        <v>110</v>
      </c>
      <c r="C90" s="20" t="s">
        <v>1</v>
      </c>
      <c r="D90" s="20" t="s">
        <v>1</v>
      </c>
      <c r="E90" s="27" t="s">
        <v>219</v>
      </c>
      <c r="F90" s="28">
        <v>85420000</v>
      </c>
      <c r="G90" s="29">
        <v>81739000</v>
      </c>
      <c r="H90" s="30">
        <f t="shared" si="2"/>
        <v>3681000</v>
      </c>
      <c r="I90" s="30">
        <v>85420000</v>
      </c>
      <c r="J90" s="31">
        <v>0</v>
      </c>
      <c r="K90" s="28">
        <v>6595000</v>
      </c>
    </row>
    <row r="91" spans="2:11" ht="24.75" customHeight="1">
      <c r="B91" s="26" t="s">
        <v>111</v>
      </c>
      <c r="C91" s="20" t="s">
        <v>1</v>
      </c>
      <c r="D91" s="20" t="s">
        <v>1</v>
      </c>
      <c r="E91" s="27" t="s">
        <v>220</v>
      </c>
      <c r="F91" s="28">
        <v>82803000</v>
      </c>
      <c r="G91" s="29">
        <v>80014000</v>
      </c>
      <c r="H91" s="30">
        <f t="shared" si="2"/>
        <v>2789000</v>
      </c>
      <c r="I91" s="30">
        <v>82803000</v>
      </c>
      <c r="J91" s="31">
        <v>0</v>
      </c>
      <c r="K91" s="28">
        <v>13535000</v>
      </c>
    </row>
    <row r="92" spans="2:11" ht="24.75" customHeight="1">
      <c r="B92" s="26" t="s">
        <v>112</v>
      </c>
      <c r="C92" s="20" t="s">
        <v>1</v>
      </c>
      <c r="D92" s="20" t="s">
        <v>1</v>
      </c>
      <c r="E92" s="27" t="s">
        <v>221</v>
      </c>
      <c r="F92" s="28">
        <v>89625000</v>
      </c>
      <c r="G92" s="29">
        <v>87123000</v>
      </c>
      <c r="H92" s="30">
        <f t="shared" si="2"/>
        <v>2502000</v>
      </c>
      <c r="I92" s="30">
        <v>89625000</v>
      </c>
      <c r="J92" s="31">
        <v>0</v>
      </c>
      <c r="K92" s="28">
        <v>1888000</v>
      </c>
    </row>
    <row r="93" spans="2:11" ht="24.75" customHeight="1">
      <c r="B93" s="26" t="s">
        <v>113</v>
      </c>
      <c r="C93" s="20" t="s">
        <v>1</v>
      </c>
      <c r="D93" s="20" t="s">
        <v>1</v>
      </c>
      <c r="E93" s="27" t="s">
        <v>222</v>
      </c>
      <c r="F93" s="28">
        <v>99388000</v>
      </c>
      <c r="G93" s="29">
        <v>94416000</v>
      </c>
      <c r="H93" s="30">
        <f t="shared" si="2"/>
        <v>4972000</v>
      </c>
      <c r="I93" s="30">
        <v>99388000</v>
      </c>
      <c r="J93" s="31">
        <v>0</v>
      </c>
      <c r="K93" s="28">
        <v>753000</v>
      </c>
    </row>
    <row r="94" spans="2:11" ht="24.75" customHeight="1">
      <c r="B94" s="26" t="s">
        <v>114</v>
      </c>
      <c r="C94" s="20" t="s">
        <v>1</v>
      </c>
      <c r="D94" s="20" t="s">
        <v>1</v>
      </c>
      <c r="E94" s="27" t="s">
        <v>223</v>
      </c>
      <c r="F94" s="28">
        <v>177492000</v>
      </c>
      <c r="G94" s="29">
        <v>165953000</v>
      </c>
      <c r="H94" s="30">
        <f t="shared" si="2"/>
        <v>11539000</v>
      </c>
      <c r="I94" s="30">
        <v>177492000</v>
      </c>
      <c r="J94" s="31">
        <v>0</v>
      </c>
      <c r="K94" s="28">
        <v>7905000</v>
      </c>
    </row>
    <row r="95" spans="2:11" ht="24.75" customHeight="1">
      <c r="B95" s="26" t="s">
        <v>115</v>
      </c>
      <c r="C95" s="20" t="s">
        <v>1</v>
      </c>
      <c r="D95" s="20" t="s">
        <v>1</v>
      </c>
      <c r="E95" s="27" t="s">
        <v>224</v>
      </c>
      <c r="F95" s="28">
        <v>72033000</v>
      </c>
      <c r="G95" s="29">
        <v>68181000</v>
      </c>
      <c r="H95" s="30">
        <f t="shared" si="2"/>
        <v>3852000</v>
      </c>
      <c r="I95" s="30">
        <v>72033000</v>
      </c>
      <c r="J95" s="31">
        <v>0</v>
      </c>
      <c r="K95" s="28">
        <v>10783000</v>
      </c>
    </row>
    <row r="96" spans="2:11" ht="24.75" customHeight="1">
      <c r="B96" s="26" t="s">
        <v>116</v>
      </c>
      <c r="C96" s="20" t="s">
        <v>1</v>
      </c>
      <c r="D96" s="20" t="s">
        <v>1</v>
      </c>
      <c r="E96" s="27" t="s">
        <v>225</v>
      </c>
      <c r="F96" s="28">
        <v>110942000</v>
      </c>
      <c r="G96" s="29">
        <v>106078000</v>
      </c>
      <c r="H96" s="30">
        <f t="shared" si="2"/>
        <v>4864000</v>
      </c>
      <c r="I96" s="30">
        <v>110942000</v>
      </c>
      <c r="J96" s="31">
        <v>0</v>
      </c>
      <c r="K96" s="28">
        <v>5138000</v>
      </c>
    </row>
    <row r="97" spans="2:11" ht="24.75" customHeight="1">
      <c r="B97" s="26" t="s">
        <v>117</v>
      </c>
      <c r="C97" s="20" t="s">
        <v>1</v>
      </c>
      <c r="D97" s="20" t="s">
        <v>1</v>
      </c>
      <c r="E97" s="27" t="s">
        <v>226</v>
      </c>
      <c r="F97" s="28">
        <v>84287000</v>
      </c>
      <c r="G97" s="29">
        <v>81170000</v>
      </c>
      <c r="H97" s="30">
        <f t="shared" si="2"/>
        <v>3117000</v>
      </c>
      <c r="I97" s="30">
        <v>84287000</v>
      </c>
      <c r="J97" s="31">
        <v>0</v>
      </c>
      <c r="K97" s="28">
        <v>9180000</v>
      </c>
    </row>
    <row r="98" spans="2:11" ht="24.75" customHeight="1">
      <c r="B98" s="26" t="s">
        <v>118</v>
      </c>
      <c r="C98" s="20" t="s">
        <v>1</v>
      </c>
      <c r="D98" s="20" t="s">
        <v>1</v>
      </c>
      <c r="E98" s="27" t="s">
        <v>227</v>
      </c>
      <c r="F98" s="28">
        <v>97076000</v>
      </c>
      <c r="G98" s="29">
        <v>91730000</v>
      </c>
      <c r="H98" s="30">
        <f t="shared" si="2"/>
        <v>5346000</v>
      </c>
      <c r="I98" s="30">
        <v>97076000</v>
      </c>
      <c r="J98" s="31">
        <v>0</v>
      </c>
      <c r="K98" s="28">
        <v>4396000</v>
      </c>
    </row>
    <row r="99" spans="2:11" ht="24.75" customHeight="1">
      <c r="B99" s="26" t="s">
        <v>119</v>
      </c>
      <c r="C99" s="20" t="s">
        <v>1</v>
      </c>
      <c r="D99" s="20" t="s">
        <v>1</v>
      </c>
      <c r="E99" s="27" t="s">
        <v>228</v>
      </c>
      <c r="F99" s="28">
        <v>84666000</v>
      </c>
      <c r="G99" s="29">
        <v>82589000</v>
      </c>
      <c r="H99" s="30">
        <f t="shared" si="2"/>
        <v>2077000</v>
      </c>
      <c r="I99" s="30">
        <v>84666000</v>
      </c>
      <c r="J99" s="31">
        <v>0</v>
      </c>
      <c r="K99" s="28">
        <v>3816000</v>
      </c>
    </row>
    <row r="100" spans="2:11" ht="24.75" customHeight="1">
      <c r="B100" s="26" t="s">
        <v>120</v>
      </c>
      <c r="C100" s="20" t="s">
        <v>1</v>
      </c>
      <c r="D100" s="20" t="s">
        <v>1</v>
      </c>
      <c r="E100" s="27" t="s">
        <v>229</v>
      </c>
      <c r="F100" s="28">
        <v>104952000</v>
      </c>
      <c r="G100" s="29">
        <v>97320000</v>
      </c>
      <c r="H100" s="30">
        <f t="shared" si="2"/>
        <v>7632000</v>
      </c>
      <c r="I100" s="30">
        <v>104952000</v>
      </c>
      <c r="J100" s="31">
        <v>0</v>
      </c>
      <c r="K100" s="28">
        <v>4102000</v>
      </c>
    </row>
    <row r="101" spans="2:11" ht="24.75" customHeight="1">
      <c r="B101" s="26" t="s">
        <v>121</v>
      </c>
      <c r="C101" s="20" t="s">
        <v>1</v>
      </c>
      <c r="D101" s="20" t="s">
        <v>1</v>
      </c>
      <c r="E101" s="27" t="s">
        <v>230</v>
      </c>
      <c r="F101" s="28">
        <v>80639000</v>
      </c>
      <c r="G101" s="29">
        <v>76797000</v>
      </c>
      <c r="H101" s="30">
        <f t="shared" si="2"/>
        <v>3842000</v>
      </c>
      <c r="I101" s="30">
        <v>80639000</v>
      </c>
      <c r="J101" s="31">
        <v>0</v>
      </c>
      <c r="K101" s="28">
        <v>7767000</v>
      </c>
    </row>
    <row r="102" spans="2:11" ht="24.75" customHeight="1">
      <c r="B102" s="26" t="s">
        <v>122</v>
      </c>
      <c r="C102" s="20" t="s">
        <v>1</v>
      </c>
      <c r="D102" s="20" t="s">
        <v>1</v>
      </c>
      <c r="E102" s="27" t="s">
        <v>231</v>
      </c>
      <c r="F102" s="28">
        <v>107368000</v>
      </c>
      <c r="G102" s="29">
        <v>104658000</v>
      </c>
      <c r="H102" s="30">
        <f t="shared" si="2"/>
        <v>2710000</v>
      </c>
      <c r="I102" s="30">
        <v>107368000</v>
      </c>
      <c r="J102" s="31">
        <v>0</v>
      </c>
      <c r="K102" s="28">
        <v>3830000</v>
      </c>
    </row>
    <row r="103" spans="2:11" ht="24.75" customHeight="1">
      <c r="B103" s="26" t="s">
        <v>123</v>
      </c>
      <c r="C103" s="20" t="s">
        <v>1</v>
      </c>
      <c r="D103" s="20" t="s">
        <v>1</v>
      </c>
      <c r="E103" s="27" t="s">
        <v>232</v>
      </c>
      <c r="F103" s="28">
        <v>89199000</v>
      </c>
      <c r="G103" s="29">
        <v>86690000</v>
      </c>
      <c r="H103" s="30">
        <f t="shared" si="2"/>
        <v>2509000</v>
      </c>
      <c r="I103" s="30">
        <v>89199000</v>
      </c>
      <c r="J103" s="31">
        <v>0</v>
      </c>
      <c r="K103" s="28">
        <v>6137000</v>
      </c>
    </row>
    <row r="104" spans="2:11" ht="24.75" customHeight="1">
      <c r="B104" s="26" t="s">
        <v>124</v>
      </c>
      <c r="C104" s="20" t="s">
        <v>1</v>
      </c>
      <c r="D104" s="20" t="s">
        <v>1</v>
      </c>
      <c r="E104" s="27" t="s">
        <v>233</v>
      </c>
      <c r="F104" s="28">
        <v>94557000</v>
      </c>
      <c r="G104" s="29">
        <v>92725000</v>
      </c>
      <c r="H104" s="30">
        <f t="shared" si="2"/>
        <v>1832000</v>
      </c>
      <c r="I104" s="30">
        <v>94557000</v>
      </c>
      <c r="J104" s="31">
        <v>0</v>
      </c>
      <c r="K104" s="28">
        <v>6003000</v>
      </c>
    </row>
    <row r="105" spans="2:11" ht="24.75" customHeight="1">
      <c r="B105" s="26" t="s">
        <v>125</v>
      </c>
      <c r="C105" s="20" t="s">
        <v>1</v>
      </c>
      <c r="D105" s="20" t="s">
        <v>1</v>
      </c>
      <c r="E105" s="27" t="s">
        <v>234</v>
      </c>
      <c r="F105" s="28">
        <v>91356000</v>
      </c>
      <c r="G105" s="29">
        <v>88902000</v>
      </c>
      <c r="H105" s="30">
        <f t="shared" si="2"/>
        <v>2454000</v>
      </c>
      <c r="I105" s="30">
        <v>91356000</v>
      </c>
      <c r="J105" s="31">
        <v>0</v>
      </c>
      <c r="K105" s="28">
        <v>964000</v>
      </c>
    </row>
    <row r="106" spans="2:11" ht="24.75" customHeight="1">
      <c r="B106" s="26" t="s">
        <v>126</v>
      </c>
      <c r="C106" s="20" t="s">
        <v>1</v>
      </c>
      <c r="D106" s="20" t="s">
        <v>1</v>
      </c>
      <c r="E106" s="27" t="s">
        <v>235</v>
      </c>
      <c r="F106" s="28">
        <v>74691000</v>
      </c>
      <c r="G106" s="29">
        <v>72695000</v>
      </c>
      <c r="H106" s="30">
        <f t="shared" si="2"/>
        <v>1996000</v>
      </c>
      <c r="I106" s="30">
        <v>74691000</v>
      </c>
      <c r="J106" s="31">
        <v>0</v>
      </c>
      <c r="K106" s="28">
        <v>2745000</v>
      </c>
    </row>
    <row r="107" spans="2:11" ht="24.75" customHeight="1">
      <c r="B107" s="26" t="s">
        <v>127</v>
      </c>
      <c r="C107" s="20" t="s">
        <v>1</v>
      </c>
      <c r="D107" s="20" t="s">
        <v>1</v>
      </c>
      <c r="E107" s="27" t="s">
        <v>236</v>
      </c>
      <c r="F107" s="28">
        <v>90120000</v>
      </c>
      <c r="G107" s="29">
        <v>86462000</v>
      </c>
      <c r="H107" s="30">
        <f t="shared" si="2"/>
        <v>3658000</v>
      </c>
      <c r="I107" s="30">
        <v>90120000</v>
      </c>
      <c r="J107" s="31">
        <v>0</v>
      </c>
      <c r="K107" s="28">
        <v>14115000</v>
      </c>
    </row>
    <row r="108" spans="2:11" ht="24.75" customHeight="1">
      <c r="B108" s="26" t="s">
        <v>128</v>
      </c>
      <c r="C108" s="20" t="s">
        <v>1</v>
      </c>
      <c r="D108" s="20" t="s">
        <v>1</v>
      </c>
      <c r="E108" s="27" t="s">
        <v>237</v>
      </c>
      <c r="F108" s="28">
        <v>81810000</v>
      </c>
      <c r="G108" s="29">
        <v>78638000</v>
      </c>
      <c r="H108" s="30">
        <f t="shared" si="2"/>
        <v>3172000</v>
      </c>
      <c r="I108" s="30">
        <v>81810000</v>
      </c>
      <c r="J108" s="31">
        <v>0</v>
      </c>
      <c r="K108" s="28">
        <v>6230000</v>
      </c>
    </row>
    <row r="109" spans="2:11" ht="24.75" customHeight="1">
      <c r="B109" s="26" t="s">
        <v>129</v>
      </c>
      <c r="C109" s="20" t="s">
        <v>1</v>
      </c>
      <c r="D109" s="20" t="s">
        <v>1</v>
      </c>
      <c r="E109" s="27" t="s">
        <v>238</v>
      </c>
      <c r="F109" s="28">
        <v>101252000</v>
      </c>
      <c r="G109" s="29">
        <v>95352000</v>
      </c>
      <c r="H109" s="30">
        <f t="shared" si="2"/>
        <v>5900000</v>
      </c>
      <c r="I109" s="30">
        <v>101252000</v>
      </c>
      <c r="J109" s="31">
        <v>0</v>
      </c>
      <c r="K109" s="28">
        <v>5011000</v>
      </c>
    </row>
    <row r="110" spans="2:11" ht="24.75" customHeight="1">
      <c r="B110" s="26" t="s">
        <v>130</v>
      </c>
      <c r="C110" s="20" t="s">
        <v>1</v>
      </c>
      <c r="D110" s="20" t="s">
        <v>1</v>
      </c>
      <c r="E110" s="27" t="s">
        <v>239</v>
      </c>
      <c r="F110" s="28">
        <v>54523000</v>
      </c>
      <c r="G110" s="29">
        <v>53558000</v>
      </c>
      <c r="H110" s="30">
        <f t="shared" si="2"/>
        <v>965000</v>
      </c>
      <c r="I110" s="30">
        <v>54523000</v>
      </c>
      <c r="J110" s="31">
        <v>0</v>
      </c>
      <c r="K110" s="28">
        <v>12651000</v>
      </c>
    </row>
    <row r="111" spans="2:11" ht="24.75" customHeight="1">
      <c r="B111" s="26" t="s">
        <v>131</v>
      </c>
      <c r="C111" s="20" t="s">
        <v>1</v>
      </c>
      <c r="D111" s="20" t="s">
        <v>1</v>
      </c>
      <c r="E111" s="27" t="s">
        <v>240</v>
      </c>
      <c r="F111" s="28">
        <v>69959000</v>
      </c>
      <c r="G111" s="29">
        <v>68110000</v>
      </c>
      <c r="H111" s="30">
        <f t="shared" si="2"/>
        <v>1849000</v>
      </c>
      <c r="I111" s="30">
        <v>69959000</v>
      </c>
      <c r="J111" s="31">
        <v>0</v>
      </c>
      <c r="K111" s="28">
        <v>3541000</v>
      </c>
    </row>
    <row r="112" spans="2:11" ht="24.75" customHeight="1">
      <c r="B112" s="26" t="s">
        <v>132</v>
      </c>
      <c r="C112" s="20" t="s">
        <v>1</v>
      </c>
      <c r="D112" s="20" t="s">
        <v>1</v>
      </c>
      <c r="E112" s="27" t="s">
        <v>241</v>
      </c>
      <c r="F112" s="28">
        <v>67184000</v>
      </c>
      <c r="G112" s="29">
        <v>66293000</v>
      </c>
      <c r="H112" s="30">
        <f t="shared" si="2"/>
        <v>891000</v>
      </c>
      <c r="I112" s="30">
        <v>67184000</v>
      </c>
      <c r="J112" s="31">
        <v>0</v>
      </c>
      <c r="K112" s="28">
        <v>10385000</v>
      </c>
    </row>
    <row r="113" spans="2:11" ht="24.75" customHeight="1">
      <c r="B113" s="26" t="s">
        <v>133</v>
      </c>
      <c r="C113" s="20" t="s">
        <v>1</v>
      </c>
      <c r="D113" s="20" t="s">
        <v>1</v>
      </c>
      <c r="E113" s="27" t="s">
        <v>242</v>
      </c>
      <c r="F113" s="28">
        <v>83197000</v>
      </c>
      <c r="G113" s="29">
        <v>80312000</v>
      </c>
      <c r="H113" s="30">
        <f t="shared" si="2"/>
        <v>2885000</v>
      </c>
      <c r="I113" s="30">
        <v>83197000</v>
      </c>
      <c r="J113" s="31">
        <v>0</v>
      </c>
      <c r="K113" s="28">
        <v>8956000</v>
      </c>
    </row>
    <row r="114" spans="2:11" ht="24.75" customHeight="1">
      <c r="B114" s="26" t="s">
        <v>134</v>
      </c>
      <c r="C114" s="20" t="s">
        <v>1</v>
      </c>
      <c r="D114" s="20" t="s">
        <v>1</v>
      </c>
      <c r="E114" s="27" t="s">
        <v>243</v>
      </c>
      <c r="F114" s="28">
        <v>86675000</v>
      </c>
      <c r="G114" s="29">
        <v>83778000</v>
      </c>
      <c r="H114" s="30">
        <f t="shared" si="2"/>
        <v>2897000</v>
      </c>
      <c r="I114" s="30">
        <v>86675000</v>
      </c>
      <c r="J114" s="31">
        <v>0</v>
      </c>
      <c r="K114" s="28">
        <v>4726000</v>
      </c>
    </row>
    <row r="115" spans="2:11" ht="24.75" customHeight="1">
      <c r="B115" s="26" t="s">
        <v>135</v>
      </c>
      <c r="C115" s="20" t="s">
        <v>1</v>
      </c>
      <c r="D115" s="20" t="s">
        <v>1</v>
      </c>
      <c r="E115" s="27" t="s">
        <v>244</v>
      </c>
      <c r="F115" s="28">
        <v>49688000</v>
      </c>
      <c r="G115" s="29">
        <v>49621000</v>
      </c>
      <c r="H115" s="30">
        <f t="shared" si="2"/>
        <v>67000</v>
      </c>
      <c r="I115" s="30">
        <v>49688000</v>
      </c>
      <c r="J115" s="31">
        <v>0</v>
      </c>
      <c r="K115" s="28">
        <v>22777000</v>
      </c>
    </row>
    <row r="116" spans="2:11" ht="24.75" customHeight="1">
      <c r="B116" s="26" t="s">
        <v>136</v>
      </c>
      <c r="C116" s="20" t="s">
        <v>1</v>
      </c>
      <c r="D116" s="20" t="s">
        <v>1</v>
      </c>
      <c r="E116" s="27" t="s">
        <v>245</v>
      </c>
      <c r="F116" s="28">
        <v>150084000</v>
      </c>
      <c r="G116" s="29">
        <v>148315000</v>
      </c>
      <c r="H116" s="30">
        <f aca="true" t="shared" si="3" ref="H116:H128">I116-G116</f>
        <v>1769000</v>
      </c>
      <c r="I116" s="30">
        <v>150084000</v>
      </c>
      <c r="J116" s="31">
        <v>0</v>
      </c>
      <c r="K116" s="28">
        <v>22933000</v>
      </c>
    </row>
    <row r="117" spans="2:11" ht="24.75" customHeight="1">
      <c r="B117" s="26" t="s">
        <v>137</v>
      </c>
      <c r="C117" s="20" t="s">
        <v>1</v>
      </c>
      <c r="D117" s="20" t="s">
        <v>1</v>
      </c>
      <c r="E117" s="27" t="s">
        <v>246</v>
      </c>
      <c r="F117" s="28">
        <v>53401000</v>
      </c>
      <c r="G117" s="29">
        <v>53216000</v>
      </c>
      <c r="H117" s="30">
        <f t="shared" si="3"/>
        <v>185000</v>
      </c>
      <c r="I117" s="30">
        <v>53401000</v>
      </c>
      <c r="J117" s="31">
        <v>0</v>
      </c>
      <c r="K117" s="28">
        <v>10128000</v>
      </c>
    </row>
    <row r="118" spans="2:11" ht="24.75" customHeight="1">
      <c r="B118" s="26" t="s">
        <v>138</v>
      </c>
      <c r="C118" s="20" t="s">
        <v>1</v>
      </c>
      <c r="D118" s="20" t="s">
        <v>1</v>
      </c>
      <c r="E118" s="27" t="s">
        <v>247</v>
      </c>
      <c r="F118" s="28">
        <v>87309000</v>
      </c>
      <c r="G118" s="29">
        <v>86923000</v>
      </c>
      <c r="H118" s="30">
        <f t="shared" si="3"/>
        <v>386000</v>
      </c>
      <c r="I118" s="30">
        <v>87309000</v>
      </c>
      <c r="J118" s="31">
        <v>0</v>
      </c>
      <c r="K118" s="28">
        <v>14836000</v>
      </c>
    </row>
    <row r="119" spans="2:11" ht="24.75" customHeight="1">
      <c r="B119" s="26" t="s">
        <v>139</v>
      </c>
      <c r="C119" s="20" t="s">
        <v>1</v>
      </c>
      <c r="D119" s="20" t="s">
        <v>1</v>
      </c>
      <c r="E119" s="27" t="s">
        <v>248</v>
      </c>
      <c r="F119" s="28">
        <v>138814000</v>
      </c>
      <c r="G119" s="29">
        <v>136841000</v>
      </c>
      <c r="H119" s="30">
        <f t="shared" si="3"/>
        <v>1973000</v>
      </c>
      <c r="I119" s="30">
        <v>138814000</v>
      </c>
      <c r="J119" s="31">
        <v>0</v>
      </c>
      <c r="K119" s="28">
        <v>10429000</v>
      </c>
    </row>
    <row r="120" spans="2:11" ht="24.75" customHeight="1">
      <c r="B120" s="26" t="s">
        <v>140</v>
      </c>
      <c r="C120" s="20" t="s">
        <v>1</v>
      </c>
      <c r="D120" s="20" t="s">
        <v>1</v>
      </c>
      <c r="E120" s="27" t="s">
        <v>249</v>
      </c>
      <c r="F120" s="28">
        <v>322145000</v>
      </c>
      <c r="G120" s="29">
        <v>307927000</v>
      </c>
      <c r="H120" s="30">
        <f t="shared" si="3"/>
        <v>14218000</v>
      </c>
      <c r="I120" s="30">
        <v>322145000</v>
      </c>
      <c r="J120" s="31">
        <v>0</v>
      </c>
      <c r="K120" s="28">
        <v>11513000</v>
      </c>
    </row>
    <row r="121" spans="2:11" ht="24.75" customHeight="1">
      <c r="B121" s="26" t="s">
        <v>141</v>
      </c>
      <c r="C121" s="20" t="s">
        <v>1</v>
      </c>
      <c r="D121" s="20" t="s">
        <v>1</v>
      </c>
      <c r="E121" s="27" t="s">
        <v>250</v>
      </c>
      <c r="F121" s="28">
        <v>82385000</v>
      </c>
      <c r="G121" s="29">
        <v>82304000</v>
      </c>
      <c r="H121" s="30">
        <f t="shared" si="3"/>
        <v>81000</v>
      </c>
      <c r="I121" s="30">
        <v>82385000</v>
      </c>
      <c r="J121" s="31">
        <v>0</v>
      </c>
      <c r="K121" s="28">
        <v>13608000</v>
      </c>
    </row>
    <row r="122" spans="2:11" ht="24.75" customHeight="1">
      <c r="B122" s="26" t="s">
        <v>142</v>
      </c>
      <c r="C122" s="20" t="s">
        <v>1</v>
      </c>
      <c r="D122" s="20" t="s">
        <v>1</v>
      </c>
      <c r="E122" s="27" t="s">
        <v>251</v>
      </c>
      <c r="F122" s="28">
        <v>65143000</v>
      </c>
      <c r="G122" s="29">
        <v>64934000</v>
      </c>
      <c r="H122" s="30">
        <f t="shared" si="3"/>
        <v>209000</v>
      </c>
      <c r="I122" s="30">
        <v>65143000</v>
      </c>
      <c r="J122" s="31">
        <v>0</v>
      </c>
      <c r="K122" s="28">
        <v>7533000</v>
      </c>
    </row>
    <row r="123" spans="2:11" ht="24.75" customHeight="1">
      <c r="B123" s="26" t="s">
        <v>143</v>
      </c>
      <c r="C123" s="20" t="s">
        <v>1</v>
      </c>
      <c r="D123" s="20" t="s">
        <v>1</v>
      </c>
      <c r="E123" s="27" t="s">
        <v>252</v>
      </c>
      <c r="F123" s="28">
        <v>70656000</v>
      </c>
      <c r="G123" s="29">
        <v>70521000</v>
      </c>
      <c r="H123" s="30">
        <f t="shared" si="3"/>
        <v>135000</v>
      </c>
      <c r="I123" s="30">
        <v>70656000</v>
      </c>
      <c r="J123" s="31">
        <v>0</v>
      </c>
      <c r="K123" s="28">
        <v>9135000</v>
      </c>
    </row>
    <row r="124" spans="2:11" ht="24.75" customHeight="1">
      <c r="B124" s="26" t="s">
        <v>144</v>
      </c>
      <c r="C124" s="20" t="s">
        <v>1</v>
      </c>
      <c r="D124" s="20" t="s">
        <v>1</v>
      </c>
      <c r="E124" s="27" t="s">
        <v>253</v>
      </c>
      <c r="F124" s="28">
        <v>65073000</v>
      </c>
      <c r="G124" s="29">
        <v>65050000</v>
      </c>
      <c r="H124" s="30">
        <f t="shared" si="3"/>
        <v>23000</v>
      </c>
      <c r="I124" s="30">
        <v>65073000</v>
      </c>
      <c r="J124" s="31">
        <v>0</v>
      </c>
      <c r="K124" s="28">
        <v>5279000</v>
      </c>
    </row>
    <row r="125" spans="2:11" ht="24.75" customHeight="1">
      <c r="B125" s="26" t="s">
        <v>145</v>
      </c>
      <c r="C125" s="20" t="s">
        <v>1</v>
      </c>
      <c r="D125" s="20" t="s">
        <v>1</v>
      </c>
      <c r="E125" s="27" t="s">
        <v>254</v>
      </c>
      <c r="F125" s="28">
        <v>110822000</v>
      </c>
      <c r="G125" s="29">
        <v>100708000</v>
      </c>
      <c r="H125" s="30">
        <f t="shared" si="3"/>
        <v>10114000</v>
      </c>
      <c r="I125" s="30">
        <v>110822000</v>
      </c>
      <c r="J125" s="31">
        <v>0</v>
      </c>
      <c r="K125" s="28">
        <v>5827000</v>
      </c>
    </row>
    <row r="126" spans="2:11" ht="24.75" customHeight="1">
      <c r="B126" s="26" t="s">
        <v>146</v>
      </c>
      <c r="C126" s="20" t="s">
        <v>1</v>
      </c>
      <c r="D126" s="20" t="s">
        <v>1</v>
      </c>
      <c r="E126" s="27" t="s">
        <v>255</v>
      </c>
      <c r="F126" s="28">
        <v>52622000</v>
      </c>
      <c r="G126" s="29">
        <v>50149000</v>
      </c>
      <c r="H126" s="30">
        <f t="shared" si="3"/>
        <v>2473000</v>
      </c>
      <c r="I126" s="30">
        <v>52622000</v>
      </c>
      <c r="J126" s="31">
        <v>0</v>
      </c>
      <c r="K126" s="28">
        <v>11000000</v>
      </c>
    </row>
    <row r="127" spans="2:11" ht="24.75" customHeight="1">
      <c r="B127" s="26" t="s">
        <v>147</v>
      </c>
      <c r="C127" s="20" t="s">
        <v>1</v>
      </c>
      <c r="D127" s="20" t="s">
        <v>1</v>
      </c>
      <c r="E127" s="27" t="s">
        <v>256</v>
      </c>
      <c r="F127" s="28">
        <v>68070000</v>
      </c>
      <c r="G127" s="29">
        <v>62940000</v>
      </c>
      <c r="H127" s="30">
        <f t="shared" si="3"/>
        <v>5130000</v>
      </c>
      <c r="I127" s="30">
        <v>68070000</v>
      </c>
      <c r="J127" s="31">
        <v>0</v>
      </c>
      <c r="K127" s="28">
        <v>7000000</v>
      </c>
    </row>
    <row r="128" spans="2:11" ht="24.75" customHeight="1">
      <c r="B128" s="26" t="s">
        <v>148</v>
      </c>
      <c r="C128" s="20" t="s">
        <v>1</v>
      </c>
      <c r="D128" s="20" t="s">
        <v>1</v>
      </c>
      <c r="E128" s="27" t="s">
        <v>257</v>
      </c>
      <c r="F128" s="28">
        <v>47616000</v>
      </c>
      <c r="G128" s="29">
        <v>45881000</v>
      </c>
      <c r="H128" s="30">
        <f t="shared" si="3"/>
        <v>1735000</v>
      </c>
      <c r="I128" s="30">
        <v>47616000</v>
      </c>
      <c r="J128" s="31">
        <v>0</v>
      </c>
      <c r="K128" s="28">
        <v>4500000</v>
      </c>
    </row>
    <row r="129" spans="1:11" s="18" customFormat="1" ht="19.5" customHeight="1" hidden="1">
      <c r="A129" s="32" t="s">
        <v>6</v>
      </c>
      <c r="C129" s="20" t="s">
        <v>1</v>
      </c>
      <c r="D129" s="20" t="s">
        <v>1</v>
      </c>
      <c r="E129" s="33" t="s">
        <v>1</v>
      </c>
      <c r="F129" s="34" t="s">
        <v>1</v>
      </c>
      <c r="G129" s="35" t="s">
        <v>1</v>
      </c>
      <c r="H129" s="36" t="s">
        <v>1</v>
      </c>
      <c r="I129" s="36" t="s">
        <v>1</v>
      </c>
      <c r="J129" s="37" t="s">
        <v>1</v>
      </c>
      <c r="K129" s="34" t="s">
        <v>1</v>
      </c>
    </row>
    <row r="130" spans="1:11" s="18" customFormat="1" ht="12" customHeight="1">
      <c r="A130" s="38" t="s">
        <v>6</v>
      </c>
      <c r="E130" s="39" t="s">
        <v>1</v>
      </c>
      <c r="F130" s="39" t="s">
        <v>1</v>
      </c>
      <c r="G130" s="39" t="s">
        <v>1</v>
      </c>
      <c r="H130" s="39" t="s">
        <v>1</v>
      </c>
      <c r="I130" s="39" t="s">
        <v>1</v>
      </c>
      <c r="J130" s="39" t="s">
        <v>1</v>
      </c>
      <c r="K130" s="39" t="s">
        <v>1</v>
      </c>
    </row>
    <row r="131" spans="2:11" s="18" customFormat="1" ht="30" customHeight="1">
      <c r="B131" s="18" t="s">
        <v>31</v>
      </c>
      <c r="E131" s="40" t="s">
        <v>258</v>
      </c>
      <c r="F131" s="41">
        <v>25620450000</v>
      </c>
      <c r="G131" s="42">
        <v>23596213000</v>
      </c>
      <c r="H131" s="43">
        <f>I131-G131</f>
        <v>2024237000</v>
      </c>
      <c r="I131" s="43">
        <v>25620450000</v>
      </c>
      <c r="J131" s="44">
        <v>0</v>
      </c>
      <c r="K131" s="41">
        <v>1944357000</v>
      </c>
    </row>
    <row r="132" spans="2:11" s="18" customFormat="1" ht="30" customHeight="1">
      <c r="B132" s="18">
        <v>40</v>
      </c>
      <c r="E132" s="45" t="s">
        <v>32</v>
      </c>
      <c r="F132" s="46">
        <v>53813089000</v>
      </c>
      <c r="G132" s="47">
        <v>46689999900</v>
      </c>
      <c r="H132" s="48">
        <f>I132-G132</f>
        <v>7752838350</v>
      </c>
      <c r="I132" s="48">
        <v>54442838250</v>
      </c>
      <c r="J132" s="49">
        <v>49222000</v>
      </c>
      <c r="K132" s="46">
        <v>5170216000</v>
      </c>
    </row>
    <row r="133" spans="1:11" s="56" customFormat="1" ht="30" customHeight="1">
      <c r="A133" s="50" t="s">
        <v>6</v>
      </c>
      <c r="B133" s="50" t="s">
        <v>1</v>
      </c>
      <c r="C133" s="50" t="s">
        <v>1</v>
      </c>
      <c r="D133" s="50" t="s">
        <v>1</v>
      </c>
      <c r="E133" s="51" t="s">
        <v>33</v>
      </c>
      <c r="F133" s="52">
        <f aca="true" t="shared" si="4" ref="F133:K133">F131+F132</f>
        <v>79433539000</v>
      </c>
      <c r="G133" s="53">
        <f t="shared" si="4"/>
        <v>70286212900</v>
      </c>
      <c r="H133" s="54">
        <f t="shared" si="4"/>
        <v>9777075350</v>
      </c>
      <c r="I133" s="54">
        <f t="shared" si="4"/>
        <v>80063288250</v>
      </c>
      <c r="J133" s="55">
        <f t="shared" si="4"/>
        <v>49222000</v>
      </c>
      <c r="K133" s="52">
        <f t="shared" si="4"/>
        <v>7114573000</v>
      </c>
    </row>
    <row r="134" spans="1:11" ht="15">
      <c r="A134" s="3" t="s">
        <v>1</v>
      </c>
      <c r="B134" s="3" t="s">
        <v>1</v>
      </c>
      <c r="C134" s="3" t="s">
        <v>1</v>
      </c>
      <c r="D134" s="3" t="s">
        <v>1</v>
      </c>
      <c r="E134" s="3" t="s">
        <v>1</v>
      </c>
      <c r="F134" s="15" t="s">
        <v>1</v>
      </c>
      <c r="G134" s="15" t="s">
        <v>1</v>
      </c>
      <c r="H134" s="15" t="s">
        <v>1</v>
      </c>
      <c r="I134" s="15" t="s">
        <v>1</v>
      </c>
      <c r="J134" s="15" t="s">
        <v>1</v>
      </c>
      <c r="K134" s="15" t="s">
        <v>1</v>
      </c>
    </row>
  </sheetData>
  <sheetProtection/>
  <mergeCells count="13">
    <mergeCell ref="I17:I18"/>
    <mergeCell ref="G16:I16"/>
    <mergeCell ref="J16:K16"/>
    <mergeCell ref="E10:K10"/>
    <mergeCell ref="J17:J18"/>
    <mergeCell ref="K17:K18"/>
    <mergeCell ref="E12:K12"/>
    <mergeCell ref="E13:K13"/>
    <mergeCell ref="F16:F18"/>
    <mergeCell ref="H17:H18"/>
    <mergeCell ref="G17:G18"/>
    <mergeCell ref="F15:K15"/>
    <mergeCell ref="E16:E18"/>
  </mergeCells>
  <printOptions horizontalCentered="1" verticalCentered="1"/>
  <pageMargins left="0.31496062992125984" right="0.31496062992125984" top="0.3937007874015748" bottom="0.5905511811023623" header="0.2755905511811024" footer="0.3937007874015748"/>
  <pageSetup firstPageNumber="1" useFirstPageNumber="1" fitToHeight="2" fitToWidth="1" horizontalDpi="600" verticalDpi="60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3"/>
  <sheetViews>
    <sheetView zoomScale="75" zoomScaleNormal="75" workbookViewId="0" topLeftCell="E10">
      <selection activeCell="E46" sqref="E46"/>
    </sheetView>
  </sheetViews>
  <sheetFormatPr defaultColWidth="9.00390625" defaultRowHeight="15" customHeight="1"/>
  <cols>
    <col min="1" max="1" width="15.125" style="6" hidden="1" customWidth="1"/>
    <col min="2" max="2" width="10.75390625" style="6" hidden="1" customWidth="1"/>
    <col min="3" max="3" width="8.375" style="6" hidden="1" customWidth="1"/>
    <col min="4" max="4" width="15.875" style="6" hidden="1" customWidth="1"/>
    <col min="5" max="5" width="58.375" style="6" bestFit="1" customWidth="1"/>
    <col min="6" max="11" width="23.75390625" style="6" bestFit="1" customWidth="1"/>
    <col min="12" max="12" width="9.125" style="6" bestFit="1" customWidth="1"/>
    <col min="13" max="16384" width="9.125" style="6" customWidth="1"/>
  </cols>
  <sheetData>
    <row r="1" spans="1:11" ht="15" hidden="1">
      <c r="A1" s="1" t="s">
        <v>0</v>
      </c>
      <c r="B1" s="2" t="s">
        <v>1</v>
      </c>
      <c r="C1" s="3" t="s">
        <v>1</v>
      </c>
      <c r="D1" s="4" t="s">
        <v>2</v>
      </c>
      <c r="E1" s="5" t="s">
        <v>3</v>
      </c>
      <c r="F1" s="5" t="s">
        <v>4</v>
      </c>
      <c r="G1" s="5" t="s">
        <v>5</v>
      </c>
      <c r="H1" s="5" t="s">
        <v>6</v>
      </c>
      <c r="I1" s="5" t="s">
        <v>5</v>
      </c>
      <c r="J1" s="5" t="s">
        <v>7</v>
      </c>
      <c r="K1" s="5" t="s">
        <v>7</v>
      </c>
    </row>
    <row r="2" spans="1:11" ht="15" hidden="1">
      <c r="A2" s="7" t="s">
        <v>8</v>
      </c>
      <c r="B2" s="2" t="s">
        <v>1</v>
      </c>
      <c r="C2" s="3" t="s">
        <v>1</v>
      </c>
      <c r="D2" s="4" t="s">
        <v>9</v>
      </c>
      <c r="E2" s="8" t="str">
        <f>ButceYil</f>
        <v>2017</v>
      </c>
      <c r="F2" s="8" t="str">
        <f>ButceYil</f>
        <v>2017</v>
      </c>
      <c r="G2" s="8" t="str">
        <f>ButceYil</f>
        <v>2017</v>
      </c>
      <c r="H2" s="8" t="s">
        <v>1</v>
      </c>
      <c r="I2" s="8" t="str">
        <f>ButceYil</f>
        <v>2017</v>
      </c>
      <c r="J2" s="8" t="str">
        <f>ButceYil</f>
        <v>2017</v>
      </c>
      <c r="K2" s="8" t="str">
        <f>ButceYil</f>
        <v>2017</v>
      </c>
    </row>
    <row r="3" spans="1:11" ht="15" hidden="1">
      <c r="A3" s="7" t="s">
        <v>1</v>
      </c>
      <c r="B3" s="2" t="s">
        <v>1</v>
      </c>
      <c r="C3" s="3" t="s">
        <v>1</v>
      </c>
      <c r="D3" s="4" t="s">
        <v>10</v>
      </c>
      <c r="E3" s="8" t="s">
        <v>1</v>
      </c>
      <c r="F3" s="8" t="str">
        <f>ButceYil</f>
        <v>2017</v>
      </c>
      <c r="G3" s="8" t="s">
        <v>1</v>
      </c>
      <c r="H3" s="8" t="s">
        <v>1</v>
      </c>
      <c r="I3" s="8" t="s">
        <v>1</v>
      </c>
      <c r="J3" s="8" t="s">
        <v>1</v>
      </c>
      <c r="K3" s="8" t="s">
        <v>1</v>
      </c>
    </row>
    <row r="4" spans="1:11" ht="15" hidden="1">
      <c r="A4" s="7" t="s">
        <v>11</v>
      </c>
      <c r="B4" s="2" t="s">
        <v>1</v>
      </c>
      <c r="C4" s="3" t="s">
        <v>1</v>
      </c>
      <c r="D4" s="4" t="s">
        <v>12</v>
      </c>
      <c r="F4" s="8">
        <f>Asama+10</f>
        <v>13</v>
      </c>
      <c r="G4" s="8">
        <f>Asama+10</f>
        <v>13</v>
      </c>
      <c r="H4" s="8" t="s">
        <v>1</v>
      </c>
      <c r="I4" s="8">
        <f>Asama+10</f>
        <v>13</v>
      </c>
      <c r="J4" s="8">
        <f>Asama+10</f>
        <v>13</v>
      </c>
      <c r="K4" s="8">
        <f>Asama+10</f>
        <v>13</v>
      </c>
    </row>
    <row r="5" spans="1:11" ht="15" hidden="1">
      <c r="A5" s="7" t="s">
        <v>13</v>
      </c>
      <c r="B5" s="3" t="s">
        <v>1</v>
      </c>
      <c r="C5" s="3" t="s">
        <v>1</v>
      </c>
      <c r="D5" s="4" t="s">
        <v>14</v>
      </c>
      <c r="F5" s="5" t="s">
        <v>1</v>
      </c>
      <c r="G5" s="9" t="s">
        <v>15</v>
      </c>
      <c r="H5" s="9" t="s">
        <v>1</v>
      </c>
      <c r="I5" s="9" t="s">
        <v>1</v>
      </c>
      <c r="K5" s="9" t="s">
        <v>1</v>
      </c>
    </row>
    <row r="6" spans="1:11" ht="15" hidden="1">
      <c r="A6" s="3" t="s">
        <v>1</v>
      </c>
      <c r="B6" s="3" t="s">
        <v>1</v>
      </c>
      <c r="C6" s="3" t="s">
        <v>1</v>
      </c>
      <c r="D6" s="4" t="s">
        <v>16</v>
      </c>
      <c r="F6" s="5" t="s">
        <v>1</v>
      </c>
      <c r="G6" s="9" t="s">
        <v>1</v>
      </c>
      <c r="H6" s="9" t="s">
        <v>1</v>
      </c>
      <c r="I6" s="9" t="s">
        <v>1</v>
      </c>
      <c r="J6" s="8">
        <v>5</v>
      </c>
      <c r="K6" s="9" t="s">
        <v>18</v>
      </c>
    </row>
    <row r="7" spans="1:11" ht="15" hidden="1">
      <c r="A7" s="10" t="s">
        <v>19</v>
      </c>
      <c r="B7" s="10" t="s">
        <v>1</v>
      </c>
      <c r="C7" s="10" t="s">
        <v>1</v>
      </c>
      <c r="D7" s="5" t="s">
        <v>1</v>
      </c>
      <c r="F7" s="10" t="s">
        <v>1</v>
      </c>
      <c r="G7" s="10" t="s">
        <v>1</v>
      </c>
      <c r="H7" s="10" t="s">
        <v>1</v>
      </c>
      <c r="I7" s="10" t="s">
        <v>1</v>
      </c>
      <c r="J7" s="10" t="s">
        <v>1</v>
      </c>
      <c r="K7" s="10" t="s">
        <v>1</v>
      </c>
    </row>
    <row r="8" spans="1:11" ht="15" hidden="1">
      <c r="A8" s="10" t="s">
        <v>1</v>
      </c>
      <c r="B8" s="10" t="s">
        <v>1</v>
      </c>
      <c r="C8" s="10" t="s">
        <v>1</v>
      </c>
      <c r="D8" s="10" t="s">
        <v>1</v>
      </c>
      <c r="E8" s="10" t="s">
        <v>1</v>
      </c>
      <c r="F8" s="10" t="s">
        <v>1</v>
      </c>
      <c r="G8" s="10" t="s">
        <v>1</v>
      </c>
      <c r="H8" s="10" t="s">
        <v>1</v>
      </c>
      <c r="I8" s="10" t="s">
        <v>1</v>
      </c>
      <c r="J8" s="10" t="s">
        <v>1</v>
      </c>
      <c r="K8" s="10" t="s">
        <v>1</v>
      </c>
    </row>
    <row r="9" spans="1:11" ht="19.5" customHeight="1" hidden="1">
      <c r="A9" s="3" t="s">
        <v>1</v>
      </c>
      <c r="B9" s="3" t="s">
        <v>1</v>
      </c>
      <c r="C9" s="3" t="s">
        <v>1</v>
      </c>
      <c r="D9" s="3" t="s">
        <v>1</v>
      </c>
      <c r="E9" s="7" t="s">
        <v>1</v>
      </c>
      <c r="F9" s="7" t="s">
        <v>1</v>
      </c>
      <c r="G9" s="7" t="s">
        <v>1</v>
      </c>
      <c r="H9" s="7" t="s">
        <v>1</v>
      </c>
      <c r="I9" s="7" t="s">
        <v>1</v>
      </c>
      <c r="J9" s="7" t="s">
        <v>1</v>
      </c>
      <c r="K9" s="7" t="s">
        <v>1</v>
      </c>
    </row>
    <row r="10" spans="1:11" ht="19.5" customHeight="1">
      <c r="A10" s="3" t="s">
        <v>1</v>
      </c>
      <c r="B10" s="3" t="s">
        <v>1</v>
      </c>
      <c r="C10" s="3" t="s">
        <v>1</v>
      </c>
      <c r="D10" s="3" t="s">
        <v>1</v>
      </c>
      <c r="E10" s="4" t="s">
        <v>1</v>
      </c>
      <c r="F10" s="4" t="s">
        <v>1</v>
      </c>
      <c r="G10" s="4" t="s">
        <v>1</v>
      </c>
      <c r="H10" s="4" t="s">
        <v>1</v>
      </c>
      <c r="I10" s="4" t="s">
        <v>1</v>
      </c>
      <c r="J10" s="4" t="s">
        <v>1</v>
      </c>
      <c r="K10" s="4" t="s">
        <v>1</v>
      </c>
    </row>
    <row r="11" spans="1:11" ht="19.5" customHeight="1">
      <c r="A11" s="3" t="s">
        <v>1</v>
      </c>
      <c r="B11" s="3" t="s">
        <v>1</v>
      </c>
      <c r="C11" s="3" t="s">
        <v>1</v>
      </c>
      <c r="D11" s="3" t="s">
        <v>1</v>
      </c>
      <c r="E11" s="104" t="str">
        <f>ButceYil&amp;"-"&amp;ButceYil+2&amp;" "&amp;A7</f>
        <v>2017-2019 DÖNEMİ BÜTÇE GELİRLERİ</v>
      </c>
      <c r="F11" s="104" t="s">
        <v>1</v>
      </c>
      <c r="G11" s="104" t="s">
        <v>1</v>
      </c>
      <c r="H11" s="104" t="s">
        <v>1</v>
      </c>
      <c r="I11" s="104" t="s">
        <v>1</v>
      </c>
      <c r="J11" s="104" t="s">
        <v>1</v>
      </c>
      <c r="K11" s="104" t="s">
        <v>1</v>
      </c>
    </row>
    <row r="12" spans="1:11" ht="19.5" customHeight="1">
      <c r="A12" s="3" t="s">
        <v>1</v>
      </c>
      <c r="B12" s="3" t="s">
        <v>1</v>
      </c>
      <c r="C12" s="3" t="s">
        <v>1</v>
      </c>
      <c r="D12" s="3" t="s">
        <v>1</v>
      </c>
      <c r="E12" s="104" t="s">
        <v>20</v>
      </c>
      <c r="F12" s="104" t="s">
        <v>1</v>
      </c>
      <c r="G12" s="104" t="s">
        <v>1</v>
      </c>
      <c r="H12" s="104" t="s">
        <v>1</v>
      </c>
      <c r="I12" s="104" t="s">
        <v>1</v>
      </c>
      <c r="J12" s="104" t="s">
        <v>1</v>
      </c>
      <c r="K12" s="104" t="s">
        <v>1</v>
      </c>
    </row>
    <row r="13" spans="1:11" s="18" customFormat="1" ht="14.25" customHeight="1">
      <c r="A13" s="17" t="s">
        <v>1</v>
      </c>
      <c r="B13" s="17" t="s">
        <v>1</v>
      </c>
      <c r="C13" s="17" t="s">
        <v>1</v>
      </c>
      <c r="D13" s="17" t="s">
        <v>1</v>
      </c>
      <c r="E13" s="17" t="s">
        <v>1</v>
      </c>
      <c r="F13" s="17" t="s">
        <v>1</v>
      </c>
      <c r="G13" s="17" t="s">
        <v>1</v>
      </c>
      <c r="H13" s="17" t="s">
        <v>1</v>
      </c>
      <c r="I13" s="17" t="s">
        <v>1</v>
      </c>
      <c r="J13" s="17" t="s">
        <v>1</v>
      </c>
      <c r="K13" s="16" t="str">
        <f>IF(ButceYil&gt;2008,"TL","YTL")</f>
        <v>TL</v>
      </c>
    </row>
    <row r="14" spans="1:11" s="18" customFormat="1" ht="19.5" customHeight="1">
      <c r="A14" s="17" t="s">
        <v>1</v>
      </c>
      <c r="B14" s="17" t="s">
        <v>1</v>
      </c>
      <c r="C14" s="17" t="s">
        <v>1</v>
      </c>
      <c r="D14" s="17" t="s">
        <v>1</v>
      </c>
      <c r="E14" s="19" t="s">
        <v>1</v>
      </c>
      <c r="F14" s="110">
        <f>ButceYil+1</f>
        <v>2018</v>
      </c>
      <c r="G14" s="111" t="s">
        <v>1</v>
      </c>
      <c r="H14" s="111" t="s">
        <v>1</v>
      </c>
      <c r="I14" s="111" t="s">
        <v>1</v>
      </c>
      <c r="J14" s="111" t="s">
        <v>1</v>
      </c>
      <c r="K14" s="112" t="s">
        <v>1</v>
      </c>
    </row>
    <row r="15" spans="1:11" s="18" customFormat="1" ht="19.5" customHeight="1">
      <c r="A15" s="17" t="s">
        <v>1</v>
      </c>
      <c r="B15" s="17" t="s">
        <v>1</v>
      </c>
      <c r="C15" s="17" t="s">
        <v>1</v>
      </c>
      <c r="D15" s="17" t="s">
        <v>1</v>
      </c>
      <c r="E15" s="113" t="s">
        <v>21</v>
      </c>
      <c r="F15" s="102" t="s">
        <v>22</v>
      </c>
      <c r="G15" s="116" t="s">
        <v>23</v>
      </c>
      <c r="H15" s="117" t="s">
        <v>1</v>
      </c>
      <c r="I15" s="118" t="s">
        <v>1</v>
      </c>
      <c r="J15" s="100" t="s">
        <v>24</v>
      </c>
      <c r="K15" s="119" t="s">
        <v>1</v>
      </c>
    </row>
    <row r="16" spans="1:11" s="18" customFormat="1" ht="19.5" customHeight="1">
      <c r="A16" s="17" t="s">
        <v>1</v>
      </c>
      <c r="B16" s="17" t="s">
        <v>1</v>
      </c>
      <c r="C16" s="17" t="s">
        <v>1</v>
      </c>
      <c r="D16" s="17" t="s">
        <v>1</v>
      </c>
      <c r="E16" s="114" t="s">
        <v>1</v>
      </c>
      <c r="F16" s="105" t="s">
        <v>1</v>
      </c>
      <c r="G16" s="108" t="s">
        <v>25</v>
      </c>
      <c r="H16" s="106" t="s">
        <v>26</v>
      </c>
      <c r="I16" s="102" t="s">
        <v>27</v>
      </c>
      <c r="J16" s="100" t="s">
        <v>28</v>
      </c>
      <c r="K16" s="102" t="s">
        <v>29</v>
      </c>
    </row>
    <row r="17" spans="3:11" s="18" customFormat="1" ht="19.5" customHeight="1">
      <c r="C17" s="16" t="s">
        <v>1</v>
      </c>
      <c r="D17" s="16" t="s">
        <v>1</v>
      </c>
      <c r="E17" s="115" t="s">
        <v>1</v>
      </c>
      <c r="F17" s="103" t="s">
        <v>1</v>
      </c>
      <c r="G17" s="109" t="s">
        <v>1</v>
      </c>
      <c r="H17" s="107" t="s">
        <v>1</v>
      </c>
      <c r="I17" s="103" t="s">
        <v>1</v>
      </c>
      <c r="J17" s="101" t="s">
        <v>1</v>
      </c>
      <c r="K17" s="103" t="s">
        <v>1</v>
      </c>
    </row>
    <row r="18" spans="1:11" s="18" customFormat="1" ht="19.5" customHeight="1" hidden="1">
      <c r="A18" s="16" t="s">
        <v>2</v>
      </c>
      <c r="B18" s="16" t="s">
        <v>30</v>
      </c>
      <c r="C18" s="20" t="s">
        <v>1</v>
      </c>
      <c r="D18" s="20" t="s">
        <v>1</v>
      </c>
      <c r="E18" s="21" t="s">
        <v>1</v>
      </c>
      <c r="F18" s="22" t="s">
        <v>1</v>
      </c>
      <c r="G18" s="23" t="s">
        <v>1</v>
      </c>
      <c r="H18" s="24" t="s">
        <v>1</v>
      </c>
      <c r="I18" s="24" t="s">
        <v>1</v>
      </c>
      <c r="J18" s="25" t="s">
        <v>1</v>
      </c>
      <c r="K18" s="22" t="s">
        <v>1</v>
      </c>
    </row>
    <row r="19" spans="1:11" s="18" customFormat="1" ht="24.75" customHeight="1">
      <c r="A19" s="20" t="s">
        <v>1</v>
      </c>
      <c r="B19" s="26" t="s">
        <v>40</v>
      </c>
      <c r="C19" s="20" t="s">
        <v>1</v>
      </c>
      <c r="D19" s="20" t="s">
        <v>1</v>
      </c>
      <c r="E19" s="27" t="s">
        <v>149</v>
      </c>
      <c r="F19" s="28">
        <v>53420000</v>
      </c>
      <c r="G19" s="29">
        <v>53281000</v>
      </c>
      <c r="H19" s="30">
        <f aca="true" t="shared" si="0" ref="H19:H50">I19-G19</f>
        <v>139000</v>
      </c>
      <c r="I19" s="30">
        <v>53420000</v>
      </c>
      <c r="J19" s="31">
        <v>0</v>
      </c>
      <c r="K19" s="57">
        <v>8129000</v>
      </c>
    </row>
    <row r="20" spans="2:11" ht="24.75" customHeight="1">
      <c r="B20" s="26" t="s">
        <v>41</v>
      </c>
      <c r="C20" s="20" t="s">
        <v>1</v>
      </c>
      <c r="D20" s="20" t="s">
        <v>1</v>
      </c>
      <c r="E20" s="27" t="s">
        <v>150</v>
      </c>
      <c r="F20" s="28">
        <v>940147000</v>
      </c>
      <c r="G20" s="29">
        <v>884110000</v>
      </c>
      <c r="H20" s="30">
        <f t="shared" si="0"/>
        <v>56037000</v>
      </c>
      <c r="I20" s="30">
        <v>940147000</v>
      </c>
      <c r="J20" s="31">
        <v>0</v>
      </c>
      <c r="K20" s="57">
        <v>22213000</v>
      </c>
    </row>
    <row r="21" spans="2:11" ht="24.75" customHeight="1">
      <c r="B21" s="26" t="s">
        <v>42</v>
      </c>
      <c r="C21" s="20" t="s">
        <v>1</v>
      </c>
      <c r="D21" s="20" t="s">
        <v>1</v>
      </c>
      <c r="E21" s="27" t="s">
        <v>151</v>
      </c>
      <c r="F21" s="28">
        <v>516293000</v>
      </c>
      <c r="G21" s="29">
        <v>465125000</v>
      </c>
      <c r="H21" s="30">
        <f t="shared" si="0"/>
        <v>51168000</v>
      </c>
      <c r="I21" s="30">
        <v>516293000</v>
      </c>
      <c r="J21" s="31">
        <v>0</v>
      </c>
      <c r="K21" s="57">
        <v>51161000</v>
      </c>
    </row>
    <row r="22" spans="2:11" ht="24.75" customHeight="1">
      <c r="B22" s="26" t="s">
        <v>43</v>
      </c>
      <c r="C22" s="20" t="s">
        <v>1</v>
      </c>
      <c r="D22" s="20" t="s">
        <v>1</v>
      </c>
      <c r="E22" s="27" t="s">
        <v>152</v>
      </c>
      <c r="F22" s="28">
        <v>906947000</v>
      </c>
      <c r="G22" s="29">
        <v>851566000</v>
      </c>
      <c r="H22" s="30">
        <f t="shared" si="0"/>
        <v>55381000</v>
      </c>
      <c r="I22" s="30">
        <v>906947000</v>
      </c>
      <c r="J22" s="31">
        <v>0</v>
      </c>
      <c r="K22" s="57">
        <v>51426000</v>
      </c>
    </row>
    <row r="23" spans="2:11" ht="24.75" customHeight="1">
      <c r="B23" s="26" t="s">
        <v>44</v>
      </c>
      <c r="C23" s="20" t="s">
        <v>1</v>
      </c>
      <c r="D23" s="20" t="s">
        <v>1</v>
      </c>
      <c r="E23" s="27" t="s">
        <v>153</v>
      </c>
      <c r="F23" s="28">
        <v>858819000</v>
      </c>
      <c r="G23" s="29">
        <v>805864000</v>
      </c>
      <c r="H23" s="30">
        <f t="shared" si="0"/>
        <v>52955000</v>
      </c>
      <c r="I23" s="30">
        <v>858819000</v>
      </c>
      <c r="J23" s="31">
        <v>0</v>
      </c>
      <c r="K23" s="57">
        <v>62227000</v>
      </c>
    </row>
    <row r="24" spans="2:11" ht="24.75" customHeight="1">
      <c r="B24" s="26" t="s">
        <v>45</v>
      </c>
      <c r="C24" s="20" t="s">
        <v>1</v>
      </c>
      <c r="D24" s="20" t="s">
        <v>1</v>
      </c>
      <c r="E24" s="27" t="s">
        <v>154</v>
      </c>
      <c r="F24" s="28">
        <v>1227822000</v>
      </c>
      <c r="G24" s="29">
        <v>1100524000</v>
      </c>
      <c r="H24" s="30">
        <f t="shared" si="0"/>
        <v>127298000</v>
      </c>
      <c r="I24" s="30">
        <v>1227822000</v>
      </c>
      <c r="J24" s="31">
        <v>0</v>
      </c>
      <c r="K24" s="57">
        <v>20078000</v>
      </c>
    </row>
    <row r="25" spans="2:11" ht="24.75" customHeight="1">
      <c r="B25" s="26" t="s">
        <v>46</v>
      </c>
      <c r="C25" s="20" t="s">
        <v>1</v>
      </c>
      <c r="D25" s="20" t="s">
        <v>1</v>
      </c>
      <c r="E25" s="27" t="s">
        <v>155</v>
      </c>
      <c r="F25" s="28">
        <v>481081000</v>
      </c>
      <c r="G25" s="29">
        <v>438271000</v>
      </c>
      <c r="H25" s="30">
        <f t="shared" si="0"/>
        <v>42810000</v>
      </c>
      <c r="I25" s="30">
        <v>481081000</v>
      </c>
      <c r="J25" s="31">
        <v>0</v>
      </c>
      <c r="K25" s="57">
        <v>62261000</v>
      </c>
    </row>
    <row r="26" spans="2:11" ht="24.75" customHeight="1">
      <c r="B26" s="26" t="s">
        <v>47</v>
      </c>
      <c r="C26" s="20" t="s">
        <v>1</v>
      </c>
      <c r="D26" s="20" t="s">
        <v>1</v>
      </c>
      <c r="E26" s="27" t="s">
        <v>156</v>
      </c>
      <c r="F26" s="28">
        <v>270518000</v>
      </c>
      <c r="G26" s="29">
        <v>242850000</v>
      </c>
      <c r="H26" s="30">
        <f t="shared" si="0"/>
        <v>27668000</v>
      </c>
      <c r="I26" s="30">
        <v>270518000</v>
      </c>
      <c r="J26" s="31">
        <v>0</v>
      </c>
      <c r="K26" s="57">
        <v>19970000</v>
      </c>
    </row>
    <row r="27" spans="2:11" ht="24.75" customHeight="1">
      <c r="B27" s="26" t="s">
        <v>48</v>
      </c>
      <c r="C27" s="20" t="s">
        <v>1</v>
      </c>
      <c r="D27" s="20" t="s">
        <v>1</v>
      </c>
      <c r="E27" s="27" t="s">
        <v>157</v>
      </c>
      <c r="F27" s="28">
        <v>575965000</v>
      </c>
      <c r="G27" s="29">
        <v>511339000</v>
      </c>
      <c r="H27" s="30">
        <f t="shared" si="0"/>
        <v>64626000</v>
      </c>
      <c r="I27" s="30">
        <v>575965000</v>
      </c>
      <c r="J27" s="31">
        <v>0</v>
      </c>
      <c r="K27" s="57">
        <v>62357000</v>
      </c>
    </row>
    <row r="28" spans="2:11" ht="24.75" customHeight="1">
      <c r="B28" s="26" t="s">
        <v>49</v>
      </c>
      <c r="C28" s="20" t="s">
        <v>1</v>
      </c>
      <c r="D28" s="20" t="s">
        <v>1</v>
      </c>
      <c r="E28" s="27" t="s">
        <v>158</v>
      </c>
      <c r="F28" s="28">
        <v>314705000</v>
      </c>
      <c r="G28" s="29">
        <v>291447000</v>
      </c>
      <c r="H28" s="30">
        <f t="shared" si="0"/>
        <v>23258000</v>
      </c>
      <c r="I28" s="30">
        <v>314705000</v>
      </c>
      <c r="J28" s="31">
        <v>0</v>
      </c>
      <c r="K28" s="57">
        <v>26700000</v>
      </c>
    </row>
    <row r="29" spans="2:11" ht="24.75" customHeight="1">
      <c r="B29" s="26" t="s">
        <v>50</v>
      </c>
      <c r="C29" s="20" t="s">
        <v>1</v>
      </c>
      <c r="D29" s="20" t="s">
        <v>1</v>
      </c>
      <c r="E29" s="27" t="s">
        <v>159</v>
      </c>
      <c r="F29" s="28">
        <v>150697000</v>
      </c>
      <c r="G29" s="29">
        <v>145549000</v>
      </c>
      <c r="H29" s="30">
        <f t="shared" si="0"/>
        <v>5148000</v>
      </c>
      <c r="I29" s="30">
        <v>150697000</v>
      </c>
      <c r="J29" s="31">
        <v>0</v>
      </c>
      <c r="K29" s="57">
        <v>17165000</v>
      </c>
    </row>
    <row r="30" spans="2:11" ht="24.75" customHeight="1">
      <c r="B30" s="26" t="s">
        <v>51</v>
      </c>
      <c r="C30" s="20" t="s">
        <v>1</v>
      </c>
      <c r="D30" s="20" t="s">
        <v>1</v>
      </c>
      <c r="E30" s="27" t="s">
        <v>160</v>
      </c>
      <c r="F30" s="28">
        <v>732734000</v>
      </c>
      <c r="G30" s="29">
        <v>676111000</v>
      </c>
      <c r="H30" s="30">
        <f t="shared" si="0"/>
        <v>56623000</v>
      </c>
      <c r="I30" s="30">
        <v>732734000</v>
      </c>
      <c r="J30" s="31">
        <v>0</v>
      </c>
      <c r="K30" s="57">
        <v>61776000</v>
      </c>
    </row>
    <row r="31" spans="2:11" ht="24.75" customHeight="1">
      <c r="B31" s="26" t="s">
        <v>52</v>
      </c>
      <c r="C31" s="20" t="s">
        <v>1</v>
      </c>
      <c r="D31" s="20" t="s">
        <v>1</v>
      </c>
      <c r="E31" s="27" t="s">
        <v>161</v>
      </c>
      <c r="F31" s="28">
        <v>679987000</v>
      </c>
      <c r="G31" s="29">
        <v>623956000</v>
      </c>
      <c r="H31" s="30">
        <f t="shared" si="0"/>
        <v>56031000</v>
      </c>
      <c r="I31" s="30">
        <v>679987000</v>
      </c>
      <c r="J31" s="31">
        <v>0</v>
      </c>
      <c r="K31" s="57">
        <v>76949000</v>
      </c>
    </row>
    <row r="32" spans="2:11" ht="24.75" customHeight="1">
      <c r="B32" s="26" t="s">
        <v>53</v>
      </c>
      <c r="C32" s="20" t="s">
        <v>1</v>
      </c>
      <c r="D32" s="20" t="s">
        <v>1</v>
      </c>
      <c r="E32" s="27" t="s">
        <v>162</v>
      </c>
      <c r="F32" s="28">
        <v>314172000</v>
      </c>
      <c r="G32" s="29">
        <v>283619000</v>
      </c>
      <c r="H32" s="30">
        <f t="shared" si="0"/>
        <v>30553000</v>
      </c>
      <c r="I32" s="30">
        <v>314172000</v>
      </c>
      <c r="J32" s="31">
        <v>0</v>
      </c>
      <c r="K32" s="57">
        <v>11718000</v>
      </c>
    </row>
    <row r="33" spans="2:11" ht="24.75" customHeight="1">
      <c r="B33" s="26" t="s">
        <v>54</v>
      </c>
      <c r="C33" s="20" t="s">
        <v>1</v>
      </c>
      <c r="D33" s="20" t="s">
        <v>1</v>
      </c>
      <c r="E33" s="27" t="s">
        <v>163</v>
      </c>
      <c r="F33" s="28">
        <v>524867000</v>
      </c>
      <c r="G33" s="29">
        <v>467206000</v>
      </c>
      <c r="H33" s="30">
        <f t="shared" si="0"/>
        <v>57661000</v>
      </c>
      <c r="I33" s="30">
        <v>524867000</v>
      </c>
      <c r="J33" s="31">
        <v>0</v>
      </c>
      <c r="K33" s="57">
        <v>27865000</v>
      </c>
    </row>
    <row r="34" spans="2:11" ht="24.75" customHeight="1">
      <c r="B34" s="26" t="s">
        <v>55</v>
      </c>
      <c r="C34" s="20" t="s">
        <v>1</v>
      </c>
      <c r="D34" s="20" t="s">
        <v>1</v>
      </c>
      <c r="E34" s="27" t="s">
        <v>164</v>
      </c>
      <c r="F34" s="28">
        <v>572859000</v>
      </c>
      <c r="G34" s="29">
        <v>387718000</v>
      </c>
      <c r="H34" s="30">
        <f t="shared" si="0"/>
        <v>185141000</v>
      </c>
      <c r="I34" s="30">
        <v>572859000</v>
      </c>
      <c r="J34" s="31">
        <v>0</v>
      </c>
      <c r="K34" s="57">
        <v>193049000</v>
      </c>
    </row>
    <row r="35" spans="2:11" ht="24.75" customHeight="1">
      <c r="B35" s="26" t="s">
        <v>56</v>
      </c>
      <c r="C35" s="20" t="s">
        <v>1</v>
      </c>
      <c r="D35" s="20" t="s">
        <v>1</v>
      </c>
      <c r="E35" s="27" t="s">
        <v>165</v>
      </c>
      <c r="F35" s="28">
        <v>514022000</v>
      </c>
      <c r="G35" s="29">
        <v>443709000</v>
      </c>
      <c r="H35" s="30">
        <f t="shared" si="0"/>
        <v>70313000</v>
      </c>
      <c r="I35" s="30">
        <v>514022000</v>
      </c>
      <c r="J35" s="31">
        <v>0</v>
      </c>
      <c r="K35" s="57">
        <v>15263000</v>
      </c>
    </row>
    <row r="36" spans="2:11" ht="24.75" customHeight="1">
      <c r="B36" s="26" t="s">
        <v>57</v>
      </c>
      <c r="C36" s="20" t="s">
        <v>1</v>
      </c>
      <c r="D36" s="20" t="s">
        <v>1</v>
      </c>
      <c r="E36" s="27" t="s">
        <v>166</v>
      </c>
      <c r="F36" s="28">
        <v>475185000</v>
      </c>
      <c r="G36" s="29">
        <v>440260000</v>
      </c>
      <c r="H36" s="30">
        <f t="shared" si="0"/>
        <v>34925000</v>
      </c>
      <c r="I36" s="30">
        <v>475185000</v>
      </c>
      <c r="J36" s="31">
        <v>0</v>
      </c>
      <c r="K36" s="57">
        <v>25361000</v>
      </c>
    </row>
    <row r="37" spans="2:11" ht="24.75" customHeight="1">
      <c r="B37" s="26" t="s">
        <v>58</v>
      </c>
      <c r="C37" s="20" t="s">
        <v>1</v>
      </c>
      <c r="D37" s="20" t="s">
        <v>1</v>
      </c>
      <c r="E37" s="27" t="s">
        <v>167</v>
      </c>
      <c r="F37" s="28">
        <v>460658000</v>
      </c>
      <c r="G37" s="29">
        <v>428426000</v>
      </c>
      <c r="H37" s="30">
        <f t="shared" si="0"/>
        <v>32232000</v>
      </c>
      <c r="I37" s="30">
        <v>460658000</v>
      </c>
      <c r="J37" s="31">
        <v>0</v>
      </c>
      <c r="K37" s="57">
        <v>17166000</v>
      </c>
    </row>
    <row r="38" spans="2:11" ht="24.75" customHeight="1">
      <c r="B38" s="26" t="s">
        <v>59</v>
      </c>
      <c r="C38" s="20" t="s">
        <v>1</v>
      </c>
      <c r="D38" s="20" t="s">
        <v>1</v>
      </c>
      <c r="E38" s="27" t="s">
        <v>168</v>
      </c>
      <c r="F38" s="28">
        <v>379281000</v>
      </c>
      <c r="G38" s="29">
        <v>348382000</v>
      </c>
      <c r="H38" s="30">
        <f t="shared" si="0"/>
        <v>30899000</v>
      </c>
      <c r="I38" s="30">
        <v>379281000</v>
      </c>
      <c r="J38" s="31">
        <v>0</v>
      </c>
      <c r="K38" s="57">
        <v>28147000</v>
      </c>
    </row>
    <row r="39" spans="2:11" ht="24.75" customHeight="1">
      <c r="B39" s="26" t="s">
        <v>60</v>
      </c>
      <c r="C39" s="20" t="s">
        <v>1</v>
      </c>
      <c r="D39" s="20" t="s">
        <v>1</v>
      </c>
      <c r="E39" s="27" t="s">
        <v>169</v>
      </c>
      <c r="F39" s="28">
        <v>539365000</v>
      </c>
      <c r="G39" s="29">
        <v>495442000</v>
      </c>
      <c r="H39" s="30">
        <f t="shared" si="0"/>
        <v>43923000</v>
      </c>
      <c r="I39" s="30">
        <v>539365000</v>
      </c>
      <c r="J39" s="31">
        <v>0</v>
      </c>
      <c r="K39" s="57">
        <v>16331000</v>
      </c>
    </row>
    <row r="40" spans="2:11" ht="24.75" customHeight="1">
      <c r="B40" s="26" t="s">
        <v>61</v>
      </c>
      <c r="C40" s="20" t="s">
        <v>1</v>
      </c>
      <c r="D40" s="20" t="s">
        <v>1</v>
      </c>
      <c r="E40" s="27" t="s">
        <v>170</v>
      </c>
      <c r="F40" s="28">
        <v>432240000</v>
      </c>
      <c r="G40" s="29">
        <v>391466000</v>
      </c>
      <c r="H40" s="30">
        <f t="shared" si="0"/>
        <v>40774000</v>
      </c>
      <c r="I40" s="30">
        <v>432240000</v>
      </c>
      <c r="J40" s="31">
        <v>0</v>
      </c>
      <c r="K40" s="57">
        <v>15200000</v>
      </c>
    </row>
    <row r="41" spans="2:11" ht="24.75" customHeight="1">
      <c r="B41" s="26" t="s">
        <v>62</v>
      </c>
      <c r="C41" s="20" t="s">
        <v>1</v>
      </c>
      <c r="D41" s="20" t="s">
        <v>1</v>
      </c>
      <c r="E41" s="27" t="s">
        <v>171</v>
      </c>
      <c r="F41" s="28">
        <v>448989000</v>
      </c>
      <c r="G41" s="29">
        <v>408535000</v>
      </c>
      <c r="H41" s="30">
        <f t="shared" si="0"/>
        <v>40454000</v>
      </c>
      <c r="I41" s="30">
        <v>448989000</v>
      </c>
      <c r="J41" s="31">
        <v>0</v>
      </c>
      <c r="K41" s="57">
        <v>39639000</v>
      </c>
    </row>
    <row r="42" spans="2:11" ht="24.75" customHeight="1">
      <c r="B42" s="26" t="s">
        <v>63</v>
      </c>
      <c r="C42" s="20" t="s">
        <v>1</v>
      </c>
      <c r="D42" s="20" t="s">
        <v>1</v>
      </c>
      <c r="E42" s="27" t="s">
        <v>172</v>
      </c>
      <c r="F42" s="28">
        <v>573399000</v>
      </c>
      <c r="G42" s="29">
        <v>525877000</v>
      </c>
      <c r="H42" s="30">
        <f t="shared" si="0"/>
        <v>47522000</v>
      </c>
      <c r="I42" s="30">
        <v>573399000</v>
      </c>
      <c r="J42" s="31">
        <v>0</v>
      </c>
      <c r="K42" s="57">
        <v>42143000</v>
      </c>
    </row>
    <row r="43" spans="2:11" ht="24.75" customHeight="1">
      <c r="B43" s="26" t="s">
        <v>64</v>
      </c>
      <c r="C43" s="20" t="s">
        <v>1</v>
      </c>
      <c r="D43" s="20" t="s">
        <v>1</v>
      </c>
      <c r="E43" s="27" t="s">
        <v>173</v>
      </c>
      <c r="F43" s="28">
        <v>381921000</v>
      </c>
      <c r="G43" s="29">
        <v>354641000</v>
      </c>
      <c r="H43" s="30">
        <f t="shared" si="0"/>
        <v>27280000</v>
      </c>
      <c r="I43" s="30">
        <v>381921000</v>
      </c>
      <c r="J43" s="31">
        <v>0</v>
      </c>
      <c r="K43" s="57">
        <v>31168000</v>
      </c>
    </row>
    <row r="44" spans="2:11" ht="24.75" customHeight="1">
      <c r="B44" s="26" t="s">
        <v>65</v>
      </c>
      <c r="C44" s="20" t="s">
        <v>1</v>
      </c>
      <c r="D44" s="20" t="s">
        <v>1</v>
      </c>
      <c r="E44" s="27" t="s">
        <v>174</v>
      </c>
      <c r="F44" s="28">
        <v>368178000</v>
      </c>
      <c r="G44" s="29">
        <v>339597000</v>
      </c>
      <c r="H44" s="30">
        <f t="shared" si="0"/>
        <v>28581000</v>
      </c>
      <c r="I44" s="30">
        <v>368178000</v>
      </c>
      <c r="J44" s="31">
        <v>0</v>
      </c>
      <c r="K44" s="57">
        <v>19193000</v>
      </c>
    </row>
    <row r="45" spans="2:11" ht="24.75" customHeight="1">
      <c r="B45" s="26" t="s">
        <v>66</v>
      </c>
      <c r="C45" s="20" t="s">
        <v>1</v>
      </c>
      <c r="D45" s="20" t="s">
        <v>1</v>
      </c>
      <c r="E45" s="27" t="s">
        <v>175</v>
      </c>
      <c r="F45" s="28">
        <v>380015000</v>
      </c>
      <c r="G45" s="29">
        <v>355528000</v>
      </c>
      <c r="H45" s="30">
        <f t="shared" si="0"/>
        <v>24487000</v>
      </c>
      <c r="I45" s="30">
        <v>380015000</v>
      </c>
      <c r="J45" s="31">
        <v>0</v>
      </c>
      <c r="K45" s="57">
        <v>16053000</v>
      </c>
    </row>
    <row r="46" spans="2:11" ht="24.75" customHeight="1">
      <c r="B46" s="26" t="s">
        <v>67</v>
      </c>
      <c r="C46" s="20" t="s">
        <v>1</v>
      </c>
      <c r="D46" s="20" t="s">
        <v>1</v>
      </c>
      <c r="E46" s="27" t="s">
        <v>176</v>
      </c>
      <c r="F46" s="28">
        <v>345940000</v>
      </c>
      <c r="G46" s="29">
        <v>327591000</v>
      </c>
      <c r="H46" s="30">
        <f t="shared" si="0"/>
        <v>18349000</v>
      </c>
      <c r="I46" s="30">
        <v>345940000</v>
      </c>
      <c r="J46" s="31">
        <v>0</v>
      </c>
      <c r="K46" s="57">
        <v>10813000</v>
      </c>
    </row>
    <row r="47" spans="2:11" ht="24.75" customHeight="1">
      <c r="B47" s="26" t="s">
        <v>68</v>
      </c>
      <c r="C47" s="20" t="s">
        <v>1</v>
      </c>
      <c r="D47" s="20" t="s">
        <v>1</v>
      </c>
      <c r="E47" s="27" t="s">
        <v>177</v>
      </c>
      <c r="F47" s="28">
        <v>325756000</v>
      </c>
      <c r="G47" s="29">
        <v>294149000</v>
      </c>
      <c r="H47" s="30">
        <f t="shared" si="0"/>
        <v>31607000</v>
      </c>
      <c r="I47" s="30">
        <v>325756000</v>
      </c>
      <c r="J47" s="31">
        <v>0</v>
      </c>
      <c r="K47" s="57">
        <v>21350000</v>
      </c>
    </row>
    <row r="48" spans="2:11" ht="24.75" customHeight="1">
      <c r="B48" s="26" t="s">
        <v>69</v>
      </c>
      <c r="C48" s="20" t="s">
        <v>1</v>
      </c>
      <c r="D48" s="20" t="s">
        <v>1</v>
      </c>
      <c r="E48" s="27" t="s">
        <v>178</v>
      </c>
      <c r="F48" s="28">
        <v>110807000</v>
      </c>
      <c r="G48" s="29">
        <v>107981000</v>
      </c>
      <c r="H48" s="30">
        <f t="shared" si="0"/>
        <v>2826000</v>
      </c>
      <c r="I48" s="30">
        <v>110807000</v>
      </c>
      <c r="J48" s="31">
        <v>0</v>
      </c>
      <c r="K48" s="57">
        <v>14647000</v>
      </c>
    </row>
    <row r="49" spans="2:11" ht="24.75" customHeight="1">
      <c r="B49" s="26" t="s">
        <v>70</v>
      </c>
      <c r="C49" s="20" t="s">
        <v>1</v>
      </c>
      <c r="D49" s="20" t="s">
        <v>1</v>
      </c>
      <c r="E49" s="27" t="s">
        <v>179</v>
      </c>
      <c r="F49" s="28">
        <v>117506000</v>
      </c>
      <c r="G49" s="29">
        <v>115069000</v>
      </c>
      <c r="H49" s="30">
        <f t="shared" si="0"/>
        <v>2437000</v>
      </c>
      <c r="I49" s="30">
        <v>117506000</v>
      </c>
      <c r="J49" s="31">
        <v>0</v>
      </c>
      <c r="K49" s="57">
        <v>9752000</v>
      </c>
    </row>
    <row r="50" spans="2:11" ht="24.75" customHeight="1">
      <c r="B50" s="26" t="s">
        <v>71</v>
      </c>
      <c r="C50" s="20" t="s">
        <v>1</v>
      </c>
      <c r="D50" s="20" t="s">
        <v>1</v>
      </c>
      <c r="E50" s="27" t="s">
        <v>180</v>
      </c>
      <c r="F50" s="28">
        <v>216062000</v>
      </c>
      <c r="G50" s="29">
        <v>204033000</v>
      </c>
      <c r="H50" s="30">
        <f t="shared" si="0"/>
        <v>12029000</v>
      </c>
      <c r="I50" s="30">
        <v>216062000</v>
      </c>
      <c r="J50" s="31">
        <v>0</v>
      </c>
      <c r="K50" s="57">
        <v>14146000</v>
      </c>
    </row>
    <row r="51" spans="2:11" ht="24.75" customHeight="1">
      <c r="B51" s="26" t="s">
        <v>72</v>
      </c>
      <c r="C51" s="20" t="s">
        <v>1</v>
      </c>
      <c r="D51" s="20" t="s">
        <v>1</v>
      </c>
      <c r="E51" s="27" t="s">
        <v>181</v>
      </c>
      <c r="F51" s="28">
        <v>430769000</v>
      </c>
      <c r="G51" s="29">
        <v>397855000</v>
      </c>
      <c r="H51" s="30">
        <f aca="true" t="shared" si="1" ref="H51:H82">I51-G51</f>
        <v>32914000</v>
      </c>
      <c r="I51" s="30">
        <v>430769000</v>
      </c>
      <c r="J51" s="31">
        <v>0</v>
      </c>
      <c r="K51" s="57">
        <v>13393000</v>
      </c>
    </row>
    <row r="52" spans="2:11" ht="24.75" customHeight="1">
      <c r="B52" s="26" t="s">
        <v>73</v>
      </c>
      <c r="C52" s="20" t="s">
        <v>1</v>
      </c>
      <c r="D52" s="20" t="s">
        <v>1</v>
      </c>
      <c r="E52" s="27" t="s">
        <v>182</v>
      </c>
      <c r="F52" s="28">
        <v>300049000</v>
      </c>
      <c r="G52" s="29">
        <v>276807000</v>
      </c>
      <c r="H52" s="30">
        <f t="shared" si="1"/>
        <v>23242000</v>
      </c>
      <c r="I52" s="30">
        <v>300049000</v>
      </c>
      <c r="J52" s="31">
        <v>0</v>
      </c>
      <c r="K52" s="57">
        <v>17901000</v>
      </c>
    </row>
    <row r="53" spans="2:11" ht="24.75" customHeight="1">
      <c r="B53" s="26" t="s">
        <v>74</v>
      </c>
      <c r="C53" s="20" t="s">
        <v>1</v>
      </c>
      <c r="D53" s="20" t="s">
        <v>1</v>
      </c>
      <c r="E53" s="27" t="s">
        <v>183</v>
      </c>
      <c r="F53" s="28">
        <v>238181000</v>
      </c>
      <c r="G53" s="29">
        <v>214246000</v>
      </c>
      <c r="H53" s="30">
        <f t="shared" si="1"/>
        <v>23935000</v>
      </c>
      <c r="I53" s="30">
        <v>238181000</v>
      </c>
      <c r="J53" s="31">
        <v>0</v>
      </c>
      <c r="K53" s="57">
        <v>14299000</v>
      </c>
    </row>
    <row r="54" spans="2:11" ht="24.75" customHeight="1">
      <c r="B54" s="26" t="s">
        <v>75</v>
      </c>
      <c r="C54" s="20" t="s">
        <v>1</v>
      </c>
      <c r="D54" s="20" t="s">
        <v>1</v>
      </c>
      <c r="E54" s="27" t="s">
        <v>184</v>
      </c>
      <c r="F54" s="28">
        <v>322149000</v>
      </c>
      <c r="G54" s="29">
        <v>297647000</v>
      </c>
      <c r="H54" s="30">
        <f t="shared" si="1"/>
        <v>24502000</v>
      </c>
      <c r="I54" s="30">
        <v>322149000</v>
      </c>
      <c r="J54" s="31">
        <v>0</v>
      </c>
      <c r="K54" s="57">
        <v>15408000</v>
      </c>
    </row>
    <row r="55" spans="2:11" ht="24.75" customHeight="1">
      <c r="B55" s="26" t="s">
        <v>76</v>
      </c>
      <c r="C55" s="20" t="s">
        <v>1</v>
      </c>
      <c r="D55" s="20" t="s">
        <v>1</v>
      </c>
      <c r="E55" s="27" t="s">
        <v>185</v>
      </c>
      <c r="F55" s="28">
        <v>340812000</v>
      </c>
      <c r="G55" s="29">
        <v>312071000</v>
      </c>
      <c r="H55" s="30">
        <f t="shared" si="1"/>
        <v>28741000</v>
      </c>
      <c r="I55" s="30">
        <v>340812000</v>
      </c>
      <c r="J55" s="31">
        <v>0</v>
      </c>
      <c r="K55" s="57">
        <v>12665000</v>
      </c>
    </row>
    <row r="56" spans="2:11" ht="24.75" customHeight="1">
      <c r="B56" s="26" t="s">
        <v>77</v>
      </c>
      <c r="C56" s="20" t="s">
        <v>1</v>
      </c>
      <c r="D56" s="20" t="s">
        <v>1</v>
      </c>
      <c r="E56" s="27" t="s">
        <v>186</v>
      </c>
      <c r="F56" s="28">
        <v>195494000</v>
      </c>
      <c r="G56" s="29">
        <v>175797000</v>
      </c>
      <c r="H56" s="30">
        <f t="shared" si="1"/>
        <v>19697000</v>
      </c>
      <c r="I56" s="30">
        <v>195494000</v>
      </c>
      <c r="J56" s="31">
        <v>0</v>
      </c>
      <c r="K56" s="57">
        <v>6075000</v>
      </c>
    </row>
    <row r="57" spans="2:11" ht="24.75" customHeight="1">
      <c r="B57" s="26" t="s">
        <v>78</v>
      </c>
      <c r="C57" s="20" t="s">
        <v>1</v>
      </c>
      <c r="D57" s="20" t="s">
        <v>1</v>
      </c>
      <c r="E57" s="27" t="s">
        <v>187</v>
      </c>
      <c r="F57" s="28">
        <v>390772000</v>
      </c>
      <c r="G57" s="29">
        <v>346411000</v>
      </c>
      <c r="H57" s="30">
        <f t="shared" si="1"/>
        <v>44361000</v>
      </c>
      <c r="I57" s="30">
        <v>390772000</v>
      </c>
      <c r="J57" s="31">
        <v>0</v>
      </c>
      <c r="K57" s="57">
        <v>38510000</v>
      </c>
    </row>
    <row r="58" spans="2:11" ht="24.75" customHeight="1">
      <c r="B58" s="26" t="s">
        <v>79</v>
      </c>
      <c r="C58" s="20" t="s">
        <v>1</v>
      </c>
      <c r="D58" s="20" t="s">
        <v>1</v>
      </c>
      <c r="E58" s="27" t="s">
        <v>188</v>
      </c>
      <c r="F58" s="28">
        <v>340336000</v>
      </c>
      <c r="G58" s="29">
        <v>288661000</v>
      </c>
      <c r="H58" s="30">
        <f t="shared" si="1"/>
        <v>51675000</v>
      </c>
      <c r="I58" s="30">
        <v>340336000</v>
      </c>
      <c r="J58" s="31">
        <v>0</v>
      </c>
      <c r="K58" s="57">
        <v>7424000</v>
      </c>
    </row>
    <row r="59" spans="2:11" ht="24.75" customHeight="1">
      <c r="B59" s="26" t="s">
        <v>80</v>
      </c>
      <c r="C59" s="20" t="s">
        <v>1</v>
      </c>
      <c r="D59" s="20" t="s">
        <v>1</v>
      </c>
      <c r="E59" s="27" t="s">
        <v>189</v>
      </c>
      <c r="F59" s="28">
        <v>302692000</v>
      </c>
      <c r="G59" s="29">
        <v>272952000</v>
      </c>
      <c r="H59" s="30">
        <f t="shared" si="1"/>
        <v>29740000</v>
      </c>
      <c r="I59" s="30">
        <v>302692000</v>
      </c>
      <c r="J59" s="31">
        <v>0</v>
      </c>
      <c r="K59" s="57">
        <v>18026000</v>
      </c>
    </row>
    <row r="60" spans="2:11" ht="24.75" customHeight="1">
      <c r="B60" s="26" t="s">
        <v>81</v>
      </c>
      <c r="C60" s="20" t="s">
        <v>1</v>
      </c>
      <c r="D60" s="20" t="s">
        <v>1</v>
      </c>
      <c r="E60" s="27" t="s">
        <v>190</v>
      </c>
      <c r="F60" s="28">
        <v>219045000</v>
      </c>
      <c r="G60" s="29">
        <v>200492000</v>
      </c>
      <c r="H60" s="30">
        <f t="shared" si="1"/>
        <v>18553000</v>
      </c>
      <c r="I60" s="30">
        <v>219045000</v>
      </c>
      <c r="J60" s="31">
        <v>0</v>
      </c>
      <c r="K60" s="57">
        <v>3551000</v>
      </c>
    </row>
    <row r="61" spans="2:11" ht="24.75" customHeight="1">
      <c r="B61" s="26" t="s">
        <v>82</v>
      </c>
      <c r="C61" s="20" t="s">
        <v>1</v>
      </c>
      <c r="D61" s="20" t="s">
        <v>1</v>
      </c>
      <c r="E61" s="27" t="s">
        <v>191</v>
      </c>
      <c r="F61" s="28">
        <v>219769000</v>
      </c>
      <c r="G61" s="29">
        <v>205254000</v>
      </c>
      <c r="H61" s="30">
        <f t="shared" si="1"/>
        <v>14515000</v>
      </c>
      <c r="I61" s="30">
        <v>219769000</v>
      </c>
      <c r="J61" s="31">
        <v>0</v>
      </c>
      <c r="K61" s="57">
        <v>17153000</v>
      </c>
    </row>
    <row r="62" spans="2:11" ht="24.75" customHeight="1">
      <c r="B62" s="26" t="s">
        <v>83</v>
      </c>
      <c r="C62" s="20" t="s">
        <v>1</v>
      </c>
      <c r="D62" s="20" t="s">
        <v>1</v>
      </c>
      <c r="E62" s="27" t="s">
        <v>192</v>
      </c>
      <c r="F62" s="28">
        <v>273283000</v>
      </c>
      <c r="G62" s="29">
        <v>249109000</v>
      </c>
      <c r="H62" s="30">
        <f t="shared" si="1"/>
        <v>24174000</v>
      </c>
      <c r="I62" s="30">
        <v>273283000</v>
      </c>
      <c r="J62" s="31">
        <v>0</v>
      </c>
      <c r="K62" s="57">
        <v>12311000</v>
      </c>
    </row>
    <row r="63" spans="2:11" ht="24.75" customHeight="1">
      <c r="B63" s="26" t="s">
        <v>84</v>
      </c>
      <c r="C63" s="20" t="s">
        <v>1</v>
      </c>
      <c r="D63" s="20" t="s">
        <v>1</v>
      </c>
      <c r="E63" s="27" t="s">
        <v>193</v>
      </c>
      <c r="F63" s="28">
        <v>177989000</v>
      </c>
      <c r="G63" s="29">
        <v>167267000</v>
      </c>
      <c r="H63" s="30">
        <f t="shared" si="1"/>
        <v>10722000</v>
      </c>
      <c r="I63" s="30">
        <v>177989000</v>
      </c>
      <c r="J63" s="31">
        <v>0</v>
      </c>
      <c r="K63" s="57">
        <v>7216000</v>
      </c>
    </row>
    <row r="64" spans="2:11" ht="24.75" customHeight="1">
      <c r="B64" s="26" t="s">
        <v>85</v>
      </c>
      <c r="C64" s="20" t="s">
        <v>1</v>
      </c>
      <c r="D64" s="20" t="s">
        <v>1</v>
      </c>
      <c r="E64" s="27" t="s">
        <v>194</v>
      </c>
      <c r="F64" s="28">
        <v>287442000</v>
      </c>
      <c r="G64" s="29">
        <v>265927000</v>
      </c>
      <c r="H64" s="30">
        <f t="shared" si="1"/>
        <v>21515000</v>
      </c>
      <c r="I64" s="30">
        <v>287442000</v>
      </c>
      <c r="J64" s="31">
        <v>0</v>
      </c>
      <c r="K64" s="57">
        <v>11827000</v>
      </c>
    </row>
    <row r="65" spans="2:11" ht="24.75" customHeight="1">
      <c r="B65" s="26" t="s">
        <v>86</v>
      </c>
      <c r="C65" s="20" t="s">
        <v>1</v>
      </c>
      <c r="D65" s="20" t="s">
        <v>1</v>
      </c>
      <c r="E65" s="27" t="s">
        <v>195</v>
      </c>
      <c r="F65" s="28">
        <v>156965000</v>
      </c>
      <c r="G65" s="29">
        <v>146617000</v>
      </c>
      <c r="H65" s="30">
        <f t="shared" si="1"/>
        <v>10348000</v>
      </c>
      <c r="I65" s="30">
        <v>156965000</v>
      </c>
      <c r="J65" s="31">
        <v>0</v>
      </c>
      <c r="K65" s="57">
        <v>9043000</v>
      </c>
    </row>
    <row r="66" spans="2:11" ht="24.75" customHeight="1">
      <c r="B66" s="26" t="s">
        <v>87</v>
      </c>
      <c r="C66" s="20" t="s">
        <v>1</v>
      </c>
      <c r="D66" s="20" t="s">
        <v>1</v>
      </c>
      <c r="E66" s="27" t="s">
        <v>196</v>
      </c>
      <c r="F66" s="28">
        <v>229565000</v>
      </c>
      <c r="G66" s="29">
        <v>200499000</v>
      </c>
      <c r="H66" s="30">
        <f t="shared" si="1"/>
        <v>29066000</v>
      </c>
      <c r="I66" s="30">
        <v>229565000</v>
      </c>
      <c r="J66" s="31">
        <v>0</v>
      </c>
      <c r="K66" s="57">
        <v>13699000</v>
      </c>
    </row>
    <row r="67" spans="2:11" ht="24.75" customHeight="1">
      <c r="B67" s="26" t="s">
        <v>88</v>
      </c>
      <c r="C67" s="20" t="s">
        <v>1</v>
      </c>
      <c r="D67" s="20" t="s">
        <v>1</v>
      </c>
      <c r="E67" s="27" t="s">
        <v>197</v>
      </c>
      <c r="F67" s="28">
        <v>241488000</v>
      </c>
      <c r="G67" s="29">
        <v>225576000</v>
      </c>
      <c r="H67" s="30">
        <f t="shared" si="1"/>
        <v>15912000</v>
      </c>
      <c r="I67" s="30">
        <v>241488000</v>
      </c>
      <c r="J67" s="31">
        <v>0</v>
      </c>
      <c r="K67" s="57">
        <v>14168000</v>
      </c>
    </row>
    <row r="68" spans="2:11" ht="24.75" customHeight="1">
      <c r="B68" s="26" t="s">
        <v>89</v>
      </c>
      <c r="C68" s="20" t="s">
        <v>1</v>
      </c>
      <c r="D68" s="20" t="s">
        <v>1</v>
      </c>
      <c r="E68" s="27" t="s">
        <v>198</v>
      </c>
      <c r="F68" s="28">
        <v>256048000</v>
      </c>
      <c r="G68" s="29">
        <v>236802000</v>
      </c>
      <c r="H68" s="30">
        <f t="shared" si="1"/>
        <v>19246000</v>
      </c>
      <c r="I68" s="30">
        <v>256048000</v>
      </c>
      <c r="J68" s="31">
        <v>0</v>
      </c>
      <c r="K68" s="57">
        <v>9187000</v>
      </c>
    </row>
    <row r="69" spans="2:11" ht="24.75" customHeight="1">
      <c r="B69" s="26" t="s">
        <v>90</v>
      </c>
      <c r="C69" s="20" t="s">
        <v>1</v>
      </c>
      <c r="D69" s="20" t="s">
        <v>1</v>
      </c>
      <c r="E69" s="27" t="s">
        <v>199</v>
      </c>
      <c r="F69" s="28">
        <v>244090000</v>
      </c>
      <c r="G69" s="29">
        <v>227669000</v>
      </c>
      <c r="H69" s="30">
        <f t="shared" si="1"/>
        <v>16421000</v>
      </c>
      <c r="I69" s="30">
        <v>244090000</v>
      </c>
      <c r="J69" s="31">
        <v>0</v>
      </c>
      <c r="K69" s="57">
        <v>13753000</v>
      </c>
    </row>
    <row r="70" spans="2:11" ht="24.75" customHeight="1">
      <c r="B70" s="26" t="s">
        <v>91</v>
      </c>
      <c r="C70" s="20" t="s">
        <v>1</v>
      </c>
      <c r="D70" s="20" t="s">
        <v>1</v>
      </c>
      <c r="E70" s="27" t="s">
        <v>200</v>
      </c>
      <c r="F70" s="28">
        <v>234566000</v>
      </c>
      <c r="G70" s="29">
        <v>217861000</v>
      </c>
      <c r="H70" s="30">
        <f t="shared" si="1"/>
        <v>16705000</v>
      </c>
      <c r="I70" s="30">
        <v>234566000</v>
      </c>
      <c r="J70" s="31">
        <v>0</v>
      </c>
      <c r="K70" s="57">
        <v>12487000</v>
      </c>
    </row>
    <row r="71" spans="2:11" ht="24.75" customHeight="1">
      <c r="B71" s="26" t="s">
        <v>92</v>
      </c>
      <c r="C71" s="20" t="s">
        <v>1</v>
      </c>
      <c r="D71" s="20" t="s">
        <v>1</v>
      </c>
      <c r="E71" s="27" t="s">
        <v>201</v>
      </c>
      <c r="F71" s="28">
        <v>349126000</v>
      </c>
      <c r="G71" s="29">
        <v>318921000</v>
      </c>
      <c r="H71" s="30">
        <f t="shared" si="1"/>
        <v>30205000</v>
      </c>
      <c r="I71" s="30">
        <v>349126000</v>
      </c>
      <c r="J71" s="31">
        <v>0</v>
      </c>
      <c r="K71" s="57">
        <v>10866000</v>
      </c>
    </row>
    <row r="72" spans="2:11" ht="24.75" customHeight="1">
      <c r="B72" s="26" t="s">
        <v>93</v>
      </c>
      <c r="C72" s="20" t="s">
        <v>1</v>
      </c>
      <c r="D72" s="20" t="s">
        <v>1</v>
      </c>
      <c r="E72" s="27" t="s">
        <v>202</v>
      </c>
      <c r="F72" s="28">
        <v>82224000</v>
      </c>
      <c r="G72" s="29">
        <v>71206000</v>
      </c>
      <c r="H72" s="30">
        <f t="shared" si="1"/>
        <v>11018000</v>
      </c>
      <c r="I72" s="30">
        <v>82224000</v>
      </c>
      <c r="J72" s="31">
        <v>0</v>
      </c>
      <c r="K72" s="57">
        <v>11373000</v>
      </c>
    </row>
    <row r="73" spans="2:11" ht="24.75" customHeight="1">
      <c r="B73" s="26" t="s">
        <v>94</v>
      </c>
      <c r="C73" s="20" t="s">
        <v>1</v>
      </c>
      <c r="D73" s="20" t="s">
        <v>1</v>
      </c>
      <c r="E73" s="27" t="s">
        <v>203</v>
      </c>
      <c r="F73" s="28">
        <v>143397000</v>
      </c>
      <c r="G73" s="29">
        <v>135140000</v>
      </c>
      <c r="H73" s="30">
        <f t="shared" si="1"/>
        <v>8257000</v>
      </c>
      <c r="I73" s="30">
        <v>143397000</v>
      </c>
      <c r="J73" s="31">
        <v>0</v>
      </c>
      <c r="K73" s="57">
        <v>5557000</v>
      </c>
    </row>
    <row r="74" spans="2:11" ht="24.75" customHeight="1">
      <c r="B74" s="26" t="s">
        <v>95</v>
      </c>
      <c r="C74" s="20" t="s">
        <v>1</v>
      </c>
      <c r="D74" s="20" t="s">
        <v>1</v>
      </c>
      <c r="E74" s="27" t="s">
        <v>204</v>
      </c>
      <c r="F74" s="28">
        <v>140727000</v>
      </c>
      <c r="G74" s="29">
        <v>134239000</v>
      </c>
      <c r="H74" s="30">
        <f t="shared" si="1"/>
        <v>6488000</v>
      </c>
      <c r="I74" s="30">
        <v>140727000</v>
      </c>
      <c r="J74" s="31">
        <v>0</v>
      </c>
      <c r="K74" s="57">
        <v>6164000</v>
      </c>
    </row>
    <row r="75" spans="2:11" ht="24.75" customHeight="1">
      <c r="B75" s="26" t="s">
        <v>96</v>
      </c>
      <c r="C75" s="20" t="s">
        <v>1</v>
      </c>
      <c r="D75" s="20" t="s">
        <v>1</v>
      </c>
      <c r="E75" s="27" t="s">
        <v>205</v>
      </c>
      <c r="F75" s="28">
        <v>197352000</v>
      </c>
      <c r="G75" s="29">
        <v>191139000</v>
      </c>
      <c r="H75" s="30">
        <f t="shared" si="1"/>
        <v>6213000</v>
      </c>
      <c r="I75" s="30">
        <v>197352000</v>
      </c>
      <c r="J75" s="31">
        <v>0</v>
      </c>
      <c r="K75" s="57">
        <v>8920000</v>
      </c>
    </row>
    <row r="76" spans="2:11" ht="24.75" customHeight="1">
      <c r="B76" s="26" t="s">
        <v>97</v>
      </c>
      <c r="C76" s="20" t="s">
        <v>1</v>
      </c>
      <c r="D76" s="20" t="s">
        <v>1</v>
      </c>
      <c r="E76" s="27" t="s">
        <v>206</v>
      </c>
      <c r="F76" s="28">
        <v>146982000</v>
      </c>
      <c r="G76" s="29">
        <v>139181000</v>
      </c>
      <c r="H76" s="30">
        <f t="shared" si="1"/>
        <v>7801000</v>
      </c>
      <c r="I76" s="30">
        <v>146982000</v>
      </c>
      <c r="J76" s="31">
        <v>0</v>
      </c>
      <c r="K76" s="57">
        <v>3980000</v>
      </c>
    </row>
    <row r="77" spans="2:11" ht="24.75" customHeight="1">
      <c r="B77" s="26" t="s">
        <v>98</v>
      </c>
      <c r="C77" s="20" t="s">
        <v>1</v>
      </c>
      <c r="D77" s="20" t="s">
        <v>1</v>
      </c>
      <c r="E77" s="27" t="s">
        <v>207</v>
      </c>
      <c r="F77" s="28">
        <v>130930000</v>
      </c>
      <c r="G77" s="29">
        <v>121367000</v>
      </c>
      <c r="H77" s="30">
        <f t="shared" si="1"/>
        <v>9563000</v>
      </c>
      <c r="I77" s="30">
        <v>130930000</v>
      </c>
      <c r="J77" s="31">
        <v>0</v>
      </c>
      <c r="K77" s="57">
        <v>5526000</v>
      </c>
    </row>
    <row r="78" spans="2:11" ht="24.75" customHeight="1">
      <c r="B78" s="26" t="s">
        <v>99</v>
      </c>
      <c r="C78" s="20" t="s">
        <v>1</v>
      </c>
      <c r="D78" s="20" t="s">
        <v>1</v>
      </c>
      <c r="E78" s="27" t="s">
        <v>208</v>
      </c>
      <c r="F78" s="28">
        <v>170534000</v>
      </c>
      <c r="G78" s="29">
        <v>159490000</v>
      </c>
      <c r="H78" s="30">
        <f t="shared" si="1"/>
        <v>11044000</v>
      </c>
      <c r="I78" s="30">
        <v>170534000</v>
      </c>
      <c r="J78" s="31">
        <v>0</v>
      </c>
      <c r="K78" s="57">
        <v>8208000</v>
      </c>
    </row>
    <row r="79" spans="2:11" ht="24.75" customHeight="1">
      <c r="B79" s="26" t="s">
        <v>100</v>
      </c>
      <c r="C79" s="20" t="s">
        <v>1</v>
      </c>
      <c r="D79" s="20" t="s">
        <v>1</v>
      </c>
      <c r="E79" s="27" t="s">
        <v>209</v>
      </c>
      <c r="F79" s="28">
        <v>182903000</v>
      </c>
      <c r="G79" s="29">
        <v>171094000</v>
      </c>
      <c r="H79" s="30">
        <f t="shared" si="1"/>
        <v>11809000</v>
      </c>
      <c r="I79" s="30">
        <v>182903000</v>
      </c>
      <c r="J79" s="31">
        <v>0</v>
      </c>
      <c r="K79" s="57">
        <v>9730000</v>
      </c>
    </row>
    <row r="80" spans="2:11" ht="24.75" customHeight="1">
      <c r="B80" s="26" t="s">
        <v>101</v>
      </c>
      <c r="C80" s="20" t="s">
        <v>1</v>
      </c>
      <c r="D80" s="20" t="s">
        <v>1</v>
      </c>
      <c r="E80" s="27" t="s">
        <v>210</v>
      </c>
      <c r="F80" s="28">
        <v>145695000</v>
      </c>
      <c r="G80" s="29">
        <v>136942000</v>
      </c>
      <c r="H80" s="30">
        <f t="shared" si="1"/>
        <v>8753000</v>
      </c>
      <c r="I80" s="30">
        <v>145695000</v>
      </c>
      <c r="J80" s="31">
        <v>0</v>
      </c>
      <c r="K80" s="57">
        <v>784000</v>
      </c>
    </row>
    <row r="81" spans="2:11" ht="24.75" customHeight="1">
      <c r="B81" s="26" t="s">
        <v>102</v>
      </c>
      <c r="C81" s="20" t="s">
        <v>1</v>
      </c>
      <c r="D81" s="20" t="s">
        <v>1</v>
      </c>
      <c r="E81" s="27" t="s">
        <v>211</v>
      </c>
      <c r="F81" s="28">
        <v>130571000</v>
      </c>
      <c r="G81" s="29">
        <v>124558000</v>
      </c>
      <c r="H81" s="30">
        <f t="shared" si="1"/>
        <v>6013000</v>
      </c>
      <c r="I81" s="30">
        <v>130571000</v>
      </c>
      <c r="J81" s="31">
        <v>0</v>
      </c>
      <c r="K81" s="57">
        <v>4490000</v>
      </c>
    </row>
    <row r="82" spans="2:11" ht="24.75" customHeight="1">
      <c r="B82" s="26" t="s">
        <v>103</v>
      </c>
      <c r="C82" s="20" t="s">
        <v>1</v>
      </c>
      <c r="D82" s="20" t="s">
        <v>1</v>
      </c>
      <c r="E82" s="27" t="s">
        <v>212</v>
      </c>
      <c r="F82" s="28">
        <v>158170000</v>
      </c>
      <c r="G82" s="29">
        <v>147182000</v>
      </c>
      <c r="H82" s="30">
        <f t="shared" si="1"/>
        <v>10988000</v>
      </c>
      <c r="I82" s="30">
        <v>158170000</v>
      </c>
      <c r="J82" s="31">
        <v>0</v>
      </c>
      <c r="K82" s="57">
        <v>11272000</v>
      </c>
    </row>
    <row r="83" spans="2:11" ht="24.75" customHeight="1">
      <c r="B83" s="26" t="s">
        <v>104</v>
      </c>
      <c r="C83" s="20" t="s">
        <v>1</v>
      </c>
      <c r="D83" s="20" t="s">
        <v>1</v>
      </c>
      <c r="E83" s="27" t="s">
        <v>213</v>
      </c>
      <c r="F83" s="28">
        <v>137190000</v>
      </c>
      <c r="G83" s="29">
        <v>131755000</v>
      </c>
      <c r="H83" s="30">
        <f aca="true" t="shared" si="2" ref="H83:H114">I83-G83</f>
        <v>5435000</v>
      </c>
      <c r="I83" s="30">
        <v>137190000</v>
      </c>
      <c r="J83" s="31">
        <v>0</v>
      </c>
      <c r="K83" s="57">
        <v>9507000</v>
      </c>
    </row>
    <row r="84" spans="2:11" ht="24.75" customHeight="1">
      <c r="B84" s="26" t="s">
        <v>105</v>
      </c>
      <c r="C84" s="20" t="s">
        <v>1</v>
      </c>
      <c r="D84" s="20" t="s">
        <v>1</v>
      </c>
      <c r="E84" s="27" t="s">
        <v>214</v>
      </c>
      <c r="F84" s="28">
        <v>154269000</v>
      </c>
      <c r="G84" s="29">
        <v>147683000</v>
      </c>
      <c r="H84" s="30">
        <f t="shared" si="2"/>
        <v>6586000</v>
      </c>
      <c r="I84" s="30">
        <v>154269000</v>
      </c>
      <c r="J84" s="31">
        <v>0</v>
      </c>
      <c r="K84" s="57">
        <v>9444000</v>
      </c>
    </row>
    <row r="85" spans="2:11" ht="24.75" customHeight="1">
      <c r="B85" s="26" t="s">
        <v>106</v>
      </c>
      <c r="C85" s="20" t="s">
        <v>1</v>
      </c>
      <c r="D85" s="20" t="s">
        <v>1</v>
      </c>
      <c r="E85" s="27" t="s">
        <v>215</v>
      </c>
      <c r="F85" s="28">
        <v>152393000</v>
      </c>
      <c r="G85" s="29">
        <v>145628000</v>
      </c>
      <c r="H85" s="30">
        <f t="shared" si="2"/>
        <v>6765000</v>
      </c>
      <c r="I85" s="30">
        <v>152393000</v>
      </c>
      <c r="J85" s="31">
        <v>0</v>
      </c>
      <c r="K85" s="57">
        <v>8339000</v>
      </c>
    </row>
    <row r="86" spans="2:11" ht="24.75" customHeight="1">
      <c r="B86" s="26" t="s">
        <v>107</v>
      </c>
      <c r="C86" s="20" t="s">
        <v>1</v>
      </c>
      <c r="D86" s="20" t="s">
        <v>1</v>
      </c>
      <c r="E86" s="27" t="s">
        <v>216</v>
      </c>
      <c r="F86" s="28">
        <v>129517000</v>
      </c>
      <c r="G86" s="29">
        <v>122108000</v>
      </c>
      <c r="H86" s="30">
        <f t="shared" si="2"/>
        <v>7409000</v>
      </c>
      <c r="I86" s="30">
        <v>129517000</v>
      </c>
      <c r="J86" s="31">
        <v>0</v>
      </c>
      <c r="K86" s="57">
        <v>6431000</v>
      </c>
    </row>
    <row r="87" spans="2:11" ht="24.75" customHeight="1">
      <c r="B87" s="26" t="s">
        <v>108</v>
      </c>
      <c r="C87" s="20" t="s">
        <v>1</v>
      </c>
      <c r="D87" s="20" t="s">
        <v>1</v>
      </c>
      <c r="E87" s="27" t="s">
        <v>217</v>
      </c>
      <c r="F87" s="28">
        <v>93244000</v>
      </c>
      <c r="G87" s="29">
        <v>88298000</v>
      </c>
      <c r="H87" s="30">
        <f t="shared" si="2"/>
        <v>4946000</v>
      </c>
      <c r="I87" s="30">
        <v>93244000</v>
      </c>
      <c r="J87" s="31">
        <v>0</v>
      </c>
      <c r="K87" s="57">
        <v>4395000</v>
      </c>
    </row>
    <row r="88" spans="2:11" ht="24.75" customHeight="1">
      <c r="B88" s="26" t="s">
        <v>109</v>
      </c>
      <c r="C88" s="20" t="s">
        <v>1</v>
      </c>
      <c r="D88" s="20" t="s">
        <v>1</v>
      </c>
      <c r="E88" s="27" t="s">
        <v>218</v>
      </c>
      <c r="F88" s="28">
        <v>90023000</v>
      </c>
      <c r="G88" s="29">
        <v>85403000</v>
      </c>
      <c r="H88" s="30">
        <f t="shared" si="2"/>
        <v>4620000</v>
      </c>
      <c r="I88" s="30">
        <v>90023000</v>
      </c>
      <c r="J88" s="31">
        <v>0</v>
      </c>
      <c r="K88" s="57">
        <v>4538000</v>
      </c>
    </row>
    <row r="89" spans="2:11" ht="24.75" customHeight="1">
      <c r="B89" s="26" t="s">
        <v>110</v>
      </c>
      <c r="C89" s="20" t="s">
        <v>1</v>
      </c>
      <c r="D89" s="20" t="s">
        <v>1</v>
      </c>
      <c r="E89" s="27" t="s">
        <v>219</v>
      </c>
      <c r="F89" s="28">
        <v>93219000</v>
      </c>
      <c r="G89" s="29">
        <v>89323000</v>
      </c>
      <c r="H89" s="30">
        <f t="shared" si="2"/>
        <v>3896000</v>
      </c>
      <c r="I89" s="30">
        <v>93219000</v>
      </c>
      <c r="J89" s="31">
        <v>0</v>
      </c>
      <c r="K89" s="57">
        <v>6166000</v>
      </c>
    </row>
    <row r="90" spans="2:11" ht="24.75" customHeight="1">
      <c r="B90" s="26" t="s">
        <v>111</v>
      </c>
      <c r="C90" s="20" t="s">
        <v>1</v>
      </c>
      <c r="D90" s="20" t="s">
        <v>1</v>
      </c>
      <c r="E90" s="27" t="s">
        <v>220</v>
      </c>
      <c r="F90" s="28">
        <v>83951000</v>
      </c>
      <c r="G90" s="29">
        <v>81001000</v>
      </c>
      <c r="H90" s="30">
        <f t="shared" si="2"/>
        <v>2950000</v>
      </c>
      <c r="I90" s="30">
        <v>83951000</v>
      </c>
      <c r="J90" s="31">
        <v>0</v>
      </c>
      <c r="K90" s="57">
        <v>11166000</v>
      </c>
    </row>
    <row r="91" spans="2:11" ht="24.75" customHeight="1">
      <c r="B91" s="26" t="s">
        <v>112</v>
      </c>
      <c r="C91" s="20" t="s">
        <v>1</v>
      </c>
      <c r="D91" s="20" t="s">
        <v>1</v>
      </c>
      <c r="E91" s="27" t="s">
        <v>221</v>
      </c>
      <c r="F91" s="28">
        <v>97630000</v>
      </c>
      <c r="G91" s="29">
        <v>94961000</v>
      </c>
      <c r="H91" s="30">
        <f t="shared" si="2"/>
        <v>2669000</v>
      </c>
      <c r="I91" s="30">
        <v>97630000</v>
      </c>
      <c r="J91" s="31">
        <v>0</v>
      </c>
      <c r="K91" s="57">
        <v>1724000</v>
      </c>
    </row>
    <row r="92" spans="2:11" ht="24.75" customHeight="1">
      <c r="B92" s="26" t="s">
        <v>113</v>
      </c>
      <c r="C92" s="20" t="s">
        <v>1</v>
      </c>
      <c r="D92" s="20" t="s">
        <v>1</v>
      </c>
      <c r="E92" s="27" t="s">
        <v>222</v>
      </c>
      <c r="F92" s="28">
        <v>112940000</v>
      </c>
      <c r="G92" s="29">
        <v>107667000</v>
      </c>
      <c r="H92" s="30">
        <f t="shared" si="2"/>
        <v>5273000</v>
      </c>
      <c r="I92" s="30">
        <v>112940000</v>
      </c>
      <c r="J92" s="31">
        <v>0</v>
      </c>
      <c r="K92" s="57">
        <v>630000</v>
      </c>
    </row>
    <row r="93" spans="2:11" ht="24.75" customHeight="1">
      <c r="B93" s="26" t="s">
        <v>114</v>
      </c>
      <c r="C93" s="20" t="s">
        <v>1</v>
      </c>
      <c r="D93" s="20" t="s">
        <v>1</v>
      </c>
      <c r="E93" s="27" t="s">
        <v>223</v>
      </c>
      <c r="F93" s="28">
        <v>182466000</v>
      </c>
      <c r="G93" s="29">
        <v>170178000</v>
      </c>
      <c r="H93" s="30">
        <f t="shared" si="2"/>
        <v>12288000</v>
      </c>
      <c r="I93" s="30">
        <v>182466000</v>
      </c>
      <c r="J93" s="31">
        <v>0</v>
      </c>
      <c r="K93" s="57">
        <v>6174000</v>
      </c>
    </row>
    <row r="94" spans="2:11" ht="24.75" customHeight="1">
      <c r="B94" s="26" t="s">
        <v>115</v>
      </c>
      <c r="C94" s="20" t="s">
        <v>1</v>
      </c>
      <c r="D94" s="20" t="s">
        <v>1</v>
      </c>
      <c r="E94" s="27" t="s">
        <v>224</v>
      </c>
      <c r="F94" s="28">
        <v>76878000</v>
      </c>
      <c r="G94" s="29">
        <v>72772000</v>
      </c>
      <c r="H94" s="30">
        <f t="shared" si="2"/>
        <v>4106000</v>
      </c>
      <c r="I94" s="30">
        <v>76878000</v>
      </c>
      <c r="J94" s="31">
        <v>0</v>
      </c>
      <c r="K94" s="57">
        <v>10912000</v>
      </c>
    </row>
    <row r="95" spans="2:11" ht="24.75" customHeight="1">
      <c r="B95" s="26" t="s">
        <v>116</v>
      </c>
      <c r="C95" s="20" t="s">
        <v>1</v>
      </c>
      <c r="D95" s="20" t="s">
        <v>1</v>
      </c>
      <c r="E95" s="27" t="s">
        <v>225</v>
      </c>
      <c r="F95" s="28">
        <v>116748000</v>
      </c>
      <c r="G95" s="29">
        <v>111511000</v>
      </c>
      <c r="H95" s="30">
        <f t="shared" si="2"/>
        <v>5237000</v>
      </c>
      <c r="I95" s="30">
        <v>116748000</v>
      </c>
      <c r="J95" s="31">
        <v>0</v>
      </c>
      <c r="K95" s="57">
        <v>5539000</v>
      </c>
    </row>
    <row r="96" spans="2:11" ht="24.75" customHeight="1">
      <c r="B96" s="26" t="s">
        <v>117</v>
      </c>
      <c r="C96" s="20" t="s">
        <v>1</v>
      </c>
      <c r="D96" s="20" t="s">
        <v>1</v>
      </c>
      <c r="E96" s="27" t="s">
        <v>226</v>
      </c>
      <c r="F96" s="28">
        <v>92953000</v>
      </c>
      <c r="G96" s="29">
        <v>89342000</v>
      </c>
      <c r="H96" s="30">
        <f t="shared" si="2"/>
        <v>3611000</v>
      </c>
      <c r="I96" s="30">
        <v>92953000</v>
      </c>
      <c r="J96" s="31">
        <v>0</v>
      </c>
      <c r="K96" s="57">
        <v>8482000</v>
      </c>
    </row>
    <row r="97" spans="2:11" ht="24.75" customHeight="1">
      <c r="B97" s="26" t="s">
        <v>118</v>
      </c>
      <c r="C97" s="20" t="s">
        <v>1</v>
      </c>
      <c r="D97" s="20" t="s">
        <v>1</v>
      </c>
      <c r="E97" s="27" t="s">
        <v>227</v>
      </c>
      <c r="F97" s="28">
        <v>104533000</v>
      </c>
      <c r="G97" s="29">
        <v>98832000</v>
      </c>
      <c r="H97" s="30">
        <f t="shared" si="2"/>
        <v>5701000</v>
      </c>
      <c r="I97" s="30">
        <v>104533000</v>
      </c>
      <c r="J97" s="31">
        <v>0</v>
      </c>
      <c r="K97" s="57">
        <v>4787000</v>
      </c>
    </row>
    <row r="98" spans="2:11" ht="24.75" customHeight="1">
      <c r="B98" s="26" t="s">
        <v>119</v>
      </c>
      <c r="C98" s="20" t="s">
        <v>1</v>
      </c>
      <c r="D98" s="20" t="s">
        <v>1</v>
      </c>
      <c r="E98" s="27" t="s">
        <v>228</v>
      </c>
      <c r="F98" s="28">
        <v>101502000</v>
      </c>
      <c r="G98" s="29">
        <v>99290000</v>
      </c>
      <c r="H98" s="30">
        <f t="shared" si="2"/>
        <v>2212000</v>
      </c>
      <c r="I98" s="30">
        <v>101502000</v>
      </c>
      <c r="J98" s="31">
        <v>0</v>
      </c>
      <c r="K98" s="57">
        <v>4114000</v>
      </c>
    </row>
    <row r="99" spans="2:11" ht="24.75" customHeight="1">
      <c r="B99" s="26" t="s">
        <v>120</v>
      </c>
      <c r="C99" s="20" t="s">
        <v>1</v>
      </c>
      <c r="D99" s="20" t="s">
        <v>1</v>
      </c>
      <c r="E99" s="27" t="s">
        <v>229</v>
      </c>
      <c r="F99" s="28">
        <v>114821000</v>
      </c>
      <c r="G99" s="29">
        <v>106681000</v>
      </c>
      <c r="H99" s="30">
        <f t="shared" si="2"/>
        <v>8140000</v>
      </c>
      <c r="I99" s="30">
        <v>114821000</v>
      </c>
      <c r="J99" s="31">
        <v>0</v>
      </c>
      <c r="K99" s="57">
        <v>3790000</v>
      </c>
    </row>
    <row r="100" spans="2:11" ht="24.75" customHeight="1">
      <c r="B100" s="26" t="s">
        <v>121</v>
      </c>
      <c r="C100" s="20" t="s">
        <v>1</v>
      </c>
      <c r="D100" s="20" t="s">
        <v>1</v>
      </c>
      <c r="E100" s="27" t="s">
        <v>230</v>
      </c>
      <c r="F100" s="28">
        <v>91292000</v>
      </c>
      <c r="G100" s="29">
        <v>87182000</v>
      </c>
      <c r="H100" s="30">
        <f t="shared" si="2"/>
        <v>4110000</v>
      </c>
      <c r="I100" s="30">
        <v>91292000</v>
      </c>
      <c r="J100" s="31">
        <v>0</v>
      </c>
      <c r="K100" s="57">
        <v>8458000</v>
      </c>
    </row>
    <row r="101" spans="2:11" ht="24.75" customHeight="1">
      <c r="B101" s="26" t="s">
        <v>122</v>
      </c>
      <c r="C101" s="20" t="s">
        <v>1</v>
      </c>
      <c r="D101" s="20" t="s">
        <v>1</v>
      </c>
      <c r="E101" s="27" t="s">
        <v>231</v>
      </c>
      <c r="F101" s="28">
        <v>115370000</v>
      </c>
      <c r="G101" s="29">
        <v>112474000</v>
      </c>
      <c r="H101" s="30">
        <f t="shared" si="2"/>
        <v>2896000</v>
      </c>
      <c r="I101" s="30">
        <v>115370000</v>
      </c>
      <c r="J101" s="31">
        <v>0</v>
      </c>
      <c r="K101" s="57">
        <v>3665000</v>
      </c>
    </row>
    <row r="102" spans="2:11" ht="24.75" customHeight="1">
      <c r="B102" s="26" t="s">
        <v>123</v>
      </c>
      <c r="C102" s="20" t="s">
        <v>1</v>
      </c>
      <c r="D102" s="20" t="s">
        <v>1</v>
      </c>
      <c r="E102" s="27" t="s">
        <v>232</v>
      </c>
      <c r="F102" s="28">
        <v>95581000</v>
      </c>
      <c r="G102" s="29">
        <v>92911000</v>
      </c>
      <c r="H102" s="30">
        <f t="shared" si="2"/>
        <v>2670000</v>
      </c>
      <c r="I102" s="30">
        <v>95581000</v>
      </c>
      <c r="J102" s="31">
        <v>0</v>
      </c>
      <c r="K102" s="57">
        <v>5806000</v>
      </c>
    </row>
    <row r="103" spans="2:11" ht="24.75" customHeight="1">
      <c r="B103" s="26" t="s">
        <v>124</v>
      </c>
      <c r="C103" s="20" t="s">
        <v>1</v>
      </c>
      <c r="D103" s="20" t="s">
        <v>1</v>
      </c>
      <c r="E103" s="27" t="s">
        <v>233</v>
      </c>
      <c r="F103" s="28">
        <v>101532000</v>
      </c>
      <c r="G103" s="29">
        <v>99431000</v>
      </c>
      <c r="H103" s="30">
        <f t="shared" si="2"/>
        <v>2101000</v>
      </c>
      <c r="I103" s="30">
        <v>101532000</v>
      </c>
      <c r="J103" s="31">
        <v>0</v>
      </c>
      <c r="K103" s="57">
        <v>6471000</v>
      </c>
    </row>
    <row r="104" spans="2:11" ht="24.75" customHeight="1">
      <c r="B104" s="26" t="s">
        <v>125</v>
      </c>
      <c r="C104" s="20" t="s">
        <v>1</v>
      </c>
      <c r="D104" s="20" t="s">
        <v>1</v>
      </c>
      <c r="E104" s="27" t="s">
        <v>234</v>
      </c>
      <c r="F104" s="28">
        <v>98241000</v>
      </c>
      <c r="G104" s="29">
        <v>95635000</v>
      </c>
      <c r="H104" s="30">
        <f t="shared" si="2"/>
        <v>2606000</v>
      </c>
      <c r="I104" s="30">
        <v>98241000</v>
      </c>
      <c r="J104" s="31">
        <v>0</v>
      </c>
      <c r="K104" s="57">
        <v>795000</v>
      </c>
    </row>
    <row r="105" spans="2:11" ht="24.75" customHeight="1">
      <c r="B105" s="26" t="s">
        <v>126</v>
      </c>
      <c r="C105" s="20" t="s">
        <v>1</v>
      </c>
      <c r="D105" s="20" t="s">
        <v>1</v>
      </c>
      <c r="E105" s="27" t="s">
        <v>235</v>
      </c>
      <c r="F105" s="28">
        <v>78248000</v>
      </c>
      <c r="G105" s="29">
        <v>76127000</v>
      </c>
      <c r="H105" s="30">
        <f t="shared" si="2"/>
        <v>2121000</v>
      </c>
      <c r="I105" s="30">
        <v>78248000</v>
      </c>
      <c r="J105" s="31">
        <v>0</v>
      </c>
      <c r="K105" s="57">
        <v>2536000</v>
      </c>
    </row>
    <row r="106" spans="2:11" ht="24.75" customHeight="1">
      <c r="B106" s="26" t="s">
        <v>127</v>
      </c>
      <c r="C106" s="20" t="s">
        <v>1</v>
      </c>
      <c r="D106" s="20" t="s">
        <v>1</v>
      </c>
      <c r="E106" s="27" t="s">
        <v>236</v>
      </c>
      <c r="F106" s="28">
        <v>100979000</v>
      </c>
      <c r="G106" s="29">
        <v>97032000</v>
      </c>
      <c r="H106" s="30">
        <f t="shared" si="2"/>
        <v>3947000</v>
      </c>
      <c r="I106" s="30">
        <v>100979000</v>
      </c>
      <c r="J106" s="31">
        <v>0</v>
      </c>
      <c r="K106" s="57">
        <v>15371000</v>
      </c>
    </row>
    <row r="107" spans="2:11" ht="24.75" customHeight="1">
      <c r="B107" s="26" t="s">
        <v>128</v>
      </c>
      <c r="C107" s="20" t="s">
        <v>1</v>
      </c>
      <c r="D107" s="20" t="s">
        <v>1</v>
      </c>
      <c r="E107" s="27" t="s">
        <v>237</v>
      </c>
      <c r="F107" s="28">
        <v>86719000</v>
      </c>
      <c r="G107" s="29">
        <v>83344000</v>
      </c>
      <c r="H107" s="30">
        <f t="shared" si="2"/>
        <v>3375000</v>
      </c>
      <c r="I107" s="30">
        <v>86719000</v>
      </c>
      <c r="J107" s="31">
        <v>0</v>
      </c>
      <c r="K107" s="57">
        <v>5962000</v>
      </c>
    </row>
    <row r="108" spans="2:11" ht="24.75" customHeight="1">
      <c r="B108" s="26" t="s">
        <v>129</v>
      </c>
      <c r="C108" s="20" t="s">
        <v>1</v>
      </c>
      <c r="D108" s="20" t="s">
        <v>1</v>
      </c>
      <c r="E108" s="27" t="s">
        <v>238</v>
      </c>
      <c r="F108" s="28">
        <v>114235000</v>
      </c>
      <c r="G108" s="29">
        <v>108004000</v>
      </c>
      <c r="H108" s="30">
        <f t="shared" si="2"/>
        <v>6231000</v>
      </c>
      <c r="I108" s="30">
        <v>114235000</v>
      </c>
      <c r="J108" s="31">
        <v>0</v>
      </c>
      <c r="K108" s="57">
        <v>4465000</v>
      </c>
    </row>
    <row r="109" spans="2:11" ht="24.75" customHeight="1">
      <c r="B109" s="26" t="s">
        <v>130</v>
      </c>
      <c r="C109" s="20" t="s">
        <v>1</v>
      </c>
      <c r="D109" s="20" t="s">
        <v>1</v>
      </c>
      <c r="E109" s="27" t="s">
        <v>239</v>
      </c>
      <c r="F109" s="28">
        <v>57553000</v>
      </c>
      <c r="G109" s="29">
        <v>56529000</v>
      </c>
      <c r="H109" s="30">
        <f t="shared" si="2"/>
        <v>1024000</v>
      </c>
      <c r="I109" s="30">
        <v>57553000</v>
      </c>
      <c r="J109" s="31">
        <v>0</v>
      </c>
      <c r="K109" s="57">
        <v>10437000</v>
      </c>
    </row>
    <row r="110" spans="2:11" ht="24.75" customHeight="1">
      <c r="B110" s="26" t="s">
        <v>131</v>
      </c>
      <c r="C110" s="20" t="s">
        <v>1</v>
      </c>
      <c r="D110" s="20" t="s">
        <v>1</v>
      </c>
      <c r="E110" s="27" t="s">
        <v>240</v>
      </c>
      <c r="F110" s="28">
        <v>71390000</v>
      </c>
      <c r="G110" s="29">
        <v>69422000</v>
      </c>
      <c r="H110" s="30">
        <f t="shared" si="2"/>
        <v>1968000</v>
      </c>
      <c r="I110" s="30">
        <v>71390000</v>
      </c>
      <c r="J110" s="31">
        <v>0</v>
      </c>
      <c r="K110" s="57">
        <v>3545000</v>
      </c>
    </row>
    <row r="111" spans="2:11" ht="24.75" customHeight="1">
      <c r="B111" s="26" t="s">
        <v>132</v>
      </c>
      <c r="C111" s="20" t="s">
        <v>1</v>
      </c>
      <c r="D111" s="20" t="s">
        <v>1</v>
      </c>
      <c r="E111" s="27" t="s">
        <v>241</v>
      </c>
      <c r="F111" s="28">
        <v>70911000</v>
      </c>
      <c r="G111" s="29">
        <v>69973000</v>
      </c>
      <c r="H111" s="30">
        <f t="shared" si="2"/>
        <v>938000</v>
      </c>
      <c r="I111" s="30">
        <v>70911000</v>
      </c>
      <c r="J111" s="31">
        <v>0</v>
      </c>
      <c r="K111" s="57">
        <v>10510000</v>
      </c>
    </row>
    <row r="112" spans="2:11" ht="24.75" customHeight="1">
      <c r="B112" s="26" t="s">
        <v>133</v>
      </c>
      <c r="C112" s="20" t="s">
        <v>1</v>
      </c>
      <c r="D112" s="20" t="s">
        <v>1</v>
      </c>
      <c r="E112" s="27" t="s">
        <v>242</v>
      </c>
      <c r="F112" s="28">
        <v>87544000</v>
      </c>
      <c r="G112" s="29">
        <v>84476000</v>
      </c>
      <c r="H112" s="30">
        <f t="shared" si="2"/>
        <v>3068000</v>
      </c>
      <c r="I112" s="30">
        <v>87544000</v>
      </c>
      <c r="J112" s="31">
        <v>0</v>
      </c>
      <c r="K112" s="57">
        <v>9655000</v>
      </c>
    </row>
    <row r="113" spans="2:11" ht="24.75" customHeight="1">
      <c r="B113" s="26" t="s">
        <v>134</v>
      </c>
      <c r="C113" s="20" t="s">
        <v>1</v>
      </c>
      <c r="D113" s="20" t="s">
        <v>1</v>
      </c>
      <c r="E113" s="27" t="s">
        <v>243</v>
      </c>
      <c r="F113" s="28">
        <v>92467000</v>
      </c>
      <c r="G113" s="29">
        <v>89404000</v>
      </c>
      <c r="H113" s="30">
        <f t="shared" si="2"/>
        <v>3063000</v>
      </c>
      <c r="I113" s="30">
        <v>92467000</v>
      </c>
      <c r="J113" s="31">
        <v>0</v>
      </c>
      <c r="K113" s="57">
        <v>3899000</v>
      </c>
    </row>
    <row r="114" spans="2:11" ht="24.75" customHeight="1">
      <c r="B114" s="26" t="s">
        <v>135</v>
      </c>
      <c r="C114" s="20" t="s">
        <v>1</v>
      </c>
      <c r="D114" s="20" t="s">
        <v>1</v>
      </c>
      <c r="E114" s="27" t="s">
        <v>244</v>
      </c>
      <c r="F114" s="28">
        <v>53619000</v>
      </c>
      <c r="G114" s="29">
        <v>53546000</v>
      </c>
      <c r="H114" s="30">
        <f t="shared" si="2"/>
        <v>73000</v>
      </c>
      <c r="I114" s="30">
        <v>53619000</v>
      </c>
      <c r="J114" s="31">
        <v>0</v>
      </c>
      <c r="K114" s="57">
        <v>21046000</v>
      </c>
    </row>
    <row r="115" spans="2:11" ht="24.75" customHeight="1">
      <c r="B115" s="26" t="s">
        <v>136</v>
      </c>
      <c r="C115" s="20" t="s">
        <v>1</v>
      </c>
      <c r="D115" s="20" t="s">
        <v>1</v>
      </c>
      <c r="E115" s="27" t="s">
        <v>245</v>
      </c>
      <c r="F115" s="28">
        <v>159392000</v>
      </c>
      <c r="G115" s="29">
        <v>157508000</v>
      </c>
      <c r="H115" s="30">
        <f aca="true" t="shared" si="3" ref="H115:H127">I115-G115</f>
        <v>1884000</v>
      </c>
      <c r="I115" s="30">
        <v>159392000</v>
      </c>
      <c r="J115" s="31">
        <v>0</v>
      </c>
      <c r="K115" s="57">
        <v>24974000</v>
      </c>
    </row>
    <row r="116" spans="2:11" ht="24.75" customHeight="1">
      <c r="B116" s="26" t="s">
        <v>137</v>
      </c>
      <c r="C116" s="20" t="s">
        <v>1</v>
      </c>
      <c r="D116" s="20" t="s">
        <v>1</v>
      </c>
      <c r="E116" s="27" t="s">
        <v>246</v>
      </c>
      <c r="F116" s="28">
        <v>57182000</v>
      </c>
      <c r="G116" s="29">
        <v>56983000</v>
      </c>
      <c r="H116" s="30">
        <f t="shared" si="3"/>
        <v>199000</v>
      </c>
      <c r="I116" s="30">
        <v>57182000</v>
      </c>
      <c r="J116" s="31">
        <v>0</v>
      </c>
      <c r="K116" s="57">
        <v>9692000</v>
      </c>
    </row>
    <row r="117" spans="2:11" ht="24.75" customHeight="1">
      <c r="B117" s="26" t="s">
        <v>138</v>
      </c>
      <c r="C117" s="20" t="s">
        <v>1</v>
      </c>
      <c r="D117" s="20" t="s">
        <v>1</v>
      </c>
      <c r="E117" s="27" t="s">
        <v>247</v>
      </c>
      <c r="F117" s="28">
        <v>92348000</v>
      </c>
      <c r="G117" s="29">
        <v>91939000</v>
      </c>
      <c r="H117" s="30">
        <f t="shared" si="3"/>
        <v>409000</v>
      </c>
      <c r="I117" s="30">
        <v>92348000</v>
      </c>
      <c r="J117" s="31">
        <v>0</v>
      </c>
      <c r="K117" s="57">
        <v>14035000</v>
      </c>
    </row>
    <row r="118" spans="2:11" ht="24.75" customHeight="1">
      <c r="B118" s="26" t="s">
        <v>139</v>
      </c>
      <c r="C118" s="20" t="s">
        <v>1</v>
      </c>
      <c r="D118" s="20" t="s">
        <v>1</v>
      </c>
      <c r="E118" s="27" t="s">
        <v>248</v>
      </c>
      <c r="F118" s="28">
        <v>148124000</v>
      </c>
      <c r="G118" s="29">
        <v>146026000</v>
      </c>
      <c r="H118" s="30">
        <f t="shared" si="3"/>
        <v>2098000</v>
      </c>
      <c r="I118" s="30">
        <v>148124000</v>
      </c>
      <c r="J118" s="31">
        <v>0</v>
      </c>
      <c r="K118" s="57">
        <v>9751000</v>
      </c>
    </row>
    <row r="119" spans="2:11" ht="24.75" customHeight="1">
      <c r="B119" s="26" t="s">
        <v>140</v>
      </c>
      <c r="C119" s="20" t="s">
        <v>1</v>
      </c>
      <c r="D119" s="20" t="s">
        <v>1</v>
      </c>
      <c r="E119" s="27" t="s">
        <v>249</v>
      </c>
      <c r="F119" s="28">
        <v>305159000</v>
      </c>
      <c r="G119" s="29">
        <v>290126000</v>
      </c>
      <c r="H119" s="30">
        <f t="shared" si="3"/>
        <v>15033000</v>
      </c>
      <c r="I119" s="30">
        <v>305159000</v>
      </c>
      <c r="J119" s="31">
        <v>0</v>
      </c>
      <c r="K119" s="57">
        <v>10891000</v>
      </c>
    </row>
    <row r="120" spans="2:11" ht="24.75" customHeight="1">
      <c r="B120" s="26" t="s">
        <v>141</v>
      </c>
      <c r="C120" s="20" t="s">
        <v>1</v>
      </c>
      <c r="D120" s="20" t="s">
        <v>1</v>
      </c>
      <c r="E120" s="27" t="s">
        <v>250</v>
      </c>
      <c r="F120" s="28">
        <v>83557000</v>
      </c>
      <c r="G120" s="29">
        <v>83469000</v>
      </c>
      <c r="H120" s="30">
        <f t="shared" si="3"/>
        <v>88000</v>
      </c>
      <c r="I120" s="30">
        <v>83557000</v>
      </c>
      <c r="J120" s="31">
        <v>0</v>
      </c>
      <c r="K120" s="57">
        <v>14669000</v>
      </c>
    </row>
    <row r="121" spans="2:11" ht="24.75" customHeight="1">
      <c r="B121" s="26" t="s">
        <v>142</v>
      </c>
      <c r="C121" s="20" t="s">
        <v>1</v>
      </c>
      <c r="D121" s="20" t="s">
        <v>1</v>
      </c>
      <c r="E121" s="27" t="s">
        <v>251</v>
      </c>
      <c r="F121" s="28">
        <v>65918000</v>
      </c>
      <c r="G121" s="29">
        <v>65695000</v>
      </c>
      <c r="H121" s="30">
        <f t="shared" si="3"/>
        <v>223000</v>
      </c>
      <c r="I121" s="30">
        <v>65918000</v>
      </c>
      <c r="J121" s="31">
        <v>0</v>
      </c>
      <c r="K121" s="57">
        <v>6215000</v>
      </c>
    </row>
    <row r="122" spans="2:11" ht="24.75" customHeight="1">
      <c r="B122" s="26" t="s">
        <v>143</v>
      </c>
      <c r="C122" s="20" t="s">
        <v>1</v>
      </c>
      <c r="D122" s="20" t="s">
        <v>1</v>
      </c>
      <c r="E122" s="27" t="s">
        <v>252</v>
      </c>
      <c r="F122" s="28">
        <v>73604000</v>
      </c>
      <c r="G122" s="29">
        <v>73454000</v>
      </c>
      <c r="H122" s="30">
        <f t="shared" si="3"/>
        <v>150000</v>
      </c>
      <c r="I122" s="30">
        <v>73604000</v>
      </c>
      <c r="J122" s="31">
        <v>0</v>
      </c>
      <c r="K122" s="57">
        <v>8441000</v>
      </c>
    </row>
    <row r="123" spans="2:11" ht="24.75" customHeight="1">
      <c r="B123" s="26" t="s">
        <v>144</v>
      </c>
      <c r="C123" s="20" t="s">
        <v>1</v>
      </c>
      <c r="D123" s="20" t="s">
        <v>1</v>
      </c>
      <c r="E123" s="27" t="s">
        <v>253</v>
      </c>
      <c r="F123" s="28">
        <v>60808000</v>
      </c>
      <c r="G123" s="29">
        <v>60784000</v>
      </c>
      <c r="H123" s="30">
        <f t="shared" si="3"/>
        <v>24000</v>
      </c>
      <c r="I123" s="30">
        <v>60808000</v>
      </c>
      <c r="J123" s="31">
        <v>0</v>
      </c>
      <c r="K123" s="57">
        <v>5749000</v>
      </c>
    </row>
    <row r="124" spans="2:11" ht="24.75" customHeight="1">
      <c r="B124" s="26" t="s">
        <v>145</v>
      </c>
      <c r="C124" s="20" t="s">
        <v>1</v>
      </c>
      <c r="D124" s="20" t="s">
        <v>1</v>
      </c>
      <c r="E124" s="27" t="s">
        <v>254</v>
      </c>
      <c r="F124" s="28">
        <v>104672000</v>
      </c>
      <c r="G124" s="29">
        <v>93910000</v>
      </c>
      <c r="H124" s="30">
        <f t="shared" si="3"/>
        <v>10762000</v>
      </c>
      <c r="I124" s="30">
        <v>104672000</v>
      </c>
      <c r="J124" s="31">
        <v>0</v>
      </c>
      <c r="K124" s="57">
        <v>5576000</v>
      </c>
    </row>
    <row r="125" spans="2:11" ht="24.75" customHeight="1">
      <c r="B125" s="26" t="s">
        <v>146</v>
      </c>
      <c r="C125" s="20" t="s">
        <v>1</v>
      </c>
      <c r="D125" s="20" t="s">
        <v>1</v>
      </c>
      <c r="E125" s="27" t="s">
        <v>255</v>
      </c>
      <c r="F125" s="28">
        <v>39961000</v>
      </c>
      <c r="G125" s="29">
        <v>37166000</v>
      </c>
      <c r="H125" s="30">
        <f t="shared" si="3"/>
        <v>2795000</v>
      </c>
      <c r="I125" s="30">
        <v>39961000</v>
      </c>
      <c r="J125" s="31">
        <v>0</v>
      </c>
      <c r="K125" s="57">
        <v>11000000</v>
      </c>
    </row>
    <row r="126" spans="2:11" ht="24.75" customHeight="1">
      <c r="B126" s="26" t="s">
        <v>147</v>
      </c>
      <c r="C126" s="20" t="s">
        <v>1</v>
      </c>
      <c r="D126" s="20" t="s">
        <v>1</v>
      </c>
      <c r="E126" s="27" t="s">
        <v>256</v>
      </c>
      <c r="F126" s="28">
        <v>58942000</v>
      </c>
      <c r="G126" s="29">
        <v>53438000</v>
      </c>
      <c r="H126" s="30">
        <f t="shared" si="3"/>
        <v>5504000</v>
      </c>
      <c r="I126" s="30">
        <v>58942000</v>
      </c>
      <c r="J126" s="31">
        <v>0</v>
      </c>
      <c r="K126" s="57">
        <v>7000000</v>
      </c>
    </row>
    <row r="127" spans="2:11" ht="24.75" customHeight="1">
      <c r="B127" s="26" t="s">
        <v>148</v>
      </c>
      <c r="C127" s="20" t="s">
        <v>1</v>
      </c>
      <c r="D127" s="20" t="s">
        <v>1</v>
      </c>
      <c r="E127" s="27" t="s">
        <v>257</v>
      </c>
      <c r="F127" s="28">
        <v>38173000</v>
      </c>
      <c r="G127" s="29">
        <v>36329000</v>
      </c>
      <c r="H127" s="30">
        <f t="shared" si="3"/>
        <v>1844000</v>
      </c>
      <c r="I127" s="30">
        <v>38173000</v>
      </c>
      <c r="J127" s="31">
        <v>0</v>
      </c>
      <c r="K127" s="57">
        <v>4300000</v>
      </c>
    </row>
    <row r="128" spans="1:11" s="18" customFormat="1" ht="19.5" customHeight="1" hidden="1">
      <c r="A128" s="32" t="s">
        <v>6</v>
      </c>
      <c r="C128" s="20" t="s">
        <v>1</v>
      </c>
      <c r="D128" s="20" t="s">
        <v>1</v>
      </c>
      <c r="E128" s="33" t="s">
        <v>1</v>
      </c>
      <c r="F128" s="34" t="s">
        <v>1</v>
      </c>
      <c r="G128" s="35" t="s">
        <v>1</v>
      </c>
      <c r="H128" s="36" t="s">
        <v>1</v>
      </c>
      <c r="I128" s="36" t="s">
        <v>1</v>
      </c>
      <c r="J128" s="34" t="s">
        <v>1</v>
      </c>
      <c r="K128" s="34" t="s">
        <v>1</v>
      </c>
    </row>
    <row r="129" spans="1:11" s="18" customFormat="1" ht="12" customHeight="1">
      <c r="A129" s="38" t="s">
        <v>6</v>
      </c>
      <c r="E129" s="39" t="s">
        <v>1</v>
      </c>
      <c r="F129" s="39" t="s">
        <v>1</v>
      </c>
      <c r="G129" s="39" t="s">
        <v>1</v>
      </c>
      <c r="H129" s="39" t="s">
        <v>1</v>
      </c>
      <c r="I129" s="39" t="s">
        <v>1</v>
      </c>
      <c r="J129" s="39" t="s">
        <v>1</v>
      </c>
      <c r="K129" s="39" t="s">
        <v>1</v>
      </c>
    </row>
    <row r="130" spans="2:11" s="18" customFormat="1" ht="30" customHeight="1">
      <c r="B130" s="18" t="s">
        <v>31</v>
      </c>
      <c r="E130" s="40" t="s">
        <v>258</v>
      </c>
      <c r="F130" s="41">
        <v>27108270000</v>
      </c>
      <c r="G130" s="42">
        <v>24949951000</v>
      </c>
      <c r="H130" s="43">
        <f>I130-G130</f>
        <v>2158319000</v>
      </c>
      <c r="I130" s="43">
        <v>27108270000</v>
      </c>
      <c r="J130" s="44">
        <v>0</v>
      </c>
      <c r="K130" s="41">
        <v>1817434000</v>
      </c>
    </row>
    <row r="131" spans="2:11" s="18" customFormat="1" ht="30" customHeight="1">
      <c r="B131" s="18">
        <v>40</v>
      </c>
      <c r="E131" s="45" t="s">
        <v>34</v>
      </c>
      <c r="F131" s="46">
        <v>63401094000</v>
      </c>
      <c r="G131" s="47">
        <v>55855743400</v>
      </c>
      <c r="H131" s="48">
        <f>I131-G131</f>
        <v>8374479100</v>
      </c>
      <c r="I131" s="48">
        <v>64230222500</v>
      </c>
      <c r="J131" s="49">
        <v>60806000</v>
      </c>
      <c r="K131" s="46">
        <v>5294193000</v>
      </c>
    </row>
    <row r="132" spans="1:11" s="56" customFormat="1" ht="30" customHeight="1">
      <c r="A132" s="50" t="s">
        <v>6</v>
      </c>
      <c r="B132" s="50" t="s">
        <v>1</v>
      </c>
      <c r="C132" s="50" t="s">
        <v>1</v>
      </c>
      <c r="D132" s="50" t="s">
        <v>1</v>
      </c>
      <c r="E132" s="51" t="s">
        <v>33</v>
      </c>
      <c r="F132" s="52">
        <f aca="true" t="shared" si="4" ref="F132:K132">F130+F131</f>
        <v>90509364000</v>
      </c>
      <c r="G132" s="53">
        <f t="shared" si="4"/>
        <v>80805694400</v>
      </c>
      <c r="H132" s="54">
        <f t="shared" si="4"/>
        <v>10532798100</v>
      </c>
      <c r="I132" s="54">
        <f t="shared" si="4"/>
        <v>91338492500</v>
      </c>
      <c r="J132" s="55">
        <f t="shared" si="4"/>
        <v>60806000</v>
      </c>
      <c r="K132" s="52">
        <f t="shared" si="4"/>
        <v>7111627000</v>
      </c>
    </row>
    <row r="133" spans="1:11" ht="15">
      <c r="A133" s="3" t="s">
        <v>1</v>
      </c>
      <c r="B133" s="3" t="s">
        <v>1</v>
      </c>
      <c r="C133" s="3" t="s">
        <v>1</v>
      </c>
      <c r="D133" s="3" t="s">
        <v>1</v>
      </c>
      <c r="E133" s="3" t="s">
        <v>1</v>
      </c>
      <c r="F133" s="15" t="s">
        <v>1</v>
      </c>
      <c r="G133" s="15" t="s">
        <v>1</v>
      </c>
      <c r="H133" s="15" t="s">
        <v>1</v>
      </c>
      <c r="I133" s="15" t="s">
        <v>1</v>
      </c>
      <c r="J133" s="15" t="s">
        <v>1</v>
      </c>
      <c r="K133" s="15" t="s">
        <v>1</v>
      </c>
    </row>
  </sheetData>
  <sheetProtection/>
  <mergeCells count="12">
    <mergeCell ref="J16:J17"/>
    <mergeCell ref="K16:K17"/>
    <mergeCell ref="E15:E17"/>
    <mergeCell ref="G16:G17"/>
    <mergeCell ref="H16:H17"/>
    <mergeCell ref="I16:I17"/>
    <mergeCell ref="E11:K11"/>
    <mergeCell ref="E12:K12"/>
    <mergeCell ref="F14:K14"/>
    <mergeCell ref="J15:K15"/>
    <mergeCell ref="F15:F17"/>
    <mergeCell ref="G15:I15"/>
  </mergeCells>
  <printOptions/>
  <pageMargins left="0.31496062992125984" right="0.31496062992125984" top="0.3937007874015748" bottom="0.5905511811023623" header="0.2755905511811024" footer="0.3937007874015748"/>
  <pageSetup firstPageNumber="1" useFirstPageNumber="1" fitToHeight="2" fitToWidth="1" horizontalDpi="600" verticalDpi="600" orientation="portrait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3"/>
  <sheetViews>
    <sheetView zoomScale="75" zoomScaleNormal="75" workbookViewId="0" topLeftCell="E10">
      <selection activeCell="R28" sqref="R28"/>
    </sheetView>
  </sheetViews>
  <sheetFormatPr defaultColWidth="9.00390625" defaultRowHeight="15" customHeight="1"/>
  <cols>
    <col min="1" max="1" width="15.125" style="6" hidden="1" customWidth="1"/>
    <col min="2" max="2" width="10.75390625" style="6" hidden="1" customWidth="1"/>
    <col min="3" max="3" width="8.375" style="6" hidden="1" customWidth="1"/>
    <col min="4" max="4" width="21.25390625" style="6" hidden="1" customWidth="1"/>
    <col min="5" max="5" width="58.375" style="6" bestFit="1" customWidth="1"/>
    <col min="6" max="11" width="23.75390625" style="6" bestFit="1" customWidth="1"/>
    <col min="12" max="12" width="9.125" style="6" bestFit="1" customWidth="1"/>
    <col min="13" max="16384" width="9.125" style="6" customWidth="1"/>
  </cols>
  <sheetData>
    <row r="1" spans="1:11" ht="15" customHeight="1" hidden="1">
      <c r="A1" s="1" t="s">
        <v>0</v>
      </c>
      <c r="B1" s="2" t="s">
        <v>1</v>
      </c>
      <c r="C1" s="3" t="s">
        <v>1</v>
      </c>
      <c r="D1" s="4" t="s">
        <v>2</v>
      </c>
      <c r="E1" s="5" t="s">
        <v>3</v>
      </c>
      <c r="F1" s="5" t="s">
        <v>4</v>
      </c>
      <c r="G1" s="5" t="s">
        <v>5</v>
      </c>
      <c r="H1" s="5" t="s">
        <v>6</v>
      </c>
      <c r="I1" s="5" t="s">
        <v>5</v>
      </c>
      <c r="J1" s="5" t="s">
        <v>7</v>
      </c>
      <c r="K1" s="5" t="s">
        <v>7</v>
      </c>
    </row>
    <row r="2" spans="1:11" ht="15" customHeight="1" hidden="1">
      <c r="A2" s="7" t="s">
        <v>8</v>
      </c>
      <c r="B2" s="2" t="s">
        <v>1</v>
      </c>
      <c r="C2" s="3" t="s">
        <v>1</v>
      </c>
      <c r="D2" s="4" t="s">
        <v>9</v>
      </c>
      <c r="E2" s="8" t="str">
        <f>ButceYil</f>
        <v>2017</v>
      </c>
      <c r="F2" s="8" t="str">
        <f>ButceYil</f>
        <v>2017</v>
      </c>
      <c r="G2" s="8" t="str">
        <f>ButceYil</f>
        <v>2017</v>
      </c>
      <c r="H2" s="8" t="s">
        <v>1</v>
      </c>
      <c r="I2" s="8" t="str">
        <f>ButceYil</f>
        <v>2017</v>
      </c>
      <c r="J2" s="8" t="str">
        <f>ButceYil</f>
        <v>2017</v>
      </c>
      <c r="K2" s="8" t="str">
        <f>ButceYil</f>
        <v>2017</v>
      </c>
    </row>
    <row r="3" spans="1:11" ht="15" customHeight="1" hidden="1">
      <c r="A3" s="7" t="s">
        <v>1</v>
      </c>
      <c r="B3" s="2" t="s">
        <v>1</v>
      </c>
      <c r="C3" s="3" t="s">
        <v>1</v>
      </c>
      <c r="D3" s="4" t="s">
        <v>10</v>
      </c>
      <c r="E3" s="8" t="s">
        <v>1</v>
      </c>
      <c r="F3" s="8" t="str">
        <f>ButceYil</f>
        <v>2017</v>
      </c>
      <c r="G3" s="8" t="s">
        <v>1</v>
      </c>
      <c r="H3" s="8" t="s">
        <v>1</v>
      </c>
      <c r="I3" s="8" t="s">
        <v>1</v>
      </c>
      <c r="J3" s="8" t="s">
        <v>1</v>
      </c>
      <c r="K3" s="8" t="s">
        <v>1</v>
      </c>
    </row>
    <row r="4" spans="1:11" ht="15" customHeight="1" hidden="1">
      <c r="A4" s="7" t="s">
        <v>11</v>
      </c>
      <c r="B4" s="2" t="s">
        <v>1</v>
      </c>
      <c r="C4" s="3" t="s">
        <v>1</v>
      </c>
      <c r="D4" s="4" t="s">
        <v>12</v>
      </c>
      <c r="F4" s="8">
        <f>Asama+20</f>
        <v>23</v>
      </c>
      <c r="G4" s="8">
        <f>Asama+20</f>
        <v>23</v>
      </c>
      <c r="H4" s="8" t="s">
        <v>1</v>
      </c>
      <c r="I4" s="8">
        <f>Asama+20</f>
        <v>23</v>
      </c>
      <c r="J4" s="8">
        <f>Asama+20</f>
        <v>23</v>
      </c>
      <c r="K4" s="8">
        <f>Asama+20</f>
        <v>23</v>
      </c>
    </row>
    <row r="5" spans="1:11" ht="15" customHeight="1" hidden="1">
      <c r="A5" s="7" t="s">
        <v>13</v>
      </c>
      <c r="B5" s="3" t="s">
        <v>1</v>
      </c>
      <c r="C5" s="3" t="s">
        <v>1</v>
      </c>
      <c r="D5" s="4" t="s">
        <v>14</v>
      </c>
      <c r="F5" s="5" t="s">
        <v>1</v>
      </c>
      <c r="G5" s="9" t="s">
        <v>15</v>
      </c>
      <c r="H5" s="9" t="s">
        <v>1</v>
      </c>
      <c r="I5" s="9" t="s">
        <v>1</v>
      </c>
      <c r="K5" s="9" t="s">
        <v>1</v>
      </c>
    </row>
    <row r="6" spans="1:11" ht="15" customHeight="1" hidden="1">
      <c r="A6" s="3" t="s">
        <v>1</v>
      </c>
      <c r="B6" s="3" t="s">
        <v>1</v>
      </c>
      <c r="C6" s="3" t="s">
        <v>1</v>
      </c>
      <c r="D6" s="4" t="s">
        <v>16</v>
      </c>
      <c r="F6" s="5" t="s">
        <v>1</v>
      </c>
      <c r="G6" s="9" t="s">
        <v>1</v>
      </c>
      <c r="H6" s="9" t="s">
        <v>1</v>
      </c>
      <c r="I6" s="9" t="s">
        <v>1</v>
      </c>
      <c r="J6" s="8">
        <v>5</v>
      </c>
      <c r="K6" s="9" t="s">
        <v>18</v>
      </c>
    </row>
    <row r="7" spans="1:11" ht="15" customHeight="1" hidden="1">
      <c r="A7" s="10" t="s">
        <v>19</v>
      </c>
      <c r="B7" s="10" t="s">
        <v>1</v>
      </c>
      <c r="C7" s="10" t="s">
        <v>1</v>
      </c>
      <c r="D7" s="5" t="s">
        <v>1</v>
      </c>
      <c r="F7" s="10" t="s">
        <v>1</v>
      </c>
      <c r="G7" s="10" t="s">
        <v>1</v>
      </c>
      <c r="H7" s="10" t="s">
        <v>1</v>
      </c>
      <c r="I7" s="10" t="s">
        <v>1</v>
      </c>
      <c r="J7" s="10" t="s">
        <v>1</v>
      </c>
      <c r="K7" s="10" t="s">
        <v>1</v>
      </c>
    </row>
    <row r="8" spans="1:11" ht="15" customHeight="1" hidden="1">
      <c r="A8" s="10" t="s">
        <v>1</v>
      </c>
      <c r="B8" s="10" t="s">
        <v>1</v>
      </c>
      <c r="C8" s="10" t="s">
        <v>1</v>
      </c>
      <c r="D8" s="10" t="s">
        <v>1</v>
      </c>
      <c r="E8" s="10" t="s">
        <v>1</v>
      </c>
      <c r="F8" s="10" t="s">
        <v>1</v>
      </c>
      <c r="G8" s="10" t="s">
        <v>1</v>
      </c>
      <c r="H8" s="10" t="s">
        <v>1</v>
      </c>
      <c r="I8" s="10" t="s">
        <v>1</v>
      </c>
      <c r="J8" s="10" t="s">
        <v>1</v>
      </c>
      <c r="K8" s="10" t="s">
        <v>1</v>
      </c>
    </row>
    <row r="9" spans="1:11" ht="19.5" customHeight="1" hidden="1">
      <c r="A9" s="3" t="s">
        <v>1</v>
      </c>
      <c r="B9" s="3" t="s">
        <v>1</v>
      </c>
      <c r="C9" s="3" t="s">
        <v>1</v>
      </c>
      <c r="D9" s="3" t="s">
        <v>1</v>
      </c>
      <c r="E9" s="7" t="s">
        <v>1</v>
      </c>
      <c r="F9" s="7" t="s">
        <v>1</v>
      </c>
      <c r="G9" s="7" t="s">
        <v>1</v>
      </c>
      <c r="H9" s="7" t="s">
        <v>1</v>
      </c>
      <c r="I9" s="7" t="s">
        <v>1</v>
      </c>
      <c r="J9" s="7" t="s">
        <v>1</v>
      </c>
      <c r="K9" s="7" t="s">
        <v>1</v>
      </c>
    </row>
    <row r="11" spans="1:11" ht="19.5" customHeight="1">
      <c r="A11" s="3" t="s">
        <v>1</v>
      </c>
      <c r="B11" s="3" t="s">
        <v>1</v>
      </c>
      <c r="C11" s="3" t="s">
        <v>1</v>
      </c>
      <c r="D11" s="3" t="s">
        <v>1</v>
      </c>
      <c r="E11" s="104" t="str">
        <f>ButceYil&amp;"-"&amp;ButceYil+2&amp;" "&amp;A7</f>
        <v>2017-2019 DÖNEMİ BÜTÇE GELİRLERİ</v>
      </c>
      <c r="F11" s="104" t="s">
        <v>1</v>
      </c>
      <c r="G11" s="104" t="s">
        <v>1</v>
      </c>
      <c r="H11" s="104" t="s">
        <v>1</v>
      </c>
      <c r="I11" s="104" t="s">
        <v>1</v>
      </c>
      <c r="J11" s="104" t="s">
        <v>1</v>
      </c>
      <c r="K11" s="104" t="s">
        <v>1</v>
      </c>
    </row>
    <row r="12" spans="1:11" ht="19.5" customHeight="1">
      <c r="A12" s="3" t="s">
        <v>1</v>
      </c>
      <c r="B12" s="3" t="s">
        <v>1</v>
      </c>
      <c r="C12" s="3" t="s">
        <v>1</v>
      </c>
      <c r="D12" s="3" t="s">
        <v>1</v>
      </c>
      <c r="E12" s="104" t="s">
        <v>20</v>
      </c>
      <c r="F12" s="104" t="s">
        <v>1</v>
      </c>
      <c r="G12" s="104" t="s">
        <v>1</v>
      </c>
      <c r="H12" s="104" t="s">
        <v>1</v>
      </c>
      <c r="I12" s="104" t="s">
        <v>1</v>
      </c>
      <c r="J12" s="104" t="s">
        <v>1</v>
      </c>
      <c r="K12" s="104" t="s">
        <v>1</v>
      </c>
    </row>
    <row r="13" spans="1:11" ht="14.25" customHeight="1">
      <c r="A13" s="3" t="s">
        <v>1</v>
      </c>
      <c r="B13" s="3" t="s">
        <v>1</v>
      </c>
      <c r="C13" s="3" t="s">
        <v>1</v>
      </c>
      <c r="D13" s="3" t="s">
        <v>1</v>
      </c>
      <c r="E13" s="17" t="s">
        <v>1</v>
      </c>
      <c r="F13" s="17" t="s">
        <v>1</v>
      </c>
      <c r="G13" s="17" t="s">
        <v>1</v>
      </c>
      <c r="H13" s="17" t="s">
        <v>1</v>
      </c>
      <c r="I13" s="17" t="s">
        <v>1</v>
      </c>
      <c r="J13" s="17" t="s">
        <v>1</v>
      </c>
      <c r="K13" s="16" t="str">
        <f>IF(ButceYil&gt;2008,"TL","YTL")</f>
        <v>TL</v>
      </c>
    </row>
    <row r="14" spans="1:11" ht="19.5" customHeight="1">
      <c r="A14" s="3" t="s">
        <v>1</v>
      </c>
      <c r="B14" s="3" t="s">
        <v>1</v>
      </c>
      <c r="C14" s="3" t="s">
        <v>1</v>
      </c>
      <c r="D14" s="3" t="s">
        <v>1</v>
      </c>
      <c r="E14" s="19" t="s">
        <v>1</v>
      </c>
      <c r="F14" s="110">
        <f>ButceYil+2</f>
        <v>2019</v>
      </c>
      <c r="G14" s="111" t="s">
        <v>1</v>
      </c>
      <c r="H14" s="111" t="s">
        <v>1</v>
      </c>
      <c r="I14" s="111" t="s">
        <v>1</v>
      </c>
      <c r="J14" s="111" t="s">
        <v>1</v>
      </c>
      <c r="K14" s="112" t="s">
        <v>1</v>
      </c>
    </row>
    <row r="15" spans="1:11" ht="19.5" customHeight="1">
      <c r="A15" s="3" t="s">
        <v>1</v>
      </c>
      <c r="B15" s="3" t="s">
        <v>1</v>
      </c>
      <c r="C15" s="3" t="s">
        <v>1</v>
      </c>
      <c r="D15" s="3" t="s">
        <v>1</v>
      </c>
      <c r="E15" s="113" t="s">
        <v>21</v>
      </c>
      <c r="F15" s="102" t="s">
        <v>22</v>
      </c>
      <c r="G15" s="116" t="s">
        <v>23</v>
      </c>
      <c r="H15" s="117" t="s">
        <v>1</v>
      </c>
      <c r="I15" s="118" t="s">
        <v>1</v>
      </c>
      <c r="J15" s="100" t="s">
        <v>24</v>
      </c>
      <c r="K15" s="119" t="s">
        <v>1</v>
      </c>
    </row>
    <row r="16" spans="1:11" ht="19.5" customHeight="1">
      <c r="A16" s="3" t="s">
        <v>1</v>
      </c>
      <c r="B16" s="3" t="s">
        <v>1</v>
      </c>
      <c r="C16" s="3" t="s">
        <v>1</v>
      </c>
      <c r="D16" s="3" t="s">
        <v>1</v>
      </c>
      <c r="E16" s="114" t="s">
        <v>1</v>
      </c>
      <c r="F16" s="105" t="s">
        <v>1</v>
      </c>
      <c r="G16" s="108" t="s">
        <v>25</v>
      </c>
      <c r="H16" s="106" t="s">
        <v>26</v>
      </c>
      <c r="I16" s="102" t="s">
        <v>27</v>
      </c>
      <c r="J16" s="100" t="s">
        <v>28</v>
      </c>
      <c r="K16" s="102" t="s">
        <v>29</v>
      </c>
    </row>
    <row r="17" spans="3:11" ht="19.5" customHeight="1">
      <c r="C17" s="4" t="s">
        <v>1</v>
      </c>
      <c r="D17" s="4" t="s">
        <v>1</v>
      </c>
      <c r="E17" s="115" t="s">
        <v>1</v>
      </c>
      <c r="F17" s="103" t="s">
        <v>1</v>
      </c>
      <c r="G17" s="109" t="s">
        <v>1</v>
      </c>
      <c r="H17" s="107" t="s">
        <v>1</v>
      </c>
      <c r="I17" s="103" t="s">
        <v>1</v>
      </c>
      <c r="J17" s="101" t="s">
        <v>1</v>
      </c>
      <c r="K17" s="103" t="s">
        <v>1</v>
      </c>
    </row>
    <row r="18" spans="1:11" ht="19.5" customHeight="1" hidden="1">
      <c r="A18" s="4" t="s">
        <v>2</v>
      </c>
      <c r="B18" s="4" t="s">
        <v>30</v>
      </c>
      <c r="C18" s="9" t="s">
        <v>1</v>
      </c>
      <c r="D18" s="9" t="s">
        <v>1</v>
      </c>
      <c r="E18" s="21" t="s">
        <v>1</v>
      </c>
      <c r="F18" s="22" t="s">
        <v>1</v>
      </c>
      <c r="G18" s="23" t="s">
        <v>1</v>
      </c>
      <c r="H18" s="24" t="s">
        <v>1</v>
      </c>
      <c r="I18" s="24" t="s">
        <v>1</v>
      </c>
      <c r="J18" s="25" t="s">
        <v>1</v>
      </c>
      <c r="K18" s="22" t="s">
        <v>1</v>
      </c>
    </row>
    <row r="19" spans="1:11" ht="24.75" customHeight="1">
      <c r="A19" s="9" t="s">
        <v>1</v>
      </c>
      <c r="B19" s="11" t="s">
        <v>40</v>
      </c>
      <c r="C19" s="9" t="s">
        <v>1</v>
      </c>
      <c r="D19" s="9" t="s">
        <v>1</v>
      </c>
      <c r="E19" s="27" t="s">
        <v>149</v>
      </c>
      <c r="F19" s="28">
        <v>56998000</v>
      </c>
      <c r="G19" s="29">
        <v>56850000</v>
      </c>
      <c r="H19" s="30">
        <f aca="true" t="shared" si="0" ref="H19:H50">I19-G19</f>
        <v>148000</v>
      </c>
      <c r="I19" s="30">
        <v>56998000</v>
      </c>
      <c r="J19" s="31">
        <v>0</v>
      </c>
      <c r="K19" s="57">
        <v>7023000</v>
      </c>
    </row>
    <row r="20" spans="2:11" ht="24.75" customHeight="1">
      <c r="B20" s="11" t="s">
        <v>41</v>
      </c>
      <c r="C20" s="9" t="s">
        <v>1</v>
      </c>
      <c r="D20" s="9" t="s">
        <v>1</v>
      </c>
      <c r="E20" s="27" t="s">
        <v>150</v>
      </c>
      <c r="F20" s="28">
        <v>988623000</v>
      </c>
      <c r="G20" s="29">
        <v>929212000</v>
      </c>
      <c r="H20" s="30">
        <f t="shared" si="0"/>
        <v>59411000</v>
      </c>
      <c r="I20" s="30">
        <v>988623000</v>
      </c>
      <c r="J20" s="31">
        <v>0</v>
      </c>
      <c r="K20" s="57">
        <v>19432000</v>
      </c>
    </row>
    <row r="21" spans="2:11" ht="24.75" customHeight="1">
      <c r="B21" s="11" t="s">
        <v>42</v>
      </c>
      <c r="C21" s="9" t="s">
        <v>1</v>
      </c>
      <c r="D21" s="9" t="s">
        <v>1</v>
      </c>
      <c r="E21" s="27" t="s">
        <v>151</v>
      </c>
      <c r="F21" s="28">
        <v>550106000</v>
      </c>
      <c r="G21" s="29">
        <v>495938000</v>
      </c>
      <c r="H21" s="30">
        <f t="shared" si="0"/>
        <v>54168000</v>
      </c>
      <c r="I21" s="30">
        <v>550106000</v>
      </c>
      <c r="J21" s="31">
        <v>0</v>
      </c>
      <c r="K21" s="57">
        <v>41440000</v>
      </c>
    </row>
    <row r="22" spans="2:11" ht="24.75" customHeight="1">
      <c r="B22" s="11" t="s">
        <v>43</v>
      </c>
      <c r="C22" s="9" t="s">
        <v>1</v>
      </c>
      <c r="D22" s="9" t="s">
        <v>1</v>
      </c>
      <c r="E22" s="27" t="s">
        <v>152</v>
      </c>
      <c r="F22" s="28">
        <v>957147000</v>
      </c>
      <c r="G22" s="29">
        <v>898556000</v>
      </c>
      <c r="H22" s="30">
        <f t="shared" si="0"/>
        <v>58591000</v>
      </c>
      <c r="I22" s="30">
        <v>957147000</v>
      </c>
      <c r="J22" s="31">
        <v>0</v>
      </c>
      <c r="K22" s="57">
        <v>50541000</v>
      </c>
    </row>
    <row r="23" spans="2:11" ht="24.75" customHeight="1">
      <c r="B23" s="11" t="s">
        <v>44</v>
      </c>
      <c r="C23" s="9" t="s">
        <v>1</v>
      </c>
      <c r="D23" s="9" t="s">
        <v>1</v>
      </c>
      <c r="E23" s="27" t="s">
        <v>153</v>
      </c>
      <c r="F23" s="28">
        <v>915327000</v>
      </c>
      <c r="G23" s="29">
        <v>859954000</v>
      </c>
      <c r="H23" s="30">
        <f t="shared" si="0"/>
        <v>55373000</v>
      </c>
      <c r="I23" s="30">
        <v>915327000</v>
      </c>
      <c r="J23" s="31">
        <v>0</v>
      </c>
      <c r="K23" s="57">
        <v>61829000</v>
      </c>
    </row>
    <row r="24" spans="2:11" ht="24.75" customHeight="1">
      <c r="B24" s="11" t="s">
        <v>45</v>
      </c>
      <c r="C24" s="9" t="s">
        <v>1</v>
      </c>
      <c r="D24" s="9" t="s">
        <v>1</v>
      </c>
      <c r="E24" s="27" t="s">
        <v>154</v>
      </c>
      <c r="F24" s="28">
        <v>1296609000</v>
      </c>
      <c r="G24" s="29">
        <v>1161757000</v>
      </c>
      <c r="H24" s="30">
        <f t="shared" si="0"/>
        <v>134852000</v>
      </c>
      <c r="I24" s="30">
        <v>1296609000</v>
      </c>
      <c r="J24" s="31">
        <v>0</v>
      </c>
      <c r="K24" s="57">
        <v>21251000</v>
      </c>
    </row>
    <row r="25" spans="2:11" ht="24.75" customHeight="1">
      <c r="B25" s="11" t="s">
        <v>46</v>
      </c>
      <c r="C25" s="9" t="s">
        <v>1</v>
      </c>
      <c r="D25" s="9" t="s">
        <v>1</v>
      </c>
      <c r="E25" s="27" t="s">
        <v>155</v>
      </c>
      <c r="F25" s="28">
        <v>512746000</v>
      </c>
      <c r="G25" s="29">
        <v>467421000</v>
      </c>
      <c r="H25" s="30">
        <f t="shared" si="0"/>
        <v>45325000</v>
      </c>
      <c r="I25" s="30">
        <v>512746000</v>
      </c>
      <c r="J25" s="31">
        <v>0</v>
      </c>
      <c r="K25" s="57">
        <v>50431000</v>
      </c>
    </row>
    <row r="26" spans="2:11" ht="24.75" customHeight="1">
      <c r="B26" s="11" t="s">
        <v>47</v>
      </c>
      <c r="C26" s="9" t="s">
        <v>1</v>
      </c>
      <c r="D26" s="9" t="s">
        <v>1</v>
      </c>
      <c r="E26" s="27" t="s">
        <v>156</v>
      </c>
      <c r="F26" s="28">
        <v>288114000</v>
      </c>
      <c r="G26" s="29">
        <v>258777000</v>
      </c>
      <c r="H26" s="30">
        <f t="shared" si="0"/>
        <v>29337000</v>
      </c>
      <c r="I26" s="30">
        <v>288114000</v>
      </c>
      <c r="J26" s="31">
        <v>0</v>
      </c>
      <c r="K26" s="57">
        <v>18117000</v>
      </c>
    </row>
    <row r="27" spans="2:11" ht="24.75" customHeight="1">
      <c r="B27" s="11" t="s">
        <v>48</v>
      </c>
      <c r="C27" s="9" t="s">
        <v>1</v>
      </c>
      <c r="D27" s="9" t="s">
        <v>1</v>
      </c>
      <c r="E27" s="27" t="s">
        <v>157</v>
      </c>
      <c r="F27" s="28">
        <v>613791000</v>
      </c>
      <c r="G27" s="29">
        <v>544758000</v>
      </c>
      <c r="H27" s="30">
        <f t="shared" si="0"/>
        <v>69033000</v>
      </c>
      <c r="I27" s="30">
        <v>613791000</v>
      </c>
      <c r="J27" s="31">
        <v>0</v>
      </c>
      <c r="K27" s="57">
        <v>66672000</v>
      </c>
    </row>
    <row r="28" spans="2:11" ht="24.75" customHeight="1">
      <c r="B28" s="11" t="s">
        <v>49</v>
      </c>
      <c r="C28" s="9" t="s">
        <v>1</v>
      </c>
      <c r="D28" s="9" t="s">
        <v>1</v>
      </c>
      <c r="E28" s="27" t="s">
        <v>158</v>
      </c>
      <c r="F28" s="28">
        <v>335509000</v>
      </c>
      <c r="G28" s="29">
        <v>310987000</v>
      </c>
      <c r="H28" s="30">
        <f t="shared" si="0"/>
        <v>24522000</v>
      </c>
      <c r="I28" s="30">
        <v>335509000</v>
      </c>
      <c r="J28" s="31">
        <v>0</v>
      </c>
      <c r="K28" s="57">
        <v>25087000</v>
      </c>
    </row>
    <row r="29" spans="2:11" ht="24.75" customHeight="1">
      <c r="B29" s="11" t="s">
        <v>50</v>
      </c>
      <c r="C29" s="9" t="s">
        <v>1</v>
      </c>
      <c r="D29" s="9" t="s">
        <v>1</v>
      </c>
      <c r="E29" s="27" t="s">
        <v>159</v>
      </c>
      <c r="F29" s="28">
        <v>160477000</v>
      </c>
      <c r="G29" s="29">
        <v>155008000</v>
      </c>
      <c r="H29" s="30">
        <f t="shared" si="0"/>
        <v>5469000</v>
      </c>
      <c r="I29" s="30">
        <v>160477000</v>
      </c>
      <c r="J29" s="31">
        <v>0</v>
      </c>
      <c r="K29" s="57">
        <v>15943000</v>
      </c>
    </row>
    <row r="30" spans="2:11" ht="24.75" customHeight="1">
      <c r="B30" s="11" t="s">
        <v>51</v>
      </c>
      <c r="C30" s="9" t="s">
        <v>1</v>
      </c>
      <c r="D30" s="9" t="s">
        <v>1</v>
      </c>
      <c r="E30" s="27" t="s">
        <v>160</v>
      </c>
      <c r="F30" s="28">
        <v>768159000</v>
      </c>
      <c r="G30" s="29">
        <v>708796000</v>
      </c>
      <c r="H30" s="30">
        <f t="shared" si="0"/>
        <v>59363000</v>
      </c>
      <c r="I30" s="30">
        <v>768159000</v>
      </c>
      <c r="J30" s="31">
        <v>0</v>
      </c>
      <c r="K30" s="57">
        <v>56710000</v>
      </c>
    </row>
    <row r="31" spans="2:11" ht="24.75" customHeight="1">
      <c r="B31" s="11" t="s">
        <v>52</v>
      </c>
      <c r="C31" s="9" t="s">
        <v>1</v>
      </c>
      <c r="D31" s="9" t="s">
        <v>1</v>
      </c>
      <c r="E31" s="27" t="s">
        <v>161</v>
      </c>
      <c r="F31" s="28">
        <v>724947000</v>
      </c>
      <c r="G31" s="29">
        <v>665694000</v>
      </c>
      <c r="H31" s="30">
        <f t="shared" si="0"/>
        <v>59253000</v>
      </c>
      <c r="I31" s="30">
        <v>724947000</v>
      </c>
      <c r="J31" s="31">
        <v>0</v>
      </c>
      <c r="K31" s="57">
        <v>69808000</v>
      </c>
    </row>
    <row r="32" spans="2:11" ht="24.75" customHeight="1">
      <c r="B32" s="11" t="s">
        <v>53</v>
      </c>
      <c r="C32" s="9" t="s">
        <v>1</v>
      </c>
      <c r="D32" s="9" t="s">
        <v>1</v>
      </c>
      <c r="E32" s="27" t="s">
        <v>162</v>
      </c>
      <c r="F32" s="28">
        <v>334825000</v>
      </c>
      <c r="G32" s="29">
        <v>302834000</v>
      </c>
      <c r="H32" s="30">
        <f t="shared" si="0"/>
        <v>31991000</v>
      </c>
      <c r="I32" s="30">
        <v>334825000</v>
      </c>
      <c r="J32" s="31">
        <v>0</v>
      </c>
      <c r="K32" s="57">
        <v>10504000</v>
      </c>
    </row>
    <row r="33" spans="2:11" ht="24.75" customHeight="1">
      <c r="B33" s="11" t="s">
        <v>54</v>
      </c>
      <c r="C33" s="9" t="s">
        <v>1</v>
      </c>
      <c r="D33" s="9" t="s">
        <v>1</v>
      </c>
      <c r="E33" s="27" t="s">
        <v>163</v>
      </c>
      <c r="F33" s="28">
        <v>566353000</v>
      </c>
      <c r="G33" s="29">
        <v>505290000</v>
      </c>
      <c r="H33" s="30">
        <f t="shared" si="0"/>
        <v>61063000</v>
      </c>
      <c r="I33" s="30">
        <v>566353000</v>
      </c>
      <c r="J33" s="31">
        <v>0</v>
      </c>
      <c r="K33" s="57">
        <v>25580000</v>
      </c>
    </row>
    <row r="34" spans="2:11" ht="24.75" customHeight="1">
      <c r="B34" s="11" t="s">
        <v>55</v>
      </c>
      <c r="C34" s="9" t="s">
        <v>1</v>
      </c>
      <c r="D34" s="9" t="s">
        <v>1</v>
      </c>
      <c r="E34" s="27" t="s">
        <v>164</v>
      </c>
      <c r="F34" s="28">
        <v>610363000</v>
      </c>
      <c r="G34" s="29">
        <v>414212000</v>
      </c>
      <c r="H34" s="30">
        <f t="shared" si="0"/>
        <v>196151000</v>
      </c>
      <c r="I34" s="30">
        <v>610363000</v>
      </c>
      <c r="J34" s="31">
        <v>0</v>
      </c>
      <c r="K34" s="57">
        <v>156370000</v>
      </c>
    </row>
    <row r="35" spans="2:11" ht="24.75" customHeight="1">
      <c r="B35" s="11" t="s">
        <v>56</v>
      </c>
      <c r="C35" s="9" t="s">
        <v>1</v>
      </c>
      <c r="D35" s="9" t="s">
        <v>1</v>
      </c>
      <c r="E35" s="27" t="s">
        <v>165</v>
      </c>
      <c r="F35" s="28">
        <v>547823000</v>
      </c>
      <c r="G35" s="29">
        <v>473010000</v>
      </c>
      <c r="H35" s="30">
        <f t="shared" si="0"/>
        <v>74813000</v>
      </c>
      <c r="I35" s="30">
        <v>547823000</v>
      </c>
      <c r="J35" s="31">
        <v>0</v>
      </c>
      <c r="K35" s="57">
        <v>13682000</v>
      </c>
    </row>
    <row r="36" spans="2:11" ht="24.75" customHeight="1">
      <c r="B36" s="11" t="s">
        <v>57</v>
      </c>
      <c r="C36" s="9" t="s">
        <v>1</v>
      </c>
      <c r="D36" s="9" t="s">
        <v>1</v>
      </c>
      <c r="E36" s="27" t="s">
        <v>166</v>
      </c>
      <c r="F36" s="28">
        <v>493542000</v>
      </c>
      <c r="G36" s="29">
        <v>456596000</v>
      </c>
      <c r="H36" s="30">
        <f t="shared" si="0"/>
        <v>36946000</v>
      </c>
      <c r="I36" s="30">
        <v>493542000</v>
      </c>
      <c r="J36" s="31">
        <v>0</v>
      </c>
      <c r="K36" s="57">
        <v>20816000</v>
      </c>
    </row>
    <row r="37" spans="2:11" ht="24.75" customHeight="1">
      <c r="B37" s="11" t="s">
        <v>58</v>
      </c>
      <c r="C37" s="9" t="s">
        <v>1</v>
      </c>
      <c r="D37" s="9" t="s">
        <v>1</v>
      </c>
      <c r="E37" s="27" t="s">
        <v>167</v>
      </c>
      <c r="F37" s="28">
        <v>479263000</v>
      </c>
      <c r="G37" s="29">
        <v>445412000</v>
      </c>
      <c r="H37" s="30">
        <f t="shared" si="0"/>
        <v>33851000</v>
      </c>
      <c r="I37" s="30">
        <v>479263000</v>
      </c>
      <c r="J37" s="31">
        <v>0</v>
      </c>
      <c r="K37" s="57">
        <v>13163000</v>
      </c>
    </row>
    <row r="38" spans="2:11" ht="24.75" customHeight="1">
      <c r="B38" s="11" t="s">
        <v>59</v>
      </c>
      <c r="C38" s="9" t="s">
        <v>1</v>
      </c>
      <c r="D38" s="9" t="s">
        <v>1</v>
      </c>
      <c r="E38" s="27" t="s">
        <v>168</v>
      </c>
      <c r="F38" s="28">
        <v>404181000</v>
      </c>
      <c r="G38" s="29">
        <v>371434000</v>
      </c>
      <c r="H38" s="30">
        <f t="shared" si="0"/>
        <v>32747000</v>
      </c>
      <c r="I38" s="30">
        <v>404181000</v>
      </c>
      <c r="J38" s="31">
        <v>0</v>
      </c>
      <c r="K38" s="57">
        <v>27967000</v>
      </c>
    </row>
    <row r="39" spans="2:11" ht="24.75" customHeight="1">
      <c r="B39" s="11" t="s">
        <v>60</v>
      </c>
      <c r="C39" s="9" t="s">
        <v>1</v>
      </c>
      <c r="D39" s="9" t="s">
        <v>1</v>
      </c>
      <c r="E39" s="27" t="s">
        <v>169</v>
      </c>
      <c r="F39" s="28">
        <v>574875000</v>
      </c>
      <c r="G39" s="29">
        <v>528297000</v>
      </c>
      <c r="H39" s="30">
        <f t="shared" si="0"/>
        <v>46578000</v>
      </c>
      <c r="I39" s="30">
        <v>574875000</v>
      </c>
      <c r="J39" s="31">
        <v>0</v>
      </c>
      <c r="K39" s="57">
        <v>17285000</v>
      </c>
    </row>
    <row r="40" spans="2:11" ht="24.75" customHeight="1">
      <c r="B40" s="11" t="s">
        <v>61</v>
      </c>
      <c r="C40" s="9" t="s">
        <v>1</v>
      </c>
      <c r="D40" s="9" t="s">
        <v>1</v>
      </c>
      <c r="E40" s="27" t="s">
        <v>170</v>
      </c>
      <c r="F40" s="28">
        <v>457409000</v>
      </c>
      <c r="G40" s="29">
        <v>414444000</v>
      </c>
      <c r="H40" s="30">
        <f t="shared" si="0"/>
        <v>42965000</v>
      </c>
      <c r="I40" s="30">
        <v>457409000</v>
      </c>
      <c r="J40" s="31">
        <v>0</v>
      </c>
      <c r="K40" s="57">
        <v>13789000</v>
      </c>
    </row>
    <row r="41" spans="2:11" ht="24.75" customHeight="1">
      <c r="B41" s="11" t="s">
        <v>62</v>
      </c>
      <c r="C41" s="9" t="s">
        <v>1</v>
      </c>
      <c r="D41" s="9" t="s">
        <v>1</v>
      </c>
      <c r="E41" s="27" t="s">
        <v>171</v>
      </c>
      <c r="F41" s="28">
        <v>478718000</v>
      </c>
      <c r="G41" s="29">
        <v>435927000</v>
      </c>
      <c r="H41" s="30">
        <f t="shared" si="0"/>
        <v>42791000</v>
      </c>
      <c r="I41" s="30">
        <v>478718000</v>
      </c>
      <c r="J41" s="31">
        <v>0</v>
      </c>
      <c r="K41" s="57">
        <v>42382000</v>
      </c>
    </row>
    <row r="42" spans="2:11" ht="24.75" customHeight="1">
      <c r="B42" s="11" t="s">
        <v>63</v>
      </c>
      <c r="C42" s="9" t="s">
        <v>1</v>
      </c>
      <c r="D42" s="9" t="s">
        <v>1</v>
      </c>
      <c r="E42" s="27" t="s">
        <v>172</v>
      </c>
      <c r="F42" s="28">
        <v>611310000</v>
      </c>
      <c r="G42" s="29">
        <v>561282000</v>
      </c>
      <c r="H42" s="30">
        <f t="shared" si="0"/>
        <v>50028000</v>
      </c>
      <c r="I42" s="30">
        <v>611310000</v>
      </c>
      <c r="J42" s="31">
        <v>0</v>
      </c>
      <c r="K42" s="57">
        <v>39598000</v>
      </c>
    </row>
    <row r="43" spans="2:11" ht="24.75" customHeight="1">
      <c r="B43" s="11" t="s">
        <v>64</v>
      </c>
      <c r="C43" s="9" t="s">
        <v>1</v>
      </c>
      <c r="D43" s="9" t="s">
        <v>1</v>
      </c>
      <c r="E43" s="27" t="s">
        <v>173</v>
      </c>
      <c r="F43" s="28">
        <v>407176000</v>
      </c>
      <c r="G43" s="29">
        <v>378779000</v>
      </c>
      <c r="H43" s="30">
        <f t="shared" si="0"/>
        <v>28397000</v>
      </c>
      <c r="I43" s="30">
        <v>407176000</v>
      </c>
      <c r="J43" s="31">
        <v>0</v>
      </c>
      <c r="K43" s="57">
        <v>28949000</v>
      </c>
    </row>
    <row r="44" spans="2:11" ht="24.75" customHeight="1">
      <c r="B44" s="11" t="s">
        <v>65</v>
      </c>
      <c r="C44" s="9" t="s">
        <v>1</v>
      </c>
      <c r="D44" s="9" t="s">
        <v>1</v>
      </c>
      <c r="E44" s="27" t="s">
        <v>174</v>
      </c>
      <c r="F44" s="28">
        <v>392560000</v>
      </c>
      <c r="G44" s="29">
        <v>362093000</v>
      </c>
      <c r="H44" s="30">
        <f t="shared" si="0"/>
        <v>30467000</v>
      </c>
      <c r="I44" s="30">
        <v>392560000</v>
      </c>
      <c r="J44" s="31">
        <v>0</v>
      </c>
      <c r="K44" s="57">
        <v>20314000</v>
      </c>
    </row>
    <row r="45" spans="2:11" ht="24.75" customHeight="1">
      <c r="B45" s="11" t="s">
        <v>66</v>
      </c>
      <c r="C45" s="9" t="s">
        <v>1</v>
      </c>
      <c r="D45" s="9" t="s">
        <v>1</v>
      </c>
      <c r="E45" s="27" t="s">
        <v>175</v>
      </c>
      <c r="F45" s="28">
        <v>405275000</v>
      </c>
      <c r="G45" s="29">
        <v>379370000</v>
      </c>
      <c r="H45" s="30">
        <f t="shared" si="0"/>
        <v>25905000</v>
      </c>
      <c r="I45" s="30">
        <v>405275000</v>
      </c>
      <c r="J45" s="31">
        <v>0</v>
      </c>
      <c r="K45" s="57">
        <v>13003000</v>
      </c>
    </row>
    <row r="46" spans="2:11" ht="24.75" customHeight="1">
      <c r="B46" s="11" t="s">
        <v>67</v>
      </c>
      <c r="C46" s="9" t="s">
        <v>1</v>
      </c>
      <c r="D46" s="9" t="s">
        <v>1</v>
      </c>
      <c r="E46" s="27" t="s">
        <v>176</v>
      </c>
      <c r="F46" s="28">
        <v>368852000</v>
      </c>
      <c r="G46" s="29">
        <v>349692000</v>
      </c>
      <c r="H46" s="30">
        <f t="shared" si="0"/>
        <v>19160000</v>
      </c>
      <c r="I46" s="30">
        <v>368852000</v>
      </c>
      <c r="J46" s="31">
        <v>0</v>
      </c>
      <c r="K46" s="57">
        <v>9810000</v>
      </c>
    </row>
    <row r="47" spans="2:11" ht="24.75" customHeight="1">
      <c r="B47" s="11" t="s">
        <v>68</v>
      </c>
      <c r="C47" s="9" t="s">
        <v>1</v>
      </c>
      <c r="D47" s="9" t="s">
        <v>1</v>
      </c>
      <c r="E47" s="27" t="s">
        <v>177</v>
      </c>
      <c r="F47" s="28">
        <v>347150000</v>
      </c>
      <c r="G47" s="29">
        <v>313679000</v>
      </c>
      <c r="H47" s="30">
        <f t="shared" si="0"/>
        <v>33471000</v>
      </c>
      <c r="I47" s="30">
        <v>347150000</v>
      </c>
      <c r="J47" s="31">
        <v>0</v>
      </c>
      <c r="K47" s="57">
        <v>22827000</v>
      </c>
    </row>
    <row r="48" spans="2:11" ht="24.75" customHeight="1">
      <c r="B48" s="11" t="s">
        <v>69</v>
      </c>
      <c r="C48" s="9" t="s">
        <v>1</v>
      </c>
      <c r="D48" s="9" t="s">
        <v>1</v>
      </c>
      <c r="E48" s="27" t="s">
        <v>178</v>
      </c>
      <c r="F48" s="28">
        <v>118049000</v>
      </c>
      <c r="G48" s="29">
        <v>115104000</v>
      </c>
      <c r="H48" s="30">
        <f t="shared" si="0"/>
        <v>2945000</v>
      </c>
      <c r="I48" s="30">
        <v>118049000</v>
      </c>
      <c r="J48" s="31">
        <v>0</v>
      </c>
      <c r="K48" s="57">
        <v>13762000</v>
      </c>
    </row>
    <row r="49" spans="2:11" ht="24.75" customHeight="1">
      <c r="B49" s="11" t="s">
        <v>70</v>
      </c>
      <c r="C49" s="9" t="s">
        <v>1</v>
      </c>
      <c r="D49" s="9" t="s">
        <v>1</v>
      </c>
      <c r="E49" s="27" t="s">
        <v>179</v>
      </c>
      <c r="F49" s="28">
        <v>125103000</v>
      </c>
      <c r="G49" s="29">
        <v>122553000</v>
      </c>
      <c r="H49" s="30">
        <f t="shared" si="0"/>
        <v>2550000</v>
      </c>
      <c r="I49" s="30">
        <v>125103000</v>
      </c>
      <c r="J49" s="31">
        <v>0</v>
      </c>
      <c r="K49" s="57">
        <v>9058000</v>
      </c>
    </row>
    <row r="50" spans="2:11" ht="24.75" customHeight="1">
      <c r="B50" s="11" t="s">
        <v>71</v>
      </c>
      <c r="C50" s="9" t="s">
        <v>1</v>
      </c>
      <c r="D50" s="9" t="s">
        <v>1</v>
      </c>
      <c r="E50" s="27" t="s">
        <v>180</v>
      </c>
      <c r="F50" s="28">
        <v>230319000</v>
      </c>
      <c r="G50" s="29">
        <v>217614000</v>
      </c>
      <c r="H50" s="30">
        <f t="shared" si="0"/>
        <v>12705000</v>
      </c>
      <c r="I50" s="30">
        <v>230319000</v>
      </c>
      <c r="J50" s="31">
        <v>0</v>
      </c>
      <c r="K50" s="57">
        <v>12986000</v>
      </c>
    </row>
    <row r="51" spans="2:11" ht="24.75" customHeight="1">
      <c r="B51" s="11" t="s">
        <v>72</v>
      </c>
      <c r="C51" s="9" t="s">
        <v>1</v>
      </c>
      <c r="D51" s="9" t="s">
        <v>1</v>
      </c>
      <c r="E51" s="27" t="s">
        <v>181</v>
      </c>
      <c r="F51" s="28">
        <v>459386000</v>
      </c>
      <c r="G51" s="29">
        <v>424683000</v>
      </c>
      <c r="H51" s="30">
        <f aca="true" t="shared" si="1" ref="H51:H82">I51-G51</f>
        <v>34703000</v>
      </c>
      <c r="I51" s="30">
        <v>459386000</v>
      </c>
      <c r="J51" s="31">
        <v>0</v>
      </c>
      <c r="K51" s="57">
        <v>12150000</v>
      </c>
    </row>
    <row r="52" spans="2:11" ht="24.75" customHeight="1">
      <c r="B52" s="11" t="s">
        <v>73</v>
      </c>
      <c r="C52" s="9" t="s">
        <v>1</v>
      </c>
      <c r="D52" s="9" t="s">
        <v>1</v>
      </c>
      <c r="E52" s="27" t="s">
        <v>182</v>
      </c>
      <c r="F52" s="28">
        <v>319907000</v>
      </c>
      <c r="G52" s="29">
        <v>295313000</v>
      </c>
      <c r="H52" s="30">
        <f t="shared" si="1"/>
        <v>24594000</v>
      </c>
      <c r="I52" s="30">
        <v>319907000</v>
      </c>
      <c r="J52" s="31">
        <v>0</v>
      </c>
      <c r="K52" s="57">
        <v>16046000</v>
      </c>
    </row>
    <row r="53" spans="2:11" ht="24.75" customHeight="1">
      <c r="B53" s="11" t="s">
        <v>74</v>
      </c>
      <c r="C53" s="9" t="s">
        <v>1</v>
      </c>
      <c r="D53" s="9" t="s">
        <v>1</v>
      </c>
      <c r="E53" s="27" t="s">
        <v>183</v>
      </c>
      <c r="F53" s="28">
        <v>253815000</v>
      </c>
      <c r="G53" s="29">
        <v>228489000</v>
      </c>
      <c r="H53" s="30">
        <f t="shared" si="1"/>
        <v>25326000</v>
      </c>
      <c r="I53" s="30">
        <v>253815000</v>
      </c>
      <c r="J53" s="31">
        <v>0</v>
      </c>
      <c r="K53" s="57">
        <v>13126000</v>
      </c>
    </row>
    <row r="54" spans="2:11" ht="24.75" customHeight="1">
      <c r="B54" s="11" t="s">
        <v>75</v>
      </c>
      <c r="C54" s="9" t="s">
        <v>1</v>
      </c>
      <c r="D54" s="9" t="s">
        <v>1</v>
      </c>
      <c r="E54" s="27" t="s">
        <v>184</v>
      </c>
      <c r="F54" s="28">
        <v>343375000</v>
      </c>
      <c r="G54" s="29">
        <v>317533000</v>
      </c>
      <c r="H54" s="30">
        <f t="shared" si="1"/>
        <v>25842000</v>
      </c>
      <c r="I54" s="30">
        <v>343375000</v>
      </c>
      <c r="J54" s="31">
        <v>0</v>
      </c>
      <c r="K54" s="57">
        <v>12480000</v>
      </c>
    </row>
    <row r="55" spans="2:11" ht="24.75" customHeight="1">
      <c r="B55" s="11" t="s">
        <v>76</v>
      </c>
      <c r="C55" s="9" t="s">
        <v>1</v>
      </c>
      <c r="D55" s="9" t="s">
        <v>1</v>
      </c>
      <c r="E55" s="27" t="s">
        <v>185</v>
      </c>
      <c r="F55" s="28">
        <v>363462000</v>
      </c>
      <c r="G55" s="29">
        <v>333399000</v>
      </c>
      <c r="H55" s="30">
        <f t="shared" si="1"/>
        <v>30063000</v>
      </c>
      <c r="I55" s="30">
        <v>363462000</v>
      </c>
      <c r="J55" s="31">
        <v>0</v>
      </c>
      <c r="K55" s="57">
        <v>11353000</v>
      </c>
    </row>
    <row r="56" spans="2:11" ht="24.75" customHeight="1">
      <c r="B56" s="11" t="s">
        <v>77</v>
      </c>
      <c r="C56" s="9" t="s">
        <v>1</v>
      </c>
      <c r="D56" s="9" t="s">
        <v>1</v>
      </c>
      <c r="E56" s="27" t="s">
        <v>186</v>
      </c>
      <c r="F56" s="28">
        <v>208314000</v>
      </c>
      <c r="G56" s="29">
        <v>187592000</v>
      </c>
      <c r="H56" s="30">
        <f t="shared" si="1"/>
        <v>20722000</v>
      </c>
      <c r="I56" s="30">
        <v>208314000</v>
      </c>
      <c r="J56" s="31">
        <v>0</v>
      </c>
      <c r="K56" s="57">
        <v>4986000</v>
      </c>
    </row>
    <row r="57" spans="2:11" ht="24.75" customHeight="1">
      <c r="B57" s="11" t="s">
        <v>78</v>
      </c>
      <c r="C57" s="9" t="s">
        <v>1</v>
      </c>
      <c r="D57" s="9" t="s">
        <v>1</v>
      </c>
      <c r="E57" s="27" t="s">
        <v>187</v>
      </c>
      <c r="F57" s="28">
        <v>416441000</v>
      </c>
      <c r="G57" s="29">
        <v>369128000</v>
      </c>
      <c r="H57" s="30">
        <f t="shared" si="1"/>
        <v>47313000</v>
      </c>
      <c r="I57" s="30">
        <v>416441000</v>
      </c>
      <c r="J57" s="31">
        <v>0</v>
      </c>
      <c r="K57" s="57">
        <v>29529000</v>
      </c>
    </row>
    <row r="58" spans="2:11" ht="24.75" customHeight="1">
      <c r="B58" s="11" t="s">
        <v>79</v>
      </c>
      <c r="C58" s="9" t="s">
        <v>1</v>
      </c>
      <c r="D58" s="9" t="s">
        <v>1</v>
      </c>
      <c r="E58" s="27" t="s">
        <v>188</v>
      </c>
      <c r="F58" s="28">
        <v>362899000</v>
      </c>
      <c r="G58" s="29">
        <v>309070000</v>
      </c>
      <c r="H58" s="30">
        <f t="shared" si="1"/>
        <v>53829000</v>
      </c>
      <c r="I58" s="30">
        <v>362899000</v>
      </c>
      <c r="J58" s="31">
        <v>0</v>
      </c>
      <c r="K58" s="57">
        <v>7376000</v>
      </c>
    </row>
    <row r="59" spans="2:11" ht="24.75" customHeight="1">
      <c r="B59" s="11" t="s">
        <v>80</v>
      </c>
      <c r="C59" s="9" t="s">
        <v>1</v>
      </c>
      <c r="D59" s="9" t="s">
        <v>1</v>
      </c>
      <c r="E59" s="27" t="s">
        <v>189</v>
      </c>
      <c r="F59" s="28">
        <v>322632000</v>
      </c>
      <c r="G59" s="29">
        <v>291669000</v>
      </c>
      <c r="H59" s="30">
        <f t="shared" si="1"/>
        <v>30963000</v>
      </c>
      <c r="I59" s="30">
        <v>322632000</v>
      </c>
      <c r="J59" s="31">
        <v>0</v>
      </c>
      <c r="K59" s="57">
        <v>19079000</v>
      </c>
    </row>
    <row r="60" spans="2:11" ht="24.75" customHeight="1">
      <c r="B60" s="11" t="s">
        <v>81</v>
      </c>
      <c r="C60" s="9" t="s">
        <v>1</v>
      </c>
      <c r="D60" s="9" t="s">
        <v>1</v>
      </c>
      <c r="E60" s="27" t="s">
        <v>190</v>
      </c>
      <c r="F60" s="28">
        <v>233503000</v>
      </c>
      <c r="G60" s="29">
        <v>213908000</v>
      </c>
      <c r="H60" s="30">
        <f t="shared" si="1"/>
        <v>19595000</v>
      </c>
      <c r="I60" s="30">
        <v>233503000</v>
      </c>
      <c r="J60" s="31">
        <v>0</v>
      </c>
      <c r="K60" s="57">
        <v>3221000</v>
      </c>
    </row>
    <row r="61" spans="2:11" ht="24.75" customHeight="1">
      <c r="B61" s="11" t="s">
        <v>82</v>
      </c>
      <c r="C61" s="9" t="s">
        <v>1</v>
      </c>
      <c r="D61" s="9" t="s">
        <v>1</v>
      </c>
      <c r="E61" s="27" t="s">
        <v>191</v>
      </c>
      <c r="F61" s="28">
        <v>227862000</v>
      </c>
      <c r="G61" s="29">
        <v>212695000</v>
      </c>
      <c r="H61" s="30">
        <f t="shared" si="1"/>
        <v>15167000</v>
      </c>
      <c r="I61" s="30">
        <v>227862000</v>
      </c>
      <c r="J61" s="31">
        <v>0</v>
      </c>
      <c r="K61" s="57">
        <v>18340000</v>
      </c>
    </row>
    <row r="62" spans="2:11" ht="24.75" customHeight="1">
      <c r="B62" s="11" t="s">
        <v>83</v>
      </c>
      <c r="C62" s="9" t="s">
        <v>1</v>
      </c>
      <c r="D62" s="9" t="s">
        <v>1</v>
      </c>
      <c r="E62" s="27" t="s">
        <v>192</v>
      </c>
      <c r="F62" s="28">
        <v>279335000</v>
      </c>
      <c r="G62" s="29">
        <v>253700000</v>
      </c>
      <c r="H62" s="30">
        <f t="shared" si="1"/>
        <v>25635000</v>
      </c>
      <c r="I62" s="30">
        <v>279335000</v>
      </c>
      <c r="J62" s="31">
        <v>0</v>
      </c>
      <c r="K62" s="57">
        <v>11036000</v>
      </c>
    </row>
    <row r="63" spans="2:11" ht="24.75" customHeight="1">
      <c r="B63" s="11" t="s">
        <v>84</v>
      </c>
      <c r="C63" s="9" t="s">
        <v>1</v>
      </c>
      <c r="D63" s="9" t="s">
        <v>1</v>
      </c>
      <c r="E63" s="27" t="s">
        <v>193</v>
      </c>
      <c r="F63" s="28">
        <v>187176000</v>
      </c>
      <c r="G63" s="29">
        <v>175970000</v>
      </c>
      <c r="H63" s="30">
        <f t="shared" si="1"/>
        <v>11206000</v>
      </c>
      <c r="I63" s="30">
        <v>187176000</v>
      </c>
      <c r="J63" s="31">
        <v>0</v>
      </c>
      <c r="K63" s="57">
        <v>5923000</v>
      </c>
    </row>
    <row r="64" spans="2:11" ht="24.75" customHeight="1">
      <c r="B64" s="11" t="s">
        <v>85</v>
      </c>
      <c r="C64" s="9" t="s">
        <v>1</v>
      </c>
      <c r="D64" s="9" t="s">
        <v>1</v>
      </c>
      <c r="E64" s="27" t="s">
        <v>194</v>
      </c>
      <c r="F64" s="28">
        <v>300462000</v>
      </c>
      <c r="G64" s="29">
        <v>277729000</v>
      </c>
      <c r="H64" s="30">
        <f t="shared" si="1"/>
        <v>22733000</v>
      </c>
      <c r="I64" s="30">
        <v>300462000</v>
      </c>
      <c r="J64" s="31">
        <v>0</v>
      </c>
      <c r="K64" s="57">
        <v>9069000</v>
      </c>
    </row>
    <row r="65" spans="2:11" ht="24.75" customHeight="1">
      <c r="B65" s="11" t="s">
        <v>86</v>
      </c>
      <c r="C65" s="9" t="s">
        <v>1</v>
      </c>
      <c r="D65" s="9" t="s">
        <v>1</v>
      </c>
      <c r="E65" s="27" t="s">
        <v>195</v>
      </c>
      <c r="F65" s="28">
        <v>167218000</v>
      </c>
      <c r="G65" s="29">
        <v>156355000</v>
      </c>
      <c r="H65" s="30">
        <f t="shared" si="1"/>
        <v>10863000</v>
      </c>
      <c r="I65" s="30">
        <v>167218000</v>
      </c>
      <c r="J65" s="31">
        <v>0</v>
      </c>
      <c r="K65" s="57">
        <v>8985000</v>
      </c>
    </row>
    <row r="66" spans="2:11" ht="24.75" customHeight="1">
      <c r="B66" s="11" t="s">
        <v>87</v>
      </c>
      <c r="C66" s="9" t="s">
        <v>1</v>
      </c>
      <c r="D66" s="9" t="s">
        <v>1</v>
      </c>
      <c r="E66" s="27" t="s">
        <v>196</v>
      </c>
      <c r="F66" s="28">
        <v>244693000</v>
      </c>
      <c r="G66" s="29">
        <v>213903000</v>
      </c>
      <c r="H66" s="30">
        <f t="shared" si="1"/>
        <v>30790000</v>
      </c>
      <c r="I66" s="30">
        <v>244693000</v>
      </c>
      <c r="J66" s="31">
        <v>0</v>
      </c>
      <c r="K66" s="57">
        <v>14499000</v>
      </c>
    </row>
    <row r="67" spans="2:11" ht="24.75" customHeight="1">
      <c r="B67" s="11" t="s">
        <v>88</v>
      </c>
      <c r="C67" s="9" t="s">
        <v>1</v>
      </c>
      <c r="D67" s="9" t="s">
        <v>1</v>
      </c>
      <c r="E67" s="27" t="s">
        <v>197</v>
      </c>
      <c r="F67" s="28">
        <v>251475000</v>
      </c>
      <c r="G67" s="29">
        <v>234564000</v>
      </c>
      <c r="H67" s="30">
        <f t="shared" si="1"/>
        <v>16911000</v>
      </c>
      <c r="I67" s="30">
        <v>251475000</v>
      </c>
      <c r="J67" s="31">
        <v>0</v>
      </c>
      <c r="K67" s="57">
        <v>12853000</v>
      </c>
    </row>
    <row r="68" spans="2:11" ht="24.75" customHeight="1">
      <c r="B68" s="11" t="s">
        <v>89</v>
      </c>
      <c r="C68" s="9" t="s">
        <v>1</v>
      </c>
      <c r="D68" s="9" t="s">
        <v>1</v>
      </c>
      <c r="E68" s="27" t="s">
        <v>198</v>
      </c>
      <c r="F68" s="28">
        <v>273013000</v>
      </c>
      <c r="G68" s="29">
        <v>253210000</v>
      </c>
      <c r="H68" s="30">
        <f t="shared" si="1"/>
        <v>19803000</v>
      </c>
      <c r="I68" s="30">
        <v>273013000</v>
      </c>
      <c r="J68" s="31">
        <v>0</v>
      </c>
      <c r="K68" s="57">
        <v>9823000</v>
      </c>
    </row>
    <row r="69" spans="2:11" ht="24.75" customHeight="1">
      <c r="B69" s="11" t="s">
        <v>90</v>
      </c>
      <c r="C69" s="9" t="s">
        <v>1</v>
      </c>
      <c r="D69" s="9" t="s">
        <v>1</v>
      </c>
      <c r="E69" s="27" t="s">
        <v>199</v>
      </c>
      <c r="F69" s="28">
        <v>257804000</v>
      </c>
      <c r="G69" s="29">
        <v>240829000</v>
      </c>
      <c r="H69" s="30">
        <f t="shared" si="1"/>
        <v>16975000</v>
      </c>
      <c r="I69" s="30">
        <v>257804000</v>
      </c>
      <c r="J69" s="31">
        <v>0</v>
      </c>
      <c r="K69" s="57">
        <v>12922000</v>
      </c>
    </row>
    <row r="70" spans="2:11" ht="24.75" customHeight="1">
      <c r="B70" s="11" t="s">
        <v>91</v>
      </c>
      <c r="C70" s="9" t="s">
        <v>1</v>
      </c>
      <c r="D70" s="9" t="s">
        <v>1</v>
      </c>
      <c r="E70" s="27" t="s">
        <v>200</v>
      </c>
      <c r="F70" s="28">
        <v>248711000</v>
      </c>
      <c r="G70" s="29">
        <v>231138000</v>
      </c>
      <c r="H70" s="30">
        <f t="shared" si="1"/>
        <v>17573000</v>
      </c>
      <c r="I70" s="30">
        <v>248711000</v>
      </c>
      <c r="J70" s="31">
        <v>0</v>
      </c>
      <c r="K70" s="57">
        <v>11598000</v>
      </c>
    </row>
    <row r="71" spans="2:11" ht="24.75" customHeight="1">
      <c r="B71" s="11" t="s">
        <v>92</v>
      </c>
      <c r="C71" s="9" t="s">
        <v>1</v>
      </c>
      <c r="D71" s="9" t="s">
        <v>1</v>
      </c>
      <c r="E71" s="27" t="s">
        <v>201</v>
      </c>
      <c r="F71" s="28">
        <v>372011000</v>
      </c>
      <c r="G71" s="29">
        <v>340041000</v>
      </c>
      <c r="H71" s="30">
        <f t="shared" si="1"/>
        <v>31970000</v>
      </c>
      <c r="I71" s="30">
        <v>372011000</v>
      </c>
      <c r="J71" s="31">
        <v>0</v>
      </c>
      <c r="K71" s="57">
        <v>11501000</v>
      </c>
    </row>
    <row r="72" spans="2:11" ht="24.75" customHeight="1">
      <c r="B72" s="11" t="s">
        <v>93</v>
      </c>
      <c r="C72" s="9" t="s">
        <v>1</v>
      </c>
      <c r="D72" s="9" t="s">
        <v>1</v>
      </c>
      <c r="E72" s="27" t="s">
        <v>202</v>
      </c>
      <c r="F72" s="28">
        <v>87561000</v>
      </c>
      <c r="G72" s="29">
        <v>75901000</v>
      </c>
      <c r="H72" s="30">
        <f t="shared" si="1"/>
        <v>11660000</v>
      </c>
      <c r="I72" s="30">
        <v>87561000</v>
      </c>
      <c r="J72" s="31">
        <v>0</v>
      </c>
      <c r="K72" s="57">
        <v>9212000</v>
      </c>
    </row>
    <row r="73" spans="2:11" ht="24.75" customHeight="1">
      <c r="B73" s="11" t="s">
        <v>94</v>
      </c>
      <c r="C73" s="9" t="s">
        <v>1</v>
      </c>
      <c r="D73" s="9" t="s">
        <v>1</v>
      </c>
      <c r="E73" s="27" t="s">
        <v>203</v>
      </c>
      <c r="F73" s="28">
        <v>152651000</v>
      </c>
      <c r="G73" s="29">
        <v>143920000</v>
      </c>
      <c r="H73" s="30">
        <f t="shared" si="1"/>
        <v>8731000</v>
      </c>
      <c r="I73" s="30">
        <v>152651000</v>
      </c>
      <c r="J73" s="31">
        <v>0</v>
      </c>
      <c r="K73" s="57">
        <v>5041000</v>
      </c>
    </row>
    <row r="74" spans="2:11" ht="24.75" customHeight="1">
      <c r="B74" s="11" t="s">
        <v>95</v>
      </c>
      <c r="C74" s="9" t="s">
        <v>1</v>
      </c>
      <c r="D74" s="9" t="s">
        <v>1</v>
      </c>
      <c r="E74" s="27" t="s">
        <v>204</v>
      </c>
      <c r="F74" s="28">
        <v>149880000</v>
      </c>
      <c r="G74" s="29">
        <v>142996000</v>
      </c>
      <c r="H74" s="30">
        <f t="shared" si="1"/>
        <v>6884000</v>
      </c>
      <c r="I74" s="30">
        <v>149880000</v>
      </c>
      <c r="J74" s="31">
        <v>0</v>
      </c>
      <c r="K74" s="57">
        <v>6591000</v>
      </c>
    </row>
    <row r="75" spans="2:11" ht="24.75" customHeight="1">
      <c r="B75" s="11" t="s">
        <v>96</v>
      </c>
      <c r="C75" s="9" t="s">
        <v>1</v>
      </c>
      <c r="D75" s="9" t="s">
        <v>1</v>
      </c>
      <c r="E75" s="27" t="s">
        <v>205</v>
      </c>
      <c r="F75" s="28">
        <v>210205000</v>
      </c>
      <c r="G75" s="29">
        <v>203632000</v>
      </c>
      <c r="H75" s="30">
        <f t="shared" si="1"/>
        <v>6573000</v>
      </c>
      <c r="I75" s="30">
        <v>210205000</v>
      </c>
      <c r="J75" s="31">
        <v>0</v>
      </c>
      <c r="K75" s="57">
        <v>8381000</v>
      </c>
    </row>
    <row r="76" spans="2:11" ht="24.75" customHeight="1">
      <c r="B76" s="11" t="s">
        <v>97</v>
      </c>
      <c r="C76" s="9" t="s">
        <v>1</v>
      </c>
      <c r="D76" s="9" t="s">
        <v>1</v>
      </c>
      <c r="E76" s="27" t="s">
        <v>206</v>
      </c>
      <c r="F76" s="28">
        <v>156527000</v>
      </c>
      <c r="G76" s="29">
        <v>148271000</v>
      </c>
      <c r="H76" s="30">
        <f t="shared" si="1"/>
        <v>8256000</v>
      </c>
      <c r="I76" s="30">
        <v>156527000</v>
      </c>
      <c r="J76" s="31">
        <v>0</v>
      </c>
      <c r="K76" s="57">
        <v>3482000</v>
      </c>
    </row>
    <row r="77" spans="2:11" ht="24.75" customHeight="1">
      <c r="B77" s="11" t="s">
        <v>98</v>
      </c>
      <c r="C77" s="9" t="s">
        <v>1</v>
      </c>
      <c r="D77" s="9" t="s">
        <v>1</v>
      </c>
      <c r="E77" s="27" t="s">
        <v>207</v>
      </c>
      <c r="F77" s="28">
        <v>138306000</v>
      </c>
      <c r="G77" s="29">
        <v>128203000</v>
      </c>
      <c r="H77" s="30">
        <f t="shared" si="1"/>
        <v>10103000</v>
      </c>
      <c r="I77" s="30">
        <v>138306000</v>
      </c>
      <c r="J77" s="31">
        <v>0</v>
      </c>
      <c r="K77" s="57">
        <v>4476000</v>
      </c>
    </row>
    <row r="78" spans="2:11" ht="24.75" customHeight="1">
      <c r="B78" s="11" t="s">
        <v>99</v>
      </c>
      <c r="C78" s="9" t="s">
        <v>1</v>
      </c>
      <c r="D78" s="9" t="s">
        <v>1</v>
      </c>
      <c r="E78" s="27" t="s">
        <v>208</v>
      </c>
      <c r="F78" s="28">
        <v>180452000</v>
      </c>
      <c r="G78" s="29">
        <v>168877000</v>
      </c>
      <c r="H78" s="30">
        <f t="shared" si="1"/>
        <v>11575000</v>
      </c>
      <c r="I78" s="30">
        <v>180452000</v>
      </c>
      <c r="J78" s="31">
        <v>0</v>
      </c>
      <c r="K78" s="57">
        <v>8067000</v>
      </c>
    </row>
    <row r="79" spans="2:11" ht="24.75" customHeight="1">
      <c r="B79" s="11" t="s">
        <v>100</v>
      </c>
      <c r="C79" s="9" t="s">
        <v>1</v>
      </c>
      <c r="D79" s="9" t="s">
        <v>1</v>
      </c>
      <c r="E79" s="27" t="s">
        <v>209</v>
      </c>
      <c r="F79" s="28">
        <v>194841000</v>
      </c>
      <c r="G79" s="29">
        <v>182345000</v>
      </c>
      <c r="H79" s="30">
        <f t="shared" si="1"/>
        <v>12496000</v>
      </c>
      <c r="I79" s="30">
        <v>194841000</v>
      </c>
      <c r="J79" s="31">
        <v>0</v>
      </c>
      <c r="K79" s="57">
        <v>9668000</v>
      </c>
    </row>
    <row r="80" spans="2:11" ht="24.75" customHeight="1">
      <c r="B80" s="11" t="s">
        <v>101</v>
      </c>
      <c r="C80" s="9" t="s">
        <v>1</v>
      </c>
      <c r="D80" s="9" t="s">
        <v>1</v>
      </c>
      <c r="E80" s="27" t="s">
        <v>210</v>
      </c>
      <c r="F80" s="28">
        <v>155261000</v>
      </c>
      <c r="G80" s="29">
        <v>146003000</v>
      </c>
      <c r="H80" s="30">
        <f t="shared" si="1"/>
        <v>9258000</v>
      </c>
      <c r="I80" s="30">
        <v>155261000</v>
      </c>
      <c r="J80" s="31">
        <v>0</v>
      </c>
      <c r="K80" s="57">
        <v>830000</v>
      </c>
    </row>
    <row r="81" spans="2:11" ht="24.75" customHeight="1">
      <c r="B81" s="11" t="s">
        <v>102</v>
      </c>
      <c r="C81" s="9" t="s">
        <v>1</v>
      </c>
      <c r="D81" s="9" t="s">
        <v>1</v>
      </c>
      <c r="E81" s="27" t="s">
        <v>211</v>
      </c>
      <c r="F81" s="28">
        <v>139104000</v>
      </c>
      <c r="G81" s="29">
        <v>132866000</v>
      </c>
      <c r="H81" s="30">
        <f t="shared" si="1"/>
        <v>6238000</v>
      </c>
      <c r="I81" s="30">
        <v>139104000</v>
      </c>
      <c r="J81" s="31">
        <v>0</v>
      </c>
      <c r="K81" s="57">
        <v>3637000</v>
      </c>
    </row>
    <row r="82" spans="2:11" ht="24.75" customHeight="1">
      <c r="B82" s="11" t="s">
        <v>103</v>
      </c>
      <c r="C82" s="9" t="s">
        <v>1</v>
      </c>
      <c r="D82" s="9" t="s">
        <v>1</v>
      </c>
      <c r="E82" s="27" t="s">
        <v>212</v>
      </c>
      <c r="F82" s="28">
        <v>167339000</v>
      </c>
      <c r="G82" s="29">
        <v>155713000</v>
      </c>
      <c r="H82" s="30">
        <f t="shared" si="1"/>
        <v>11626000</v>
      </c>
      <c r="I82" s="30">
        <v>167339000</v>
      </c>
      <c r="J82" s="31">
        <v>0</v>
      </c>
      <c r="K82" s="57">
        <v>10226000</v>
      </c>
    </row>
    <row r="83" spans="2:11" ht="24.75" customHeight="1">
      <c r="B83" s="11" t="s">
        <v>104</v>
      </c>
      <c r="C83" s="9" t="s">
        <v>1</v>
      </c>
      <c r="D83" s="9" t="s">
        <v>1</v>
      </c>
      <c r="E83" s="27" t="s">
        <v>213</v>
      </c>
      <c r="F83" s="28">
        <v>146010000</v>
      </c>
      <c r="G83" s="29">
        <v>140236000</v>
      </c>
      <c r="H83" s="30">
        <f aca="true" t="shared" si="2" ref="H83:H114">I83-G83</f>
        <v>5774000</v>
      </c>
      <c r="I83" s="30">
        <v>146010000</v>
      </c>
      <c r="J83" s="31">
        <v>0</v>
      </c>
      <c r="K83" s="57">
        <v>10165000</v>
      </c>
    </row>
    <row r="84" spans="2:11" ht="24.75" customHeight="1">
      <c r="B84" s="11" t="s">
        <v>105</v>
      </c>
      <c r="C84" s="9" t="s">
        <v>1</v>
      </c>
      <c r="D84" s="9" t="s">
        <v>1</v>
      </c>
      <c r="E84" s="27" t="s">
        <v>214</v>
      </c>
      <c r="F84" s="28">
        <v>163312000</v>
      </c>
      <c r="G84" s="29">
        <v>156383000</v>
      </c>
      <c r="H84" s="30">
        <f t="shared" si="2"/>
        <v>6929000</v>
      </c>
      <c r="I84" s="30">
        <v>163312000</v>
      </c>
      <c r="J84" s="31">
        <v>0</v>
      </c>
      <c r="K84" s="57">
        <v>8874000</v>
      </c>
    </row>
    <row r="85" spans="2:11" ht="24.75" customHeight="1">
      <c r="B85" s="11" t="s">
        <v>106</v>
      </c>
      <c r="C85" s="9" t="s">
        <v>1</v>
      </c>
      <c r="D85" s="9" t="s">
        <v>1</v>
      </c>
      <c r="E85" s="27" t="s">
        <v>215</v>
      </c>
      <c r="F85" s="28">
        <v>162397000</v>
      </c>
      <c r="G85" s="29">
        <v>155269000</v>
      </c>
      <c r="H85" s="30">
        <f t="shared" si="2"/>
        <v>7128000</v>
      </c>
      <c r="I85" s="30">
        <v>162397000</v>
      </c>
      <c r="J85" s="31">
        <v>0</v>
      </c>
      <c r="K85" s="57">
        <v>7745000</v>
      </c>
    </row>
    <row r="86" spans="2:11" ht="24.75" customHeight="1">
      <c r="B86" s="11" t="s">
        <v>107</v>
      </c>
      <c r="C86" s="9" t="s">
        <v>1</v>
      </c>
      <c r="D86" s="9" t="s">
        <v>1</v>
      </c>
      <c r="E86" s="27" t="s">
        <v>216</v>
      </c>
      <c r="F86" s="28">
        <v>137928000</v>
      </c>
      <c r="G86" s="29">
        <v>130244000</v>
      </c>
      <c r="H86" s="30">
        <f t="shared" si="2"/>
        <v>7684000</v>
      </c>
      <c r="I86" s="30">
        <v>137928000</v>
      </c>
      <c r="J86" s="31">
        <v>0</v>
      </c>
      <c r="K86" s="57">
        <v>5904000</v>
      </c>
    </row>
    <row r="87" spans="2:11" ht="24.75" customHeight="1">
      <c r="B87" s="11" t="s">
        <v>108</v>
      </c>
      <c r="C87" s="9" t="s">
        <v>1</v>
      </c>
      <c r="D87" s="9" t="s">
        <v>1</v>
      </c>
      <c r="E87" s="27" t="s">
        <v>217</v>
      </c>
      <c r="F87" s="28">
        <v>99304000</v>
      </c>
      <c r="G87" s="29">
        <v>94146000</v>
      </c>
      <c r="H87" s="30">
        <f t="shared" si="2"/>
        <v>5158000</v>
      </c>
      <c r="I87" s="30">
        <v>99304000</v>
      </c>
      <c r="J87" s="31">
        <v>0</v>
      </c>
      <c r="K87" s="57">
        <v>3987000</v>
      </c>
    </row>
    <row r="88" spans="2:11" ht="24.75" customHeight="1">
      <c r="B88" s="11" t="s">
        <v>109</v>
      </c>
      <c r="C88" s="9" t="s">
        <v>1</v>
      </c>
      <c r="D88" s="9" t="s">
        <v>1</v>
      </c>
      <c r="E88" s="27" t="s">
        <v>218</v>
      </c>
      <c r="F88" s="28">
        <v>95814000</v>
      </c>
      <c r="G88" s="29">
        <v>90929000</v>
      </c>
      <c r="H88" s="30">
        <f t="shared" si="2"/>
        <v>4885000</v>
      </c>
      <c r="I88" s="30">
        <v>95814000</v>
      </c>
      <c r="J88" s="31">
        <v>0</v>
      </c>
      <c r="K88" s="57">
        <v>4068000</v>
      </c>
    </row>
    <row r="89" spans="2:11" ht="24.75" customHeight="1">
      <c r="B89" s="11" t="s">
        <v>110</v>
      </c>
      <c r="C89" s="9" t="s">
        <v>1</v>
      </c>
      <c r="D89" s="9" t="s">
        <v>1</v>
      </c>
      <c r="E89" s="27" t="s">
        <v>219</v>
      </c>
      <c r="F89" s="28">
        <v>99205000</v>
      </c>
      <c r="G89" s="29">
        <v>95068000</v>
      </c>
      <c r="H89" s="30">
        <f t="shared" si="2"/>
        <v>4137000</v>
      </c>
      <c r="I89" s="30">
        <v>99205000</v>
      </c>
      <c r="J89" s="31">
        <v>0</v>
      </c>
      <c r="K89" s="57">
        <v>5660000</v>
      </c>
    </row>
    <row r="90" spans="2:11" ht="24.75" customHeight="1">
      <c r="B90" s="11" t="s">
        <v>111</v>
      </c>
      <c r="C90" s="9" t="s">
        <v>1</v>
      </c>
      <c r="D90" s="9" t="s">
        <v>1</v>
      </c>
      <c r="E90" s="27" t="s">
        <v>220</v>
      </c>
      <c r="F90" s="28">
        <v>89427000</v>
      </c>
      <c r="G90" s="29">
        <v>86318000</v>
      </c>
      <c r="H90" s="30">
        <f t="shared" si="2"/>
        <v>3109000</v>
      </c>
      <c r="I90" s="30">
        <v>89427000</v>
      </c>
      <c r="J90" s="31">
        <v>0</v>
      </c>
      <c r="K90" s="57">
        <v>9044000</v>
      </c>
    </row>
    <row r="91" spans="2:11" ht="24.75" customHeight="1">
      <c r="B91" s="11" t="s">
        <v>112</v>
      </c>
      <c r="C91" s="9" t="s">
        <v>1</v>
      </c>
      <c r="D91" s="9" t="s">
        <v>1</v>
      </c>
      <c r="E91" s="27" t="s">
        <v>221</v>
      </c>
      <c r="F91" s="28">
        <v>103951000</v>
      </c>
      <c r="G91" s="29">
        <v>101124000</v>
      </c>
      <c r="H91" s="30">
        <f t="shared" si="2"/>
        <v>2827000</v>
      </c>
      <c r="I91" s="30">
        <v>103951000</v>
      </c>
      <c r="J91" s="31">
        <v>0</v>
      </c>
      <c r="K91" s="57">
        <v>1545000</v>
      </c>
    </row>
    <row r="92" spans="2:11" ht="24.75" customHeight="1">
      <c r="B92" s="11" t="s">
        <v>113</v>
      </c>
      <c r="C92" s="9" t="s">
        <v>1</v>
      </c>
      <c r="D92" s="9" t="s">
        <v>1</v>
      </c>
      <c r="E92" s="27" t="s">
        <v>222</v>
      </c>
      <c r="F92" s="28">
        <v>120257000</v>
      </c>
      <c r="G92" s="29">
        <v>114665000</v>
      </c>
      <c r="H92" s="30">
        <f t="shared" si="2"/>
        <v>5592000</v>
      </c>
      <c r="I92" s="30">
        <v>120257000</v>
      </c>
      <c r="J92" s="31">
        <v>0</v>
      </c>
      <c r="K92" s="57">
        <v>517000</v>
      </c>
    </row>
    <row r="93" spans="2:11" ht="24.75" customHeight="1">
      <c r="B93" s="11" t="s">
        <v>114</v>
      </c>
      <c r="C93" s="9" t="s">
        <v>1</v>
      </c>
      <c r="D93" s="9" t="s">
        <v>1</v>
      </c>
      <c r="E93" s="27" t="s">
        <v>223</v>
      </c>
      <c r="F93" s="28">
        <v>194428000</v>
      </c>
      <c r="G93" s="29">
        <v>181424000</v>
      </c>
      <c r="H93" s="30">
        <f t="shared" si="2"/>
        <v>13004000</v>
      </c>
      <c r="I93" s="30">
        <v>194428000</v>
      </c>
      <c r="J93" s="31">
        <v>0</v>
      </c>
      <c r="K93" s="57">
        <v>4734000</v>
      </c>
    </row>
    <row r="94" spans="2:11" ht="24.75" customHeight="1">
      <c r="B94" s="11" t="s">
        <v>115</v>
      </c>
      <c r="C94" s="9" t="s">
        <v>1</v>
      </c>
      <c r="D94" s="9" t="s">
        <v>1</v>
      </c>
      <c r="E94" s="27" t="s">
        <v>224</v>
      </c>
      <c r="F94" s="28">
        <v>81799000</v>
      </c>
      <c r="G94" s="29">
        <v>77454000</v>
      </c>
      <c r="H94" s="30">
        <f t="shared" si="2"/>
        <v>4345000</v>
      </c>
      <c r="I94" s="30">
        <v>81799000</v>
      </c>
      <c r="J94" s="31">
        <v>0</v>
      </c>
      <c r="K94" s="57">
        <v>10842000</v>
      </c>
    </row>
    <row r="95" spans="2:11" ht="24.75" customHeight="1">
      <c r="B95" s="11" t="s">
        <v>116</v>
      </c>
      <c r="C95" s="9" t="s">
        <v>1</v>
      </c>
      <c r="D95" s="9" t="s">
        <v>1</v>
      </c>
      <c r="E95" s="27" t="s">
        <v>225</v>
      </c>
      <c r="F95" s="28">
        <v>124309000</v>
      </c>
      <c r="G95" s="29">
        <v>118777000</v>
      </c>
      <c r="H95" s="30">
        <f t="shared" si="2"/>
        <v>5532000</v>
      </c>
      <c r="I95" s="30">
        <v>124309000</v>
      </c>
      <c r="J95" s="31">
        <v>0</v>
      </c>
      <c r="K95" s="57">
        <v>5862000</v>
      </c>
    </row>
    <row r="96" spans="2:11" ht="24.75" customHeight="1">
      <c r="B96" s="11" t="s">
        <v>117</v>
      </c>
      <c r="C96" s="9" t="s">
        <v>1</v>
      </c>
      <c r="D96" s="9" t="s">
        <v>1</v>
      </c>
      <c r="E96" s="27" t="s">
        <v>226</v>
      </c>
      <c r="F96" s="28">
        <v>98944000</v>
      </c>
      <c r="G96" s="29">
        <v>95173000</v>
      </c>
      <c r="H96" s="30">
        <f t="shared" si="2"/>
        <v>3771000</v>
      </c>
      <c r="I96" s="30">
        <v>98944000</v>
      </c>
      <c r="J96" s="31">
        <v>0</v>
      </c>
      <c r="K96" s="57">
        <v>7695000</v>
      </c>
    </row>
    <row r="97" spans="2:11" ht="24.75" customHeight="1">
      <c r="B97" s="11" t="s">
        <v>118</v>
      </c>
      <c r="C97" s="9" t="s">
        <v>1</v>
      </c>
      <c r="D97" s="9" t="s">
        <v>1</v>
      </c>
      <c r="E97" s="27" t="s">
        <v>227</v>
      </c>
      <c r="F97" s="28">
        <v>111261000</v>
      </c>
      <c r="G97" s="29">
        <v>105229000</v>
      </c>
      <c r="H97" s="30">
        <f t="shared" si="2"/>
        <v>6032000</v>
      </c>
      <c r="I97" s="30">
        <v>111261000</v>
      </c>
      <c r="J97" s="31">
        <v>0</v>
      </c>
      <c r="K97" s="57">
        <v>5118000</v>
      </c>
    </row>
    <row r="98" spans="2:11" ht="24.75" customHeight="1">
      <c r="B98" s="11" t="s">
        <v>119</v>
      </c>
      <c r="C98" s="9" t="s">
        <v>1</v>
      </c>
      <c r="D98" s="9" t="s">
        <v>1</v>
      </c>
      <c r="E98" s="27" t="s">
        <v>228</v>
      </c>
      <c r="F98" s="28">
        <v>107963000</v>
      </c>
      <c r="G98" s="29">
        <v>105622000</v>
      </c>
      <c r="H98" s="30">
        <f t="shared" si="2"/>
        <v>2341000</v>
      </c>
      <c r="I98" s="30">
        <v>107963000</v>
      </c>
      <c r="J98" s="31">
        <v>0</v>
      </c>
      <c r="K98" s="57">
        <v>4354000</v>
      </c>
    </row>
    <row r="99" spans="2:11" ht="24.75" customHeight="1">
      <c r="B99" s="11" t="s">
        <v>120</v>
      </c>
      <c r="C99" s="9" t="s">
        <v>1</v>
      </c>
      <c r="D99" s="9" t="s">
        <v>1</v>
      </c>
      <c r="E99" s="27" t="s">
        <v>229</v>
      </c>
      <c r="F99" s="28">
        <v>122262000</v>
      </c>
      <c r="G99" s="29">
        <v>113654000</v>
      </c>
      <c r="H99" s="30">
        <f t="shared" si="2"/>
        <v>8608000</v>
      </c>
      <c r="I99" s="30">
        <v>122262000</v>
      </c>
      <c r="J99" s="31">
        <v>0</v>
      </c>
      <c r="K99" s="57">
        <v>3438000</v>
      </c>
    </row>
    <row r="100" spans="2:11" ht="24.75" customHeight="1">
      <c r="B100" s="11" t="s">
        <v>121</v>
      </c>
      <c r="C100" s="9" t="s">
        <v>1</v>
      </c>
      <c r="D100" s="9" t="s">
        <v>1</v>
      </c>
      <c r="E100" s="27" t="s">
        <v>230</v>
      </c>
      <c r="F100" s="28">
        <v>97158000</v>
      </c>
      <c r="G100" s="29">
        <v>92815000</v>
      </c>
      <c r="H100" s="30">
        <f t="shared" si="2"/>
        <v>4343000</v>
      </c>
      <c r="I100" s="30">
        <v>97158000</v>
      </c>
      <c r="J100" s="31">
        <v>0</v>
      </c>
      <c r="K100" s="57">
        <v>9043000</v>
      </c>
    </row>
    <row r="101" spans="2:11" ht="24.75" customHeight="1">
      <c r="B101" s="11" t="s">
        <v>122</v>
      </c>
      <c r="C101" s="9" t="s">
        <v>1</v>
      </c>
      <c r="D101" s="9" t="s">
        <v>1</v>
      </c>
      <c r="E101" s="27" t="s">
        <v>231</v>
      </c>
      <c r="F101" s="28">
        <v>122846000</v>
      </c>
      <c r="G101" s="29">
        <v>119777000</v>
      </c>
      <c r="H101" s="30">
        <f t="shared" si="2"/>
        <v>3069000</v>
      </c>
      <c r="I101" s="30">
        <v>122846000</v>
      </c>
      <c r="J101" s="31">
        <v>0</v>
      </c>
      <c r="K101" s="57">
        <v>3444000</v>
      </c>
    </row>
    <row r="102" spans="2:11" ht="24.75" customHeight="1">
      <c r="B102" s="11" t="s">
        <v>123</v>
      </c>
      <c r="C102" s="9" t="s">
        <v>1</v>
      </c>
      <c r="D102" s="9" t="s">
        <v>1</v>
      </c>
      <c r="E102" s="27" t="s">
        <v>232</v>
      </c>
      <c r="F102" s="28">
        <v>101737000</v>
      </c>
      <c r="G102" s="29">
        <v>98912000</v>
      </c>
      <c r="H102" s="30">
        <f t="shared" si="2"/>
        <v>2825000</v>
      </c>
      <c r="I102" s="30">
        <v>101737000</v>
      </c>
      <c r="J102" s="31">
        <v>0</v>
      </c>
      <c r="K102" s="57">
        <v>5393000</v>
      </c>
    </row>
    <row r="103" spans="2:11" ht="24.75" customHeight="1">
      <c r="B103" s="11" t="s">
        <v>124</v>
      </c>
      <c r="C103" s="9" t="s">
        <v>1</v>
      </c>
      <c r="D103" s="9" t="s">
        <v>1</v>
      </c>
      <c r="E103" s="27" t="s">
        <v>233</v>
      </c>
      <c r="F103" s="28">
        <v>108097000</v>
      </c>
      <c r="G103" s="29">
        <v>105899000</v>
      </c>
      <c r="H103" s="30">
        <f t="shared" si="2"/>
        <v>2198000</v>
      </c>
      <c r="I103" s="30">
        <v>108097000</v>
      </c>
      <c r="J103" s="31">
        <v>0</v>
      </c>
      <c r="K103" s="57">
        <v>6849000</v>
      </c>
    </row>
    <row r="104" spans="2:11" ht="24.75" customHeight="1">
      <c r="B104" s="11" t="s">
        <v>125</v>
      </c>
      <c r="C104" s="9" t="s">
        <v>1</v>
      </c>
      <c r="D104" s="9" t="s">
        <v>1</v>
      </c>
      <c r="E104" s="27" t="s">
        <v>234</v>
      </c>
      <c r="F104" s="28">
        <v>104598000</v>
      </c>
      <c r="G104" s="29">
        <v>101845000</v>
      </c>
      <c r="H104" s="30">
        <f t="shared" si="2"/>
        <v>2753000</v>
      </c>
      <c r="I104" s="30">
        <v>104598000</v>
      </c>
      <c r="J104" s="31">
        <v>0</v>
      </c>
      <c r="K104" s="57">
        <v>644000</v>
      </c>
    </row>
    <row r="105" spans="2:11" ht="24.75" customHeight="1">
      <c r="B105" s="11" t="s">
        <v>126</v>
      </c>
      <c r="C105" s="9" t="s">
        <v>1</v>
      </c>
      <c r="D105" s="9" t="s">
        <v>1</v>
      </c>
      <c r="E105" s="27" t="s">
        <v>235</v>
      </c>
      <c r="F105" s="28">
        <v>83223000</v>
      </c>
      <c r="G105" s="29">
        <v>80979000</v>
      </c>
      <c r="H105" s="30">
        <f t="shared" si="2"/>
        <v>2244000</v>
      </c>
      <c r="I105" s="30">
        <v>83223000</v>
      </c>
      <c r="J105" s="31">
        <v>0</v>
      </c>
      <c r="K105" s="57">
        <v>2301000</v>
      </c>
    </row>
    <row r="106" spans="2:11" ht="24.75" customHeight="1">
      <c r="B106" s="11" t="s">
        <v>127</v>
      </c>
      <c r="C106" s="9" t="s">
        <v>1</v>
      </c>
      <c r="D106" s="9" t="s">
        <v>1</v>
      </c>
      <c r="E106" s="27" t="s">
        <v>236</v>
      </c>
      <c r="F106" s="28">
        <v>107514000</v>
      </c>
      <c r="G106" s="29">
        <v>103331000</v>
      </c>
      <c r="H106" s="30">
        <f t="shared" si="2"/>
        <v>4183000</v>
      </c>
      <c r="I106" s="30">
        <v>107514000</v>
      </c>
      <c r="J106" s="31">
        <v>0</v>
      </c>
      <c r="K106" s="57">
        <v>16435000</v>
      </c>
    </row>
    <row r="107" spans="2:11" ht="24.75" customHeight="1">
      <c r="B107" s="11" t="s">
        <v>128</v>
      </c>
      <c r="C107" s="9" t="s">
        <v>1</v>
      </c>
      <c r="D107" s="9" t="s">
        <v>1</v>
      </c>
      <c r="E107" s="27" t="s">
        <v>237</v>
      </c>
      <c r="F107" s="28">
        <v>92215000</v>
      </c>
      <c r="G107" s="29">
        <v>88643000</v>
      </c>
      <c r="H107" s="30">
        <f t="shared" si="2"/>
        <v>3572000</v>
      </c>
      <c r="I107" s="30">
        <v>92215000</v>
      </c>
      <c r="J107" s="31">
        <v>0</v>
      </c>
      <c r="K107" s="57">
        <v>5602000</v>
      </c>
    </row>
    <row r="108" spans="2:11" ht="24.75" customHeight="1">
      <c r="B108" s="11" t="s">
        <v>129</v>
      </c>
      <c r="C108" s="9" t="s">
        <v>1</v>
      </c>
      <c r="D108" s="9" t="s">
        <v>1</v>
      </c>
      <c r="E108" s="27" t="s">
        <v>238</v>
      </c>
      <c r="F108" s="28">
        <v>121634000</v>
      </c>
      <c r="G108" s="29">
        <v>115148000</v>
      </c>
      <c r="H108" s="30">
        <f t="shared" si="2"/>
        <v>6486000</v>
      </c>
      <c r="I108" s="30">
        <v>121634000</v>
      </c>
      <c r="J108" s="31">
        <v>0</v>
      </c>
      <c r="K108" s="57">
        <v>3906000</v>
      </c>
    </row>
    <row r="109" spans="2:11" ht="24.75" customHeight="1">
      <c r="B109" s="11" t="s">
        <v>130</v>
      </c>
      <c r="C109" s="9" t="s">
        <v>1</v>
      </c>
      <c r="D109" s="9" t="s">
        <v>1</v>
      </c>
      <c r="E109" s="27" t="s">
        <v>239</v>
      </c>
      <c r="F109" s="28">
        <v>61252000</v>
      </c>
      <c r="G109" s="29">
        <v>60168000</v>
      </c>
      <c r="H109" s="30">
        <f t="shared" si="2"/>
        <v>1084000</v>
      </c>
      <c r="I109" s="30">
        <v>61252000</v>
      </c>
      <c r="J109" s="31">
        <v>0</v>
      </c>
      <c r="K109" s="57">
        <v>8454000</v>
      </c>
    </row>
    <row r="110" spans="2:11" ht="24.75" customHeight="1">
      <c r="B110" s="11" t="s">
        <v>131</v>
      </c>
      <c r="C110" s="9" t="s">
        <v>1</v>
      </c>
      <c r="D110" s="9" t="s">
        <v>1</v>
      </c>
      <c r="E110" s="27" t="s">
        <v>240</v>
      </c>
      <c r="F110" s="28">
        <v>75985000</v>
      </c>
      <c r="G110" s="29">
        <v>73903000</v>
      </c>
      <c r="H110" s="30">
        <f t="shared" si="2"/>
        <v>2082000</v>
      </c>
      <c r="I110" s="30">
        <v>75985000</v>
      </c>
      <c r="J110" s="31">
        <v>0</v>
      </c>
      <c r="K110" s="57">
        <v>3484000</v>
      </c>
    </row>
    <row r="111" spans="2:11" ht="24.75" customHeight="1">
      <c r="B111" s="11" t="s">
        <v>132</v>
      </c>
      <c r="C111" s="9" t="s">
        <v>1</v>
      </c>
      <c r="D111" s="9" t="s">
        <v>1</v>
      </c>
      <c r="E111" s="27" t="s">
        <v>241</v>
      </c>
      <c r="F111" s="28">
        <v>75397000</v>
      </c>
      <c r="G111" s="29">
        <v>74394000</v>
      </c>
      <c r="H111" s="30">
        <f t="shared" si="2"/>
        <v>1003000</v>
      </c>
      <c r="I111" s="30">
        <v>75397000</v>
      </c>
      <c r="J111" s="31">
        <v>0</v>
      </c>
      <c r="K111" s="57">
        <v>10443000</v>
      </c>
    </row>
    <row r="112" spans="2:11" ht="24.75" customHeight="1">
      <c r="B112" s="11" t="s">
        <v>133</v>
      </c>
      <c r="C112" s="9" t="s">
        <v>1</v>
      </c>
      <c r="D112" s="9" t="s">
        <v>1</v>
      </c>
      <c r="E112" s="27" t="s">
        <v>242</v>
      </c>
      <c r="F112" s="28">
        <v>93176000</v>
      </c>
      <c r="G112" s="29">
        <v>89929000</v>
      </c>
      <c r="H112" s="30">
        <f t="shared" si="2"/>
        <v>3247000</v>
      </c>
      <c r="I112" s="30">
        <v>93176000</v>
      </c>
      <c r="J112" s="31">
        <v>0</v>
      </c>
      <c r="K112" s="57">
        <v>10219000</v>
      </c>
    </row>
    <row r="113" spans="2:11" ht="24.75" customHeight="1">
      <c r="B113" s="11" t="s">
        <v>134</v>
      </c>
      <c r="C113" s="9" t="s">
        <v>1</v>
      </c>
      <c r="D113" s="9" t="s">
        <v>1</v>
      </c>
      <c r="E113" s="27" t="s">
        <v>243</v>
      </c>
      <c r="F113" s="28">
        <v>98457000</v>
      </c>
      <c r="G113" s="29">
        <v>95226000</v>
      </c>
      <c r="H113" s="30">
        <f t="shared" si="2"/>
        <v>3231000</v>
      </c>
      <c r="I113" s="30">
        <v>98457000</v>
      </c>
      <c r="J113" s="31">
        <v>0</v>
      </c>
      <c r="K113" s="57">
        <v>3158000</v>
      </c>
    </row>
    <row r="114" spans="2:11" ht="24.75" customHeight="1">
      <c r="B114" s="11" t="s">
        <v>135</v>
      </c>
      <c r="C114" s="9" t="s">
        <v>1</v>
      </c>
      <c r="D114" s="9" t="s">
        <v>1</v>
      </c>
      <c r="E114" s="27" t="s">
        <v>244</v>
      </c>
      <c r="F114" s="28">
        <v>56923000</v>
      </c>
      <c r="G114" s="29">
        <v>56846000</v>
      </c>
      <c r="H114" s="30">
        <f t="shared" si="2"/>
        <v>77000</v>
      </c>
      <c r="I114" s="30">
        <v>56923000</v>
      </c>
      <c r="J114" s="31">
        <v>0</v>
      </c>
      <c r="K114" s="57">
        <v>19093000</v>
      </c>
    </row>
    <row r="115" spans="2:11" ht="24.75" customHeight="1">
      <c r="B115" s="11" t="s">
        <v>136</v>
      </c>
      <c r="C115" s="9" t="s">
        <v>1</v>
      </c>
      <c r="D115" s="9" t="s">
        <v>1</v>
      </c>
      <c r="E115" s="27" t="s">
        <v>245</v>
      </c>
      <c r="F115" s="28">
        <v>169814000</v>
      </c>
      <c r="G115" s="29">
        <v>167820000</v>
      </c>
      <c r="H115" s="30">
        <f aca="true" t="shared" si="3" ref="H115:H127">I115-G115</f>
        <v>1994000</v>
      </c>
      <c r="I115" s="30">
        <v>169814000</v>
      </c>
      <c r="J115" s="31">
        <v>0</v>
      </c>
      <c r="K115" s="57">
        <v>26702000</v>
      </c>
    </row>
    <row r="116" spans="2:11" ht="24.75" customHeight="1">
      <c r="B116" s="11" t="s">
        <v>137</v>
      </c>
      <c r="C116" s="9" t="s">
        <v>1</v>
      </c>
      <c r="D116" s="9" t="s">
        <v>1</v>
      </c>
      <c r="E116" s="27" t="s">
        <v>246</v>
      </c>
      <c r="F116" s="28">
        <v>60788000</v>
      </c>
      <c r="G116" s="29">
        <v>60577000</v>
      </c>
      <c r="H116" s="30">
        <f t="shared" si="3"/>
        <v>211000</v>
      </c>
      <c r="I116" s="30">
        <v>60788000</v>
      </c>
      <c r="J116" s="31">
        <v>0</v>
      </c>
      <c r="K116" s="57">
        <v>9107000</v>
      </c>
    </row>
    <row r="117" spans="2:11" ht="24.75" customHeight="1">
      <c r="B117" s="11" t="s">
        <v>138</v>
      </c>
      <c r="C117" s="9" t="s">
        <v>1</v>
      </c>
      <c r="D117" s="9" t="s">
        <v>1</v>
      </c>
      <c r="E117" s="27" t="s">
        <v>247</v>
      </c>
      <c r="F117" s="28">
        <v>98253000</v>
      </c>
      <c r="G117" s="29">
        <v>97825000</v>
      </c>
      <c r="H117" s="30">
        <f t="shared" si="3"/>
        <v>428000</v>
      </c>
      <c r="I117" s="30">
        <v>98253000</v>
      </c>
      <c r="J117" s="31">
        <v>0</v>
      </c>
      <c r="K117" s="57">
        <v>13036000</v>
      </c>
    </row>
    <row r="118" spans="2:11" ht="24.75" customHeight="1">
      <c r="B118" s="11" t="s">
        <v>139</v>
      </c>
      <c r="C118" s="9" t="s">
        <v>1</v>
      </c>
      <c r="D118" s="9" t="s">
        <v>1</v>
      </c>
      <c r="E118" s="27" t="s">
        <v>248</v>
      </c>
      <c r="F118" s="28">
        <v>157657000</v>
      </c>
      <c r="G118" s="29">
        <v>155436000</v>
      </c>
      <c r="H118" s="30">
        <f t="shared" si="3"/>
        <v>2221000</v>
      </c>
      <c r="I118" s="30">
        <v>157657000</v>
      </c>
      <c r="J118" s="31">
        <v>0</v>
      </c>
      <c r="K118" s="57">
        <v>8951000</v>
      </c>
    </row>
    <row r="119" spans="2:11" ht="24.75" customHeight="1">
      <c r="B119" s="11" t="s">
        <v>140</v>
      </c>
      <c r="C119" s="9" t="s">
        <v>1</v>
      </c>
      <c r="D119" s="9" t="s">
        <v>1</v>
      </c>
      <c r="E119" s="27" t="s">
        <v>249</v>
      </c>
      <c r="F119" s="28">
        <v>322749000</v>
      </c>
      <c r="G119" s="29">
        <v>306583000</v>
      </c>
      <c r="H119" s="30">
        <f t="shared" si="3"/>
        <v>16166000</v>
      </c>
      <c r="I119" s="30">
        <v>322749000</v>
      </c>
      <c r="J119" s="31">
        <v>0</v>
      </c>
      <c r="K119" s="57">
        <v>10116000</v>
      </c>
    </row>
    <row r="120" spans="2:11" ht="24.75" customHeight="1">
      <c r="B120" s="11" t="s">
        <v>141</v>
      </c>
      <c r="C120" s="9" t="s">
        <v>1</v>
      </c>
      <c r="D120" s="9" t="s">
        <v>1</v>
      </c>
      <c r="E120" s="27" t="s">
        <v>250</v>
      </c>
      <c r="F120" s="28">
        <v>88722000</v>
      </c>
      <c r="G120" s="29">
        <v>88628000</v>
      </c>
      <c r="H120" s="30">
        <f t="shared" si="3"/>
        <v>94000</v>
      </c>
      <c r="I120" s="30">
        <v>88722000</v>
      </c>
      <c r="J120" s="31">
        <v>0</v>
      </c>
      <c r="K120" s="57">
        <v>15526000</v>
      </c>
    </row>
    <row r="121" spans="2:11" ht="24.75" customHeight="1">
      <c r="B121" s="11" t="s">
        <v>142</v>
      </c>
      <c r="C121" s="9" t="s">
        <v>1</v>
      </c>
      <c r="D121" s="9" t="s">
        <v>1</v>
      </c>
      <c r="E121" s="27" t="s">
        <v>251</v>
      </c>
      <c r="F121" s="28">
        <v>70009000</v>
      </c>
      <c r="G121" s="29">
        <v>69772000</v>
      </c>
      <c r="H121" s="30">
        <f t="shared" si="3"/>
        <v>237000</v>
      </c>
      <c r="I121" s="30">
        <v>70009000</v>
      </c>
      <c r="J121" s="31">
        <v>0</v>
      </c>
      <c r="K121" s="57">
        <v>5034000</v>
      </c>
    </row>
    <row r="122" spans="2:11" ht="24.75" customHeight="1">
      <c r="B122" s="11" t="s">
        <v>143</v>
      </c>
      <c r="C122" s="9" t="s">
        <v>1</v>
      </c>
      <c r="D122" s="9" t="s">
        <v>1</v>
      </c>
      <c r="E122" s="27" t="s">
        <v>252</v>
      </c>
      <c r="F122" s="28">
        <v>78211000</v>
      </c>
      <c r="G122" s="29">
        <v>78051000</v>
      </c>
      <c r="H122" s="30">
        <f t="shared" si="3"/>
        <v>160000</v>
      </c>
      <c r="I122" s="30">
        <v>78211000</v>
      </c>
      <c r="J122" s="31">
        <v>0</v>
      </c>
      <c r="K122" s="57">
        <v>7658000</v>
      </c>
    </row>
    <row r="123" spans="2:11" ht="24.75" customHeight="1">
      <c r="B123" s="11" t="s">
        <v>144</v>
      </c>
      <c r="C123" s="9" t="s">
        <v>1</v>
      </c>
      <c r="D123" s="9" t="s">
        <v>1</v>
      </c>
      <c r="E123" s="27" t="s">
        <v>253</v>
      </c>
      <c r="F123" s="28">
        <v>64538000</v>
      </c>
      <c r="G123" s="29">
        <v>64512000</v>
      </c>
      <c r="H123" s="30">
        <f t="shared" si="3"/>
        <v>26000</v>
      </c>
      <c r="I123" s="30">
        <v>64538000</v>
      </c>
      <c r="J123" s="31">
        <v>0</v>
      </c>
      <c r="K123" s="57">
        <v>6147000</v>
      </c>
    </row>
    <row r="124" spans="2:11" ht="24.75" customHeight="1">
      <c r="B124" s="11" t="s">
        <v>145</v>
      </c>
      <c r="C124" s="9" t="s">
        <v>1</v>
      </c>
      <c r="D124" s="9" t="s">
        <v>1</v>
      </c>
      <c r="E124" s="27" t="s">
        <v>254</v>
      </c>
      <c r="F124" s="28">
        <v>111284000</v>
      </c>
      <c r="G124" s="29">
        <v>99885000</v>
      </c>
      <c r="H124" s="30">
        <f t="shared" si="3"/>
        <v>11399000</v>
      </c>
      <c r="I124" s="30">
        <v>111284000</v>
      </c>
      <c r="J124" s="31">
        <v>0</v>
      </c>
      <c r="K124" s="57">
        <v>5239000</v>
      </c>
    </row>
    <row r="125" spans="2:11" ht="24.75" customHeight="1">
      <c r="B125" s="11" t="s">
        <v>146</v>
      </c>
      <c r="C125" s="9" t="s">
        <v>1</v>
      </c>
      <c r="D125" s="9" t="s">
        <v>1</v>
      </c>
      <c r="E125" s="27" t="s">
        <v>255</v>
      </c>
      <c r="F125" s="28">
        <v>42486000</v>
      </c>
      <c r="G125" s="29">
        <v>39534000</v>
      </c>
      <c r="H125" s="30">
        <f t="shared" si="3"/>
        <v>2952000</v>
      </c>
      <c r="I125" s="30">
        <v>42486000</v>
      </c>
      <c r="J125" s="31">
        <v>0</v>
      </c>
      <c r="K125" s="57">
        <v>11000000</v>
      </c>
    </row>
    <row r="126" spans="2:11" ht="24.75" customHeight="1">
      <c r="B126" s="11" t="s">
        <v>147</v>
      </c>
      <c r="C126" s="9" t="s">
        <v>1</v>
      </c>
      <c r="D126" s="9" t="s">
        <v>1</v>
      </c>
      <c r="E126" s="27" t="s">
        <v>256</v>
      </c>
      <c r="F126" s="28">
        <v>62707000</v>
      </c>
      <c r="G126" s="29">
        <v>56868000</v>
      </c>
      <c r="H126" s="30">
        <f t="shared" si="3"/>
        <v>5839000</v>
      </c>
      <c r="I126" s="30">
        <v>62707000</v>
      </c>
      <c r="J126" s="31">
        <v>0</v>
      </c>
      <c r="K126" s="57">
        <v>7000000</v>
      </c>
    </row>
    <row r="127" spans="2:11" ht="24.75" customHeight="1">
      <c r="B127" s="11" t="s">
        <v>148</v>
      </c>
      <c r="C127" s="9" t="s">
        <v>1</v>
      </c>
      <c r="D127" s="9" t="s">
        <v>1</v>
      </c>
      <c r="E127" s="27" t="s">
        <v>257</v>
      </c>
      <c r="F127" s="28">
        <v>40553000</v>
      </c>
      <c r="G127" s="29">
        <v>38602000</v>
      </c>
      <c r="H127" s="30">
        <f t="shared" si="3"/>
        <v>1951000</v>
      </c>
      <c r="I127" s="30">
        <v>40553000</v>
      </c>
      <c r="J127" s="31">
        <v>0</v>
      </c>
      <c r="K127" s="57">
        <v>4200000</v>
      </c>
    </row>
    <row r="128" spans="1:11" ht="19.5" customHeight="1" hidden="1">
      <c r="A128" s="2" t="s">
        <v>6</v>
      </c>
      <c r="C128" s="9" t="s">
        <v>1</v>
      </c>
      <c r="D128" s="9" t="s">
        <v>1</v>
      </c>
      <c r="E128" s="33" t="s">
        <v>1</v>
      </c>
      <c r="F128" s="34" t="s">
        <v>1</v>
      </c>
      <c r="G128" s="35" t="s">
        <v>1</v>
      </c>
      <c r="H128" s="36" t="s">
        <v>1</v>
      </c>
      <c r="I128" s="36" t="s">
        <v>1</v>
      </c>
      <c r="J128" s="34" t="s">
        <v>1</v>
      </c>
      <c r="K128" s="34" t="s">
        <v>1</v>
      </c>
    </row>
    <row r="129" spans="1:11" ht="12" customHeight="1">
      <c r="A129" s="12" t="s">
        <v>6</v>
      </c>
      <c r="E129" s="39" t="s">
        <v>1</v>
      </c>
      <c r="F129" s="39" t="s">
        <v>1</v>
      </c>
      <c r="G129" s="39" t="s">
        <v>1</v>
      </c>
      <c r="H129" s="39" t="s">
        <v>1</v>
      </c>
      <c r="I129" s="39" t="s">
        <v>1</v>
      </c>
      <c r="J129" s="39" t="s">
        <v>1</v>
      </c>
      <c r="K129" s="39" t="s">
        <v>1</v>
      </c>
    </row>
    <row r="130" spans="2:11" ht="30" customHeight="1">
      <c r="B130" s="6" t="s">
        <v>31</v>
      </c>
      <c r="E130" s="40" t="s">
        <v>258</v>
      </c>
      <c r="F130" s="41">
        <v>28773874000</v>
      </c>
      <c r="G130" s="42">
        <v>26494598000</v>
      </c>
      <c r="H130" s="43">
        <f>I130-G130</f>
        <v>2279276000</v>
      </c>
      <c r="I130" s="43">
        <v>28773874000</v>
      </c>
      <c r="J130" s="44">
        <v>0</v>
      </c>
      <c r="K130" s="41">
        <v>1679371000</v>
      </c>
    </row>
    <row r="131" spans="2:11" ht="30" customHeight="1">
      <c r="B131" s="6" t="s">
        <v>35</v>
      </c>
      <c r="E131" s="45" t="s">
        <v>34</v>
      </c>
      <c r="F131" s="46">
        <v>70398894000</v>
      </c>
      <c r="G131" s="47">
        <v>62407033000</v>
      </c>
      <c r="H131" s="48">
        <f>I131-G131</f>
        <v>8670937000</v>
      </c>
      <c r="I131" s="48">
        <v>71077970000</v>
      </c>
      <c r="J131" s="49">
        <v>65021000</v>
      </c>
      <c r="K131" s="46">
        <v>5439013000</v>
      </c>
    </row>
    <row r="132" spans="1:11" s="14" customFormat="1" ht="30" customHeight="1">
      <c r="A132" s="13" t="s">
        <v>6</v>
      </c>
      <c r="B132" s="13" t="s">
        <v>1</v>
      </c>
      <c r="C132" s="13" t="s">
        <v>1</v>
      </c>
      <c r="D132" s="13" t="s">
        <v>1</v>
      </c>
      <c r="E132" s="51" t="s">
        <v>33</v>
      </c>
      <c r="F132" s="52">
        <f aca="true" t="shared" si="4" ref="F132:K132">F130+F131</f>
        <v>99172768000</v>
      </c>
      <c r="G132" s="53">
        <f t="shared" si="4"/>
        <v>88901631000</v>
      </c>
      <c r="H132" s="54">
        <f t="shared" si="4"/>
        <v>10950213000</v>
      </c>
      <c r="I132" s="54">
        <f t="shared" si="4"/>
        <v>99851844000</v>
      </c>
      <c r="J132" s="55">
        <f t="shared" si="4"/>
        <v>65021000</v>
      </c>
      <c r="K132" s="52">
        <f t="shared" si="4"/>
        <v>7118384000</v>
      </c>
    </row>
    <row r="133" spans="1:11" ht="15">
      <c r="A133" s="3" t="s">
        <v>1</v>
      </c>
      <c r="B133" s="3" t="s">
        <v>1</v>
      </c>
      <c r="C133" s="3" t="s">
        <v>1</v>
      </c>
      <c r="D133" s="3" t="s">
        <v>1</v>
      </c>
      <c r="E133" s="3" t="s">
        <v>1</v>
      </c>
      <c r="F133" s="15" t="s">
        <v>1</v>
      </c>
      <c r="G133" s="15" t="s">
        <v>1</v>
      </c>
      <c r="H133" s="15" t="s">
        <v>1</v>
      </c>
      <c r="I133" s="15" t="s">
        <v>1</v>
      </c>
      <c r="J133" s="15" t="s">
        <v>1</v>
      </c>
      <c r="K133" s="15" t="s">
        <v>1</v>
      </c>
    </row>
  </sheetData>
  <sheetProtection/>
  <mergeCells count="12">
    <mergeCell ref="G16:G17"/>
    <mergeCell ref="H16:H17"/>
    <mergeCell ref="I16:I17"/>
    <mergeCell ref="J16:J17"/>
    <mergeCell ref="E11:K11"/>
    <mergeCell ref="E12:K12"/>
    <mergeCell ref="F14:K14"/>
    <mergeCell ref="G15:I15"/>
    <mergeCell ref="J15:K15"/>
    <mergeCell ref="F15:F17"/>
    <mergeCell ref="E15:E17"/>
    <mergeCell ref="K16:K17"/>
  </mergeCells>
  <printOptions/>
  <pageMargins left="0.31496062992125984" right="0.31496062992125984" top="0.3937007874015748" bottom="0.5905511811023623" header="0.2755905511811024" footer="0.3937007874015748"/>
  <pageSetup firstPageNumber="1" useFirstPageNumber="1" fitToHeight="2" fitToWidth="1" horizontalDpi="600" verticalDpi="600" orientation="portrait" paperSize="9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6"/>
  <sheetViews>
    <sheetView zoomScale="75" zoomScaleNormal="75" workbookViewId="0" topLeftCell="E11">
      <selection activeCell="R28" sqref="R28"/>
    </sheetView>
  </sheetViews>
  <sheetFormatPr defaultColWidth="9.00390625" defaultRowHeight="15" customHeight="1"/>
  <cols>
    <col min="1" max="1" width="15.125" style="6" hidden="1" customWidth="1"/>
    <col min="2" max="2" width="10.75390625" style="6" hidden="1" customWidth="1"/>
    <col min="3" max="3" width="8.375" style="6" hidden="1" customWidth="1"/>
    <col min="4" max="4" width="15.125" style="6" hidden="1" customWidth="1"/>
    <col min="5" max="5" width="70.75390625" style="6" bestFit="1" customWidth="1"/>
    <col min="6" max="22" width="20.75390625" style="6" bestFit="1" customWidth="1"/>
    <col min="23" max="23" width="19.375" style="6" bestFit="1" customWidth="1"/>
    <col min="24" max="16384" width="9.125" style="6" customWidth="1"/>
  </cols>
  <sheetData>
    <row r="1" spans="1:23" ht="15" hidden="1">
      <c r="A1" s="1" t="s">
        <v>0</v>
      </c>
      <c r="B1" s="2" t="s">
        <v>36</v>
      </c>
      <c r="C1" s="3" t="s">
        <v>1</v>
      </c>
      <c r="D1" s="4" t="s">
        <v>2</v>
      </c>
      <c r="E1" s="5" t="s">
        <v>3</v>
      </c>
      <c r="F1" s="5" t="s">
        <v>4</v>
      </c>
      <c r="G1" s="5" t="s">
        <v>5</v>
      </c>
      <c r="H1" s="5" t="s">
        <v>6</v>
      </c>
      <c r="I1" s="5" t="s">
        <v>5</v>
      </c>
      <c r="J1" s="5" t="s">
        <v>7</v>
      </c>
      <c r="K1" s="5" t="s">
        <v>7</v>
      </c>
      <c r="L1" s="5" t="s">
        <v>4</v>
      </c>
      <c r="M1" s="5" t="s">
        <v>5</v>
      </c>
      <c r="N1" s="5" t="s">
        <v>6</v>
      </c>
      <c r="O1" s="5" t="s">
        <v>5</v>
      </c>
      <c r="P1" s="5" t="s">
        <v>7</v>
      </c>
      <c r="Q1" s="5" t="s">
        <v>7</v>
      </c>
      <c r="R1" s="5" t="s">
        <v>4</v>
      </c>
      <c r="S1" s="5" t="s">
        <v>5</v>
      </c>
      <c r="T1" s="5" t="s">
        <v>6</v>
      </c>
      <c r="U1" s="5" t="s">
        <v>5</v>
      </c>
      <c r="V1" s="5" t="s">
        <v>7</v>
      </c>
      <c r="W1" s="5" t="s">
        <v>7</v>
      </c>
    </row>
    <row r="2" spans="1:23" ht="15" hidden="1">
      <c r="A2" s="7" t="s">
        <v>8</v>
      </c>
      <c r="B2" s="2" t="s">
        <v>18</v>
      </c>
      <c r="C2" s="3" t="s">
        <v>38</v>
      </c>
      <c r="D2" s="4" t="s">
        <v>9</v>
      </c>
      <c r="E2" s="8" t="str">
        <f>ButceYil</f>
        <v>2017</v>
      </c>
      <c r="F2" s="8" t="str">
        <f>ButceYil</f>
        <v>2017</v>
      </c>
      <c r="G2" s="8" t="str">
        <f>ButceYil</f>
        <v>2017</v>
      </c>
      <c r="H2" s="8" t="s">
        <v>1</v>
      </c>
      <c r="I2" s="8" t="str">
        <f>ButceYil</f>
        <v>2017</v>
      </c>
      <c r="J2" s="8" t="str">
        <f>ButceYil</f>
        <v>2017</v>
      </c>
      <c r="K2" s="8" t="str">
        <f>ButceYil</f>
        <v>2017</v>
      </c>
      <c r="L2" s="8" t="str">
        <f>ButceYil</f>
        <v>2017</v>
      </c>
      <c r="M2" s="8" t="str">
        <f>ButceYil</f>
        <v>2017</v>
      </c>
      <c r="N2" s="8" t="s">
        <v>1</v>
      </c>
      <c r="O2" s="8" t="str">
        <f>ButceYil</f>
        <v>2017</v>
      </c>
      <c r="P2" s="8" t="str">
        <f>ButceYil</f>
        <v>2017</v>
      </c>
      <c r="Q2" s="8" t="str">
        <f>ButceYil</f>
        <v>2017</v>
      </c>
      <c r="R2" s="8" t="str">
        <f>ButceYil</f>
        <v>2017</v>
      </c>
      <c r="S2" s="8" t="str">
        <f>ButceYil</f>
        <v>2017</v>
      </c>
      <c r="T2" s="8" t="s">
        <v>1</v>
      </c>
      <c r="U2" s="8" t="str">
        <f>ButceYil</f>
        <v>2017</v>
      </c>
      <c r="V2" s="8" t="str">
        <f>ButceYil</f>
        <v>2017</v>
      </c>
      <c r="W2" s="8" t="str">
        <f>ButceYil</f>
        <v>2017</v>
      </c>
    </row>
    <row r="3" spans="1:23" ht="15" hidden="1">
      <c r="A3" s="7" t="s">
        <v>1</v>
      </c>
      <c r="B3" s="2" t="s">
        <v>1</v>
      </c>
      <c r="C3" s="3" t="s">
        <v>1</v>
      </c>
      <c r="D3" s="4" t="s">
        <v>10</v>
      </c>
      <c r="E3" s="8" t="s">
        <v>1</v>
      </c>
      <c r="F3" s="8" t="str">
        <f>ButceYil</f>
        <v>2017</v>
      </c>
      <c r="G3" s="8" t="s">
        <v>1</v>
      </c>
      <c r="H3" s="8" t="s">
        <v>1</v>
      </c>
      <c r="I3" s="8" t="s">
        <v>1</v>
      </c>
      <c r="J3" s="8" t="s">
        <v>1</v>
      </c>
      <c r="K3" s="8" t="s">
        <v>1</v>
      </c>
      <c r="L3" s="8" t="str">
        <f>ButceYil</f>
        <v>2017</v>
      </c>
      <c r="M3" s="8" t="s">
        <v>1</v>
      </c>
      <c r="N3" s="8" t="s">
        <v>1</v>
      </c>
      <c r="O3" s="8" t="s">
        <v>1</v>
      </c>
      <c r="P3" s="8" t="s">
        <v>1</v>
      </c>
      <c r="Q3" s="8" t="s">
        <v>1</v>
      </c>
      <c r="R3" s="8" t="str">
        <f>ButceYil</f>
        <v>2017</v>
      </c>
      <c r="S3" s="8" t="s">
        <v>1</v>
      </c>
      <c r="T3" s="8" t="s">
        <v>1</v>
      </c>
      <c r="U3" s="8" t="s">
        <v>1</v>
      </c>
      <c r="V3" s="8" t="s">
        <v>1</v>
      </c>
      <c r="W3" s="8" t="s">
        <v>1</v>
      </c>
    </row>
    <row r="4" spans="1:23" ht="15" hidden="1">
      <c r="A4" s="7" t="s">
        <v>11</v>
      </c>
      <c r="B4" s="2" t="s">
        <v>37</v>
      </c>
      <c r="C4" s="3" t="s">
        <v>39</v>
      </c>
      <c r="D4" s="4" t="s">
        <v>12</v>
      </c>
      <c r="F4" s="8" t="str">
        <f>Asama</f>
        <v>3</v>
      </c>
      <c r="G4" s="8" t="str">
        <f>Asama</f>
        <v>3</v>
      </c>
      <c r="H4" s="8" t="s">
        <v>1</v>
      </c>
      <c r="I4" s="8" t="str">
        <f>Asama</f>
        <v>3</v>
      </c>
      <c r="J4" s="8" t="str">
        <f>Asama</f>
        <v>3</v>
      </c>
      <c r="K4" s="8" t="str">
        <f>Asama</f>
        <v>3</v>
      </c>
      <c r="L4" s="8">
        <f>Asama+10</f>
        <v>13</v>
      </c>
      <c r="M4" s="8">
        <f>Asama+10</f>
        <v>13</v>
      </c>
      <c r="N4" s="8" t="s">
        <v>1</v>
      </c>
      <c r="O4" s="8">
        <f>Asama+10</f>
        <v>13</v>
      </c>
      <c r="P4" s="8">
        <f>Asama+10</f>
        <v>13</v>
      </c>
      <c r="Q4" s="8">
        <f>Asama+10</f>
        <v>13</v>
      </c>
      <c r="R4" s="8">
        <f>Asama+20</f>
        <v>23</v>
      </c>
      <c r="S4" s="8">
        <f>Asama+20</f>
        <v>23</v>
      </c>
      <c r="T4" s="8" t="s">
        <v>1</v>
      </c>
      <c r="U4" s="8">
        <f>Asama+20</f>
        <v>23</v>
      </c>
      <c r="V4" s="8">
        <f>Asama+20</f>
        <v>23</v>
      </c>
      <c r="W4" s="8">
        <f>Asama+20</f>
        <v>23</v>
      </c>
    </row>
    <row r="5" spans="1:23" ht="15" hidden="1">
      <c r="A5" s="7" t="s">
        <v>13</v>
      </c>
      <c r="B5" s="3" t="s">
        <v>36</v>
      </c>
      <c r="C5" s="3" t="s">
        <v>1</v>
      </c>
      <c r="D5" s="4" t="s">
        <v>14</v>
      </c>
      <c r="F5" s="5" t="s">
        <v>1</v>
      </c>
      <c r="G5" s="9" t="s">
        <v>15</v>
      </c>
      <c r="H5" s="9" t="s">
        <v>1</v>
      </c>
      <c r="I5" s="9" t="s">
        <v>1</v>
      </c>
      <c r="K5" s="9" t="s">
        <v>1</v>
      </c>
      <c r="L5" s="5" t="s">
        <v>1</v>
      </c>
      <c r="M5" s="9" t="s">
        <v>15</v>
      </c>
      <c r="N5" s="9" t="s">
        <v>1</v>
      </c>
      <c r="O5" s="9" t="s">
        <v>1</v>
      </c>
      <c r="Q5" s="9" t="s">
        <v>1</v>
      </c>
      <c r="R5" s="5" t="s">
        <v>1</v>
      </c>
      <c r="S5" s="9" t="s">
        <v>15</v>
      </c>
      <c r="T5" s="9" t="s">
        <v>1</v>
      </c>
      <c r="U5" s="9" t="s">
        <v>1</v>
      </c>
      <c r="W5" s="9" t="s">
        <v>1</v>
      </c>
    </row>
    <row r="6" spans="1:23" ht="15" hidden="1">
      <c r="A6" s="3" t="s">
        <v>1</v>
      </c>
      <c r="B6" s="3" t="s">
        <v>1</v>
      </c>
      <c r="C6" s="3" t="s">
        <v>1</v>
      </c>
      <c r="D6" s="4" t="s">
        <v>16</v>
      </c>
      <c r="F6" s="5" t="s">
        <v>1</v>
      </c>
      <c r="G6" s="9" t="s">
        <v>1</v>
      </c>
      <c r="H6" s="9" t="s">
        <v>1</v>
      </c>
      <c r="I6" s="9" t="s">
        <v>1</v>
      </c>
      <c r="J6" s="9" t="s">
        <v>17</v>
      </c>
      <c r="K6" s="9" t="s">
        <v>18</v>
      </c>
      <c r="L6" s="5" t="s">
        <v>1</v>
      </c>
      <c r="M6" s="9" t="s">
        <v>1</v>
      </c>
      <c r="N6" s="9" t="s">
        <v>1</v>
      </c>
      <c r="O6" s="9" t="s">
        <v>1</v>
      </c>
      <c r="P6" s="8">
        <v>5</v>
      </c>
      <c r="Q6" s="9" t="s">
        <v>18</v>
      </c>
      <c r="R6" s="5" t="s">
        <v>1</v>
      </c>
      <c r="S6" s="9" t="s">
        <v>1</v>
      </c>
      <c r="T6" s="9" t="s">
        <v>1</v>
      </c>
      <c r="U6" s="9" t="s">
        <v>1</v>
      </c>
      <c r="V6" s="8">
        <v>5</v>
      </c>
      <c r="W6" s="9" t="s">
        <v>18</v>
      </c>
    </row>
    <row r="7" spans="1:23" ht="15" hidden="1">
      <c r="A7" s="10" t="s">
        <v>1</v>
      </c>
      <c r="B7" s="10" t="s">
        <v>1</v>
      </c>
      <c r="C7" s="10" t="s">
        <v>1</v>
      </c>
      <c r="D7" s="5" t="s">
        <v>1</v>
      </c>
      <c r="F7" s="10" t="s">
        <v>1</v>
      </c>
      <c r="G7" s="10" t="s">
        <v>1</v>
      </c>
      <c r="H7" s="10" t="s">
        <v>1</v>
      </c>
      <c r="I7" s="10" t="s">
        <v>1</v>
      </c>
      <c r="J7" s="10" t="s">
        <v>1</v>
      </c>
      <c r="K7" s="10" t="s">
        <v>1</v>
      </c>
      <c r="L7" s="10" t="s">
        <v>1</v>
      </c>
      <c r="M7" s="10" t="s">
        <v>1</v>
      </c>
      <c r="N7" s="10" t="s">
        <v>1</v>
      </c>
      <c r="O7" s="10" t="s">
        <v>1</v>
      </c>
      <c r="P7" s="10" t="s">
        <v>1</v>
      </c>
      <c r="Q7" s="10" t="s">
        <v>1</v>
      </c>
      <c r="R7" s="10" t="s">
        <v>1</v>
      </c>
      <c r="S7" s="10" t="s">
        <v>1</v>
      </c>
      <c r="T7" s="10" t="s">
        <v>1</v>
      </c>
      <c r="U7" s="10" t="s">
        <v>1</v>
      </c>
      <c r="V7" s="10" t="s">
        <v>1</v>
      </c>
      <c r="W7" s="10" t="s">
        <v>1</v>
      </c>
    </row>
    <row r="8" spans="1:23" ht="15" hidden="1">
      <c r="A8" s="10" t="s">
        <v>19</v>
      </c>
      <c r="B8" s="10" t="s">
        <v>1</v>
      </c>
      <c r="C8" s="10" t="s">
        <v>1</v>
      </c>
      <c r="D8" s="10" t="s">
        <v>1</v>
      </c>
      <c r="E8" s="10" t="s">
        <v>1</v>
      </c>
      <c r="F8" s="10" t="s">
        <v>1</v>
      </c>
      <c r="G8" s="10" t="s">
        <v>1</v>
      </c>
      <c r="H8" s="10" t="s">
        <v>1</v>
      </c>
      <c r="I8" s="10" t="s">
        <v>1</v>
      </c>
      <c r="J8" s="10" t="s">
        <v>1</v>
      </c>
      <c r="K8" s="10" t="s">
        <v>1</v>
      </c>
      <c r="L8" s="10" t="s">
        <v>1</v>
      </c>
      <c r="M8" s="10" t="s">
        <v>1</v>
      </c>
      <c r="N8" s="10" t="s">
        <v>1</v>
      </c>
      <c r="O8" s="10" t="s">
        <v>1</v>
      </c>
      <c r="P8" s="10" t="s">
        <v>1</v>
      </c>
      <c r="Q8" s="10" t="s">
        <v>1</v>
      </c>
      <c r="R8" s="10" t="s">
        <v>1</v>
      </c>
      <c r="S8" s="10" t="s">
        <v>1</v>
      </c>
      <c r="T8" s="10" t="s">
        <v>1</v>
      </c>
      <c r="U8" s="10" t="s">
        <v>1</v>
      </c>
      <c r="V8" s="10" t="s">
        <v>1</v>
      </c>
      <c r="W8" s="10" t="s">
        <v>1</v>
      </c>
    </row>
    <row r="9" spans="1:23" ht="19.5" customHeight="1" hidden="1">
      <c r="A9" s="3" t="s">
        <v>1</v>
      </c>
      <c r="B9" s="3" t="s">
        <v>1</v>
      </c>
      <c r="C9" s="3" t="s">
        <v>1</v>
      </c>
      <c r="D9" s="3" t="s">
        <v>1</v>
      </c>
      <c r="E9" s="7" t="s">
        <v>1</v>
      </c>
      <c r="F9" s="7" t="s">
        <v>1</v>
      </c>
      <c r="G9" s="7" t="s">
        <v>1</v>
      </c>
      <c r="H9" s="7" t="s">
        <v>1</v>
      </c>
      <c r="I9" s="7" t="s">
        <v>1</v>
      </c>
      <c r="J9" s="7" t="s">
        <v>1</v>
      </c>
      <c r="K9" s="7" t="s">
        <v>1</v>
      </c>
      <c r="L9" s="7" t="s">
        <v>1</v>
      </c>
      <c r="M9" s="7" t="s">
        <v>1</v>
      </c>
      <c r="N9" s="7" t="s">
        <v>1</v>
      </c>
      <c r="O9" s="7" t="s">
        <v>1</v>
      </c>
      <c r="P9" s="7" t="s">
        <v>1</v>
      </c>
      <c r="Q9" s="7" t="s">
        <v>1</v>
      </c>
      <c r="W9" s="7" t="s">
        <v>1</v>
      </c>
    </row>
    <row r="10" spans="1:23" ht="19.5" customHeight="1" hidden="1">
      <c r="A10" s="3" t="s">
        <v>1</v>
      </c>
      <c r="B10" s="3" t="s">
        <v>1</v>
      </c>
      <c r="C10" s="3" t="s">
        <v>1</v>
      </c>
      <c r="D10" s="3" t="s">
        <v>1</v>
      </c>
      <c r="E10" s="4" t="s">
        <v>1</v>
      </c>
      <c r="F10" s="4" t="s">
        <v>1</v>
      </c>
      <c r="G10" s="4" t="s">
        <v>1</v>
      </c>
      <c r="H10" s="4" t="s">
        <v>1</v>
      </c>
      <c r="I10" s="4" t="s">
        <v>1</v>
      </c>
      <c r="J10" s="4" t="s">
        <v>1</v>
      </c>
      <c r="K10" s="4" t="s">
        <v>1</v>
      </c>
      <c r="L10" s="4" t="s">
        <v>1</v>
      </c>
      <c r="M10" s="4" t="s">
        <v>1</v>
      </c>
      <c r="N10" s="4" t="s">
        <v>1</v>
      </c>
      <c r="O10" s="4" t="s">
        <v>1</v>
      </c>
      <c r="P10" s="4" t="s">
        <v>1</v>
      </c>
      <c r="Q10" s="4" t="s">
        <v>1</v>
      </c>
      <c r="R10" s="4" t="s">
        <v>1</v>
      </c>
      <c r="S10" s="4" t="s">
        <v>1</v>
      </c>
      <c r="T10" s="4" t="s">
        <v>1</v>
      </c>
      <c r="U10" s="4" t="s">
        <v>1</v>
      </c>
      <c r="V10" s="4" t="s">
        <v>1</v>
      </c>
      <c r="W10" s="4" t="s">
        <v>1</v>
      </c>
    </row>
    <row r="11" spans="1:23" ht="19.5" customHeight="1">
      <c r="A11" s="3" t="s">
        <v>1</v>
      </c>
      <c r="B11" s="3" t="s">
        <v>1</v>
      </c>
      <c r="C11" s="3" t="s">
        <v>1</v>
      </c>
      <c r="D11" s="3" t="s">
        <v>1</v>
      </c>
      <c r="E11" s="120" t="str">
        <f>ButceYil&amp;"-"&amp;(ButceYil+2)&amp;" "&amp;A8</f>
        <v>2017-2019 DÖNEMİ BÜTÇE GELİRLERİ</v>
      </c>
      <c r="F11" s="120" t="s">
        <v>1</v>
      </c>
      <c r="G11" s="120" t="s">
        <v>1</v>
      </c>
      <c r="H11" s="120" t="s">
        <v>1</v>
      </c>
      <c r="I11" s="120" t="s">
        <v>1</v>
      </c>
      <c r="J11" s="120" t="s">
        <v>1</v>
      </c>
      <c r="K11" s="120" t="s">
        <v>1</v>
      </c>
      <c r="L11" s="120" t="s">
        <v>1</v>
      </c>
      <c r="M11" s="120" t="s">
        <v>1</v>
      </c>
      <c r="N11" s="120" t="s">
        <v>1</v>
      </c>
      <c r="O11" s="120" t="s">
        <v>1</v>
      </c>
      <c r="P11" s="120" t="s">
        <v>1</v>
      </c>
      <c r="Q11" s="120" t="s">
        <v>1</v>
      </c>
      <c r="R11" s="120" t="s">
        <v>1</v>
      </c>
      <c r="S11" s="120" t="s">
        <v>1</v>
      </c>
      <c r="T11" s="120" t="s">
        <v>1</v>
      </c>
      <c r="U11" s="120" t="s">
        <v>1</v>
      </c>
      <c r="V11" s="120" t="s">
        <v>1</v>
      </c>
      <c r="W11" s="120" t="s">
        <v>1</v>
      </c>
    </row>
    <row r="12" spans="1:23" ht="19.5" customHeight="1">
      <c r="A12" s="3" t="s">
        <v>1</v>
      </c>
      <c r="B12" s="3" t="s">
        <v>1</v>
      </c>
      <c r="C12" s="3" t="s">
        <v>1</v>
      </c>
      <c r="D12" s="3" t="s">
        <v>1</v>
      </c>
      <c r="E12" s="120" t="s">
        <v>260</v>
      </c>
      <c r="F12" s="120" t="s">
        <v>1</v>
      </c>
      <c r="G12" s="120" t="s">
        <v>1</v>
      </c>
      <c r="H12" s="120" t="s">
        <v>1</v>
      </c>
      <c r="I12" s="120" t="s">
        <v>1</v>
      </c>
      <c r="J12" s="120" t="s">
        <v>1</v>
      </c>
      <c r="K12" s="120" t="s">
        <v>1</v>
      </c>
      <c r="L12" s="120" t="s">
        <v>1</v>
      </c>
      <c r="M12" s="120" t="s">
        <v>1</v>
      </c>
      <c r="N12" s="120" t="s">
        <v>1</v>
      </c>
      <c r="O12" s="120" t="s">
        <v>1</v>
      </c>
      <c r="P12" s="120" t="s">
        <v>1</v>
      </c>
      <c r="Q12" s="120" t="s">
        <v>1</v>
      </c>
      <c r="R12" s="120" t="s">
        <v>1</v>
      </c>
      <c r="S12" s="120" t="s">
        <v>1</v>
      </c>
      <c r="T12" s="120" t="s">
        <v>1</v>
      </c>
      <c r="U12" s="120" t="s">
        <v>1</v>
      </c>
      <c r="V12" s="120" t="s">
        <v>1</v>
      </c>
      <c r="W12" s="120" t="s">
        <v>1</v>
      </c>
    </row>
    <row r="13" spans="1:23" ht="14.25" customHeight="1" thickBot="1">
      <c r="A13" s="3" t="s">
        <v>1</v>
      </c>
      <c r="B13" s="3" t="s">
        <v>1</v>
      </c>
      <c r="C13" s="3" t="s">
        <v>1</v>
      </c>
      <c r="D13" s="3" t="s">
        <v>1</v>
      </c>
      <c r="E13" s="3" t="s">
        <v>1</v>
      </c>
      <c r="F13" s="3" t="s">
        <v>1</v>
      </c>
      <c r="G13" s="3" t="s">
        <v>1</v>
      </c>
      <c r="H13" s="3" t="s">
        <v>1</v>
      </c>
      <c r="I13" s="3" t="s">
        <v>1</v>
      </c>
      <c r="J13" s="3" t="s">
        <v>1</v>
      </c>
      <c r="K13" s="3" t="s">
        <v>1</v>
      </c>
      <c r="L13" s="3" t="s">
        <v>1</v>
      </c>
      <c r="M13" s="3" t="s">
        <v>1</v>
      </c>
      <c r="N13" s="3" t="s">
        <v>1</v>
      </c>
      <c r="O13" s="3" t="s">
        <v>1</v>
      </c>
      <c r="P13" s="3" t="s">
        <v>1</v>
      </c>
      <c r="Q13" s="3" t="s">
        <v>1</v>
      </c>
      <c r="R13" s="3" t="s">
        <v>1</v>
      </c>
      <c r="S13" s="3" t="s">
        <v>1</v>
      </c>
      <c r="T13" s="3" t="s">
        <v>1</v>
      </c>
      <c r="U13" s="3" t="s">
        <v>1</v>
      </c>
      <c r="V13" s="3" t="s">
        <v>1</v>
      </c>
      <c r="W13" s="4" t="str">
        <f>IF(ButceYil&gt;2008,"TL","YTL")</f>
        <v>TL</v>
      </c>
    </row>
    <row r="14" spans="1:23" ht="19.5" customHeight="1" thickBot="1">
      <c r="A14" s="3" t="s">
        <v>1</v>
      </c>
      <c r="B14" s="3" t="s">
        <v>1</v>
      </c>
      <c r="C14" s="3" t="s">
        <v>1</v>
      </c>
      <c r="D14" s="3" t="s">
        <v>1</v>
      </c>
      <c r="E14" s="58" t="s">
        <v>1</v>
      </c>
      <c r="F14" s="121" t="str">
        <f>ButceYil</f>
        <v>2017</v>
      </c>
      <c r="G14" s="122" t="s">
        <v>1</v>
      </c>
      <c r="H14" s="122" t="s">
        <v>1</v>
      </c>
      <c r="I14" s="122" t="s">
        <v>1</v>
      </c>
      <c r="J14" s="122" t="s">
        <v>1</v>
      </c>
      <c r="K14" s="123" t="s">
        <v>1</v>
      </c>
      <c r="L14" s="121">
        <f>ButceYil+1</f>
        <v>2018</v>
      </c>
      <c r="M14" s="122" t="s">
        <v>1</v>
      </c>
      <c r="N14" s="122" t="s">
        <v>1</v>
      </c>
      <c r="O14" s="122" t="s">
        <v>1</v>
      </c>
      <c r="P14" s="122" t="s">
        <v>1</v>
      </c>
      <c r="Q14" s="123" t="s">
        <v>1</v>
      </c>
      <c r="R14" s="121">
        <f>ButceYil+2</f>
        <v>2019</v>
      </c>
      <c r="S14" s="122" t="s">
        <v>1</v>
      </c>
      <c r="T14" s="122" t="s">
        <v>1</v>
      </c>
      <c r="U14" s="122" t="s">
        <v>1</v>
      </c>
      <c r="V14" s="122" t="s">
        <v>1</v>
      </c>
      <c r="W14" s="123" t="s">
        <v>1</v>
      </c>
    </row>
    <row r="15" spans="1:23" ht="19.5" customHeight="1" thickBot="1">
      <c r="A15" s="3" t="s">
        <v>1</v>
      </c>
      <c r="B15" s="3" t="s">
        <v>1</v>
      </c>
      <c r="C15" s="3" t="s">
        <v>1</v>
      </c>
      <c r="D15" s="3" t="s">
        <v>1</v>
      </c>
      <c r="E15" s="124" t="s">
        <v>21</v>
      </c>
      <c r="F15" s="127" t="s">
        <v>22</v>
      </c>
      <c r="G15" s="130" t="s">
        <v>23</v>
      </c>
      <c r="H15" s="131" t="s">
        <v>1</v>
      </c>
      <c r="I15" s="132" t="s">
        <v>1</v>
      </c>
      <c r="J15" s="133" t="s">
        <v>24</v>
      </c>
      <c r="K15" s="134" t="s">
        <v>1</v>
      </c>
      <c r="L15" s="127" t="s">
        <v>22</v>
      </c>
      <c r="M15" s="130" t="s">
        <v>23</v>
      </c>
      <c r="N15" s="131" t="s">
        <v>1</v>
      </c>
      <c r="O15" s="132" t="s">
        <v>1</v>
      </c>
      <c r="P15" s="133" t="s">
        <v>24</v>
      </c>
      <c r="Q15" s="134" t="s">
        <v>1</v>
      </c>
      <c r="R15" s="127" t="s">
        <v>22</v>
      </c>
      <c r="S15" s="130" t="s">
        <v>23</v>
      </c>
      <c r="T15" s="131" t="s">
        <v>1</v>
      </c>
      <c r="U15" s="132" t="s">
        <v>1</v>
      </c>
      <c r="V15" s="133" t="s">
        <v>24</v>
      </c>
      <c r="W15" s="134" t="s">
        <v>1</v>
      </c>
    </row>
    <row r="16" spans="1:23" ht="19.5" customHeight="1">
      <c r="A16" s="3" t="s">
        <v>1</v>
      </c>
      <c r="B16" s="3" t="s">
        <v>1</v>
      </c>
      <c r="C16" s="3" t="s">
        <v>1</v>
      </c>
      <c r="D16" s="3" t="s">
        <v>1</v>
      </c>
      <c r="E16" s="125" t="s">
        <v>1</v>
      </c>
      <c r="F16" s="128" t="s">
        <v>1</v>
      </c>
      <c r="G16" s="135" t="s">
        <v>25</v>
      </c>
      <c r="H16" s="137" t="s">
        <v>26</v>
      </c>
      <c r="I16" s="127" t="s">
        <v>27</v>
      </c>
      <c r="J16" s="127" t="s">
        <v>28</v>
      </c>
      <c r="K16" s="134" t="s">
        <v>29</v>
      </c>
      <c r="L16" s="128" t="s">
        <v>1</v>
      </c>
      <c r="M16" s="135" t="s">
        <v>25</v>
      </c>
      <c r="N16" s="137" t="s">
        <v>26</v>
      </c>
      <c r="O16" s="127" t="s">
        <v>27</v>
      </c>
      <c r="P16" s="127" t="s">
        <v>28</v>
      </c>
      <c r="Q16" s="134" t="s">
        <v>29</v>
      </c>
      <c r="R16" s="128" t="s">
        <v>1</v>
      </c>
      <c r="S16" s="135" t="s">
        <v>25</v>
      </c>
      <c r="T16" s="137" t="s">
        <v>26</v>
      </c>
      <c r="U16" s="127" t="s">
        <v>27</v>
      </c>
      <c r="V16" s="127" t="s">
        <v>28</v>
      </c>
      <c r="W16" s="134" t="s">
        <v>29</v>
      </c>
    </row>
    <row r="17" spans="3:23" ht="19.5" customHeight="1" thickBot="1">
      <c r="C17" s="4" t="s">
        <v>1</v>
      </c>
      <c r="D17" s="4" t="s">
        <v>1</v>
      </c>
      <c r="E17" s="126" t="s">
        <v>1</v>
      </c>
      <c r="F17" s="129" t="s">
        <v>1</v>
      </c>
      <c r="G17" s="136" t="s">
        <v>1</v>
      </c>
      <c r="H17" s="138" t="s">
        <v>1</v>
      </c>
      <c r="I17" s="129" t="s">
        <v>1</v>
      </c>
      <c r="J17" s="129" t="s">
        <v>1</v>
      </c>
      <c r="K17" s="139" t="s">
        <v>1</v>
      </c>
      <c r="L17" s="129" t="s">
        <v>1</v>
      </c>
      <c r="M17" s="136" t="s">
        <v>1</v>
      </c>
      <c r="N17" s="138" t="s">
        <v>1</v>
      </c>
      <c r="O17" s="129" t="s">
        <v>1</v>
      </c>
      <c r="P17" s="129" t="s">
        <v>1</v>
      </c>
      <c r="Q17" s="139" t="s">
        <v>1</v>
      </c>
      <c r="R17" s="129" t="s">
        <v>1</v>
      </c>
      <c r="S17" s="136" t="s">
        <v>1</v>
      </c>
      <c r="T17" s="138" t="s">
        <v>1</v>
      </c>
      <c r="U17" s="129" t="s">
        <v>1</v>
      </c>
      <c r="V17" s="129" t="s">
        <v>1</v>
      </c>
      <c r="W17" s="139" t="s">
        <v>1</v>
      </c>
    </row>
    <row r="18" spans="1:23" ht="24.75" customHeight="1" hidden="1">
      <c r="A18" s="4" t="s">
        <v>2</v>
      </c>
      <c r="B18" s="4" t="s">
        <v>30</v>
      </c>
      <c r="C18" s="9" t="s">
        <v>1</v>
      </c>
      <c r="D18" s="9" t="s">
        <v>1</v>
      </c>
      <c r="E18" s="59" t="s">
        <v>1</v>
      </c>
      <c r="F18" s="60" t="s">
        <v>1</v>
      </c>
      <c r="G18" s="61" t="s">
        <v>1</v>
      </c>
      <c r="H18" s="62" t="s">
        <v>1</v>
      </c>
      <c r="I18" s="62" t="s">
        <v>1</v>
      </c>
      <c r="J18" s="62" t="s">
        <v>1</v>
      </c>
      <c r="K18" s="61" t="s">
        <v>1</v>
      </c>
      <c r="L18" s="60" t="s">
        <v>1</v>
      </c>
      <c r="M18" s="61" t="s">
        <v>1</v>
      </c>
      <c r="N18" s="62" t="s">
        <v>1</v>
      </c>
      <c r="O18" s="62" t="s">
        <v>1</v>
      </c>
      <c r="P18" s="60" t="s">
        <v>1</v>
      </c>
      <c r="Q18" s="63" t="s">
        <v>1</v>
      </c>
      <c r="R18" s="60" t="s">
        <v>1</v>
      </c>
      <c r="S18" s="61" t="s">
        <v>1</v>
      </c>
      <c r="T18" s="62" t="s">
        <v>1</v>
      </c>
      <c r="U18" s="62" t="s">
        <v>1</v>
      </c>
      <c r="V18" s="60" t="s">
        <v>1</v>
      </c>
      <c r="W18" s="63" t="s">
        <v>1</v>
      </c>
    </row>
    <row r="19" spans="1:23" ht="22.5" customHeight="1">
      <c r="A19" s="9" t="s">
        <v>1</v>
      </c>
      <c r="B19" s="11" t="s">
        <v>261</v>
      </c>
      <c r="C19" s="9" t="s">
        <v>1</v>
      </c>
      <c r="D19" s="9" t="s">
        <v>1</v>
      </c>
      <c r="E19" s="64" t="s">
        <v>262</v>
      </c>
      <c r="F19" s="65">
        <v>408536000</v>
      </c>
      <c r="G19" s="66">
        <v>0</v>
      </c>
      <c r="H19" s="67">
        <f aca="true" t="shared" si="0" ref="H19:H61">I19-G19</f>
        <v>408536000</v>
      </c>
      <c r="I19" s="67">
        <v>408536000</v>
      </c>
      <c r="J19" s="65">
        <v>0</v>
      </c>
      <c r="K19" s="68">
        <v>50005000</v>
      </c>
      <c r="L19" s="65">
        <v>438955000</v>
      </c>
      <c r="M19" s="66">
        <v>0</v>
      </c>
      <c r="N19" s="67">
        <f aca="true" t="shared" si="1" ref="N19:N61">O19-M19</f>
        <v>610583000</v>
      </c>
      <c r="O19" s="67">
        <v>610583000</v>
      </c>
      <c r="P19" s="65">
        <v>0</v>
      </c>
      <c r="Q19" s="68">
        <v>55005000</v>
      </c>
      <c r="R19" s="65">
        <v>467146000</v>
      </c>
      <c r="S19" s="66">
        <v>0</v>
      </c>
      <c r="T19" s="67">
        <f aca="true" t="shared" si="2" ref="T19:T61">U19-S19</f>
        <v>467146000</v>
      </c>
      <c r="U19" s="67">
        <v>467146000</v>
      </c>
      <c r="V19" s="65">
        <v>0</v>
      </c>
      <c r="W19" s="68">
        <v>60005000</v>
      </c>
    </row>
    <row r="20" spans="2:23" ht="22.5" customHeight="1">
      <c r="B20" s="11" t="s">
        <v>263</v>
      </c>
      <c r="C20" s="9" t="s">
        <v>1</v>
      </c>
      <c r="D20" s="9" t="s">
        <v>1</v>
      </c>
      <c r="E20" s="64" t="s">
        <v>264</v>
      </c>
      <c r="F20" s="65">
        <v>11645000</v>
      </c>
      <c r="G20" s="66">
        <v>11633000</v>
      </c>
      <c r="H20" s="67">
        <f t="shared" si="0"/>
        <v>12000</v>
      </c>
      <c r="I20" s="67">
        <v>11645000</v>
      </c>
      <c r="J20" s="65">
        <v>0</v>
      </c>
      <c r="K20" s="68">
        <v>300000</v>
      </c>
      <c r="L20" s="65">
        <v>12521000</v>
      </c>
      <c r="M20" s="66">
        <v>12508000</v>
      </c>
      <c r="N20" s="67">
        <f t="shared" si="1"/>
        <v>13000</v>
      </c>
      <c r="O20" s="67">
        <v>12521000</v>
      </c>
      <c r="P20" s="65">
        <v>0</v>
      </c>
      <c r="Q20" s="68">
        <v>300000</v>
      </c>
      <c r="R20" s="65">
        <v>13331000</v>
      </c>
      <c r="S20" s="66">
        <v>13318000</v>
      </c>
      <c r="T20" s="67">
        <f t="shared" si="2"/>
        <v>13000</v>
      </c>
      <c r="U20" s="67">
        <v>13331000</v>
      </c>
      <c r="V20" s="65">
        <v>0</v>
      </c>
      <c r="W20" s="68">
        <v>300000</v>
      </c>
    </row>
    <row r="21" spans="2:23" ht="22.5" customHeight="1">
      <c r="B21" s="11" t="s">
        <v>265</v>
      </c>
      <c r="C21" s="9" t="s">
        <v>1</v>
      </c>
      <c r="D21" s="9" t="s">
        <v>1</v>
      </c>
      <c r="E21" s="64" t="s">
        <v>266</v>
      </c>
      <c r="F21" s="65">
        <v>5113000</v>
      </c>
      <c r="G21" s="66">
        <v>5013000</v>
      </c>
      <c r="H21" s="67">
        <f t="shared" si="0"/>
        <v>100000</v>
      </c>
      <c r="I21" s="67">
        <v>5113000</v>
      </c>
      <c r="J21" s="65">
        <v>0</v>
      </c>
      <c r="K21" s="68">
        <v>52000</v>
      </c>
      <c r="L21" s="65">
        <v>5501000</v>
      </c>
      <c r="M21" s="66">
        <v>5394000</v>
      </c>
      <c r="N21" s="67">
        <f t="shared" si="1"/>
        <v>107000</v>
      </c>
      <c r="O21" s="67">
        <v>5501000</v>
      </c>
      <c r="P21" s="65">
        <v>0</v>
      </c>
      <c r="Q21" s="68">
        <v>46000</v>
      </c>
      <c r="R21" s="65">
        <v>5860000</v>
      </c>
      <c r="S21" s="66">
        <v>5747000</v>
      </c>
      <c r="T21" s="67">
        <f t="shared" si="2"/>
        <v>113000</v>
      </c>
      <c r="U21" s="67">
        <v>5860000</v>
      </c>
      <c r="V21" s="65">
        <v>0</v>
      </c>
      <c r="W21" s="68">
        <v>40000</v>
      </c>
    </row>
    <row r="22" spans="2:23" ht="22.5" customHeight="1">
      <c r="B22" s="11" t="s">
        <v>267</v>
      </c>
      <c r="C22" s="9" t="s">
        <v>1</v>
      </c>
      <c r="D22" s="9" t="s">
        <v>1</v>
      </c>
      <c r="E22" s="64" t="s">
        <v>268</v>
      </c>
      <c r="F22" s="65">
        <v>4920000</v>
      </c>
      <c r="G22" s="66">
        <v>4738000</v>
      </c>
      <c r="H22" s="67">
        <f t="shared" si="0"/>
        <v>182000</v>
      </c>
      <c r="I22" s="67">
        <v>4920000</v>
      </c>
      <c r="J22" s="65">
        <v>0</v>
      </c>
      <c r="K22" s="68">
        <v>1000000</v>
      </c>
      <c r="L22" s="65">
        <v>5289000</v>
      </c>
      <c r="M22" s="66">
        <v>5095000</v>
      </c>
      <c r="N22" s="67">
        <f t="shared" si="1"/>
        <v>194000</v>
      </c>
      <c r="O22" s="67">
        <v>5289000</v>
      </c>
      <c r="P22" s="65">
        <v>0</v>
      </c>
      <c r="Q22" s="68">
        <v>768000</v>
      </c>
      <c r="R22" s="65">
        <v>5632000</v>
      </c>
      <c r="S22" s="66">
        <v>5426000</v>
      </c>
      <c r="T22" s="67">
        <f t="shared" si="2"/>
        <v>206000</v>
      </c>
      <c r="U22" s="67">
        <v>5632000</v>
      </c>
      <c r="V22" s="65">
        <v>0</v>
      </c>
      <c r="W22" s="68">
        <v>672000</v>
      </c>
    </row>
    <row r="23" spans="2:23" ht="22.5" customHeight="1">
      <c r="B23" s="11" t="s">
        <v>269</v>
      </c>
      <c r="C23" s="9" t="s">
        <v>1</v>
      </c>
      <c r="D23" s="9" t="s">
        <v>1</v>
      </c>
      <c r="E23" s="64" t="s">
        <v>270</v>
      </c>
      <c r="F23" s="65">
        <v>15778000</v>
      </c>
      <c r="G23" s="66">
        <v>0</v>
      </c>
      <c r="H23" s="67">
        <f t="shared" si="0"/>
        <v>160074250</v>
      </c>
      <c r="I23" s="67">
        <v>160074250</v>
      </c>
      <c r="J23" s="65">
        <v>0</v>
      </c>
      <c r="K23" s="68">
        <v>1144279000</v>
      </c>
      <c r="L23" s="65">
        <v>16862000</v>
      </c>
      <c r="M23" s="66">
        <v>0</v>
      </c>
      <c r="N23" s="67">
        <f t="shared" si="1"/>
        <v>166143500</v>
      </c>
      <c r="O23" s="67">
        <v>166143500</v>
      </c>
      <c r="P23" s="65">
        <v>0</v>
      </c>
      <c r="Q23" s="68">
        <v>1144279000</v>
      </c>
      <c r="R23" s="65">
        <v>17898000</v>
      </c>
      <c r="S23" s="66">
        <v>0</v>
      </c>
      <c r="T23" s="67">
        <f t="shared" si="2"/>
        <v>166144000</v>
      </c>
      <c r="U23" s="67">
        <v>166144000</v>
      </c>
      <c r="V23" s="65">
        <v>0</v>
      </c>
      <c r="W23" s="68">
        <v>1144279000</v>
      </c>
    </row>
    <row r="24" spans="2:23" ht="22.5" customHeight="1">
      <c r="B24" s="11" t="s">
        <v>271</v>
      </c>
      <c r="C24" s="9" t="s">
        <v>1</v>
      </c>
      <c r="D24" s="9" t="s">
        <v>1</v>
      </c>
      <c r="E24" s="64" t="s">
        <v>272</v>
      </c>
      <c r="F24" s="65">
        <v>10716000</v>
      </c>
      <c r="G24" s="66">
        <v>0</v>
      </c>
      <c r="H24" s="67">
        <f t="shared" si="0"/>
        <v>164586000</v>
      </c>
      <c r="I24" s="67">
        <v>164586000</v>
      </c>
      <c r="J24" s="65">
        <v>0</v>
      </c>
      <c r="K24" s="68">
        <v>904040000</v>
      </c>
      <c r="L24" s="65">
        <v>11487000</v>
      </c>
      <c r="M24" s="66">
        <v>0</v>
      </c>
      <c r="N24" s="67">
        <f t="shared" si="1"/>
        <v>169687000</v>
      </c>
      <c r="O24" s="67">
        <v>169687000</v>
      </c>
      <c r="P24" s="65">
        <v>0</v>
      </c>
      <c r="Q24" s="68">
        <v>904040000</v>
      </c>
      <c r="R24" s="65">
        <v>12213000</v>
      </c>
      <c r="S24" s="66">
        <v>0</v>
      </c>
      <c r="T24" s="67">
        <f t="shared" si="2"/>
        <v>174788000</v>
      </c>
      <c r="U24" s="67">
        <v>174788000</v>
      </c>
      <c r="V24" s="65">
        <v>0</v>
      </c>
      <c r="W24" s="68">
        <v>904042000</v>
      </c>
    </row>
    <row r="25" spans="2:23" ht="22.5" customHeight="1">
      <c r="B25" s="11" t="s">
        <v>273</v>
      </c>
      <c r="C25" s="9" t="s">
        <v>1</v>
      </c>
      <c r="D25" s="9" t="s">
        <v>1</v>
      </c>
      <c r="E25" s="64" t="s">
        <v>274</v>
      </c>
      <c r="F25" s="65">
        <v>18654000</v>
      </c>
      <c r="G25" s="66">
        <v>17132000</v>
      </c>
      <c r="H25" s="67">
        <f t="shared" si="0"/>
        <v>1522000</v>
      </c>
      <c r="I25" s="67">
        <v>18654000</v>
      </c>
      <c r="J25" s="65">
        <v>0</v>
      </c>
      <c r="K25" s="68">
        <v>750000</v>
      </c>
      <c r="L25" s="65">
        <v>19921000</v>
      </c>
      <c r="M25" s="66">
        <v>18302000</v>
      </c>
      <c r="N25" s="67">
        <f t="shared" si="1"/>
        <v>1619000</v>
      </c>
      <c r="O25" s="67">
        <v>19921000</v>
      </c>
      <c r="P25" s="65">
        <v>0</v>
      </c>
      <c r="Q25" s="68">
        <v>750000</v>
      </c>
      <c r="R25" s="65">
        <v>21213000</v>
      </c>
      <c r="S25" s="66">
        <v>19499000</v>
      </c>
      <c r="T25" s="67">
        <f t="shared" si="2"/>
        <v>1714000</v>
      </c>
      <c r="U25" s="67">
        <v>21213000</v>
      </c>
      <c r="V25" s="65">
        <v>0</v>
      </c>
      <c r="W25" s="68">
        <v>750000</v>
      </c>
    </row>
    <row r="26" spans="2:23" ht="22.5" customHeight="1">
      <c r="B26" s="11" t="s">
        <v>275</v>
      </c>
      <c r="C26" s="9" t="s">
        <v>1</v>
      </c>
      <c r="D26" s="9" t="s">
        <v>1</v>
      </c>
      <c r="E26" s="64" t="s">
        <v>276</v>
      </c>
      <c r="F26" s="65">
        <v>3197036000</v>
      </c>
      <c r="G26" s="66">
        <v>2918315900</v>
      </c>
      <c r="H26" s="67">
        <f t="shared" si="0"/>
        <v>278720100</v>
      </c>
      <c r="I26" s="67">
        <v>3197036000</v>
      </c>
      <c r="J26" s="65">
        <v>0</v>
      </c>
      <c r="K26" s="68">
        <v>12000</v>
      </c>
      <c r="L26" s="65">
        <v>3077293000</v>
      </c>
      <c r="M26" s="66">
        <v>2780734400</v>
      </c>
      <c r="N26" s="67">
        <f t="shared" si="1"/>
        <v>296558600</v>
      </c>
      <c r="O26" s="67">
        <v>3077293000</v>
      </c>
      <c r="P26" s="65">
        <v>0</v>
      </c>
      <c r="Q26" s="68">
        <v>12000</v>
      </c>
      <c r="R26" s="65">
        <v>3254311000</v>
      </c>
      <c r="S26" s="66">
        <v>2940254000</v>
      </c>
      <c r="T26" s="67">
        <f t="shared" si="2"/>
        <v>314057000</v>
      </c>
      <c r="U26" s="67">
        <v>3254311000</v>
      </c>
      <c r="V26" s="65">
        <v>0</v>
      </c>
      <c r="W26" s="68">
        <v>12000</v>
      </c>
    </row>
    <row r="27" spans="2:23" ht="22.5" customHeight="1">
      <c r="B27" s="11" t="s">
        <v>277</v>
      </c>
      <c r="C27" s="9" t="s">
        <v>1</v>
      </c>
      <c r="D27" s="9" t="s">
        <v>1</v>
      </c>
      <c r="E27" s="64" t="s">
        <v>278</v>
      </c>
      <c r="F27" s="65">
        <v>15986000</v>
      </c>
      <c r="G27" s="66">
        <v>15865000</v>
      </c>
      <c r="H27" s="67">
        <f t="shared" si="0"/>
        <v>121000</v>
      </c>
      <c r="I27" s="67">
        <v>15986000</v>
      </c>
      <c r="J27" s="65">
        <v>0</v>
      </c>
      <c r="K27" s="68">
        <v>2000000</v>
      </c>
      <c r="L27" s="65">
        <v>17055000</v>
      </c>
      <c r="M27" s="66">
        <v>16927000</v>
      </c>
      <c r="N27" s="67">
        <f t="shared" si="1"/>
        <v>128000</v>
      </c>
      <c r="O27" s="67">
        <v>17055000</v>
      </c>
      <c r="P27" s="65">
        <v>0</v>
      </c>
      <c r="Q27" s="68">
        <v>2000000</v>
      </c>
      <c r="R27" s="65">
        <v>18087000</v>
      </c>
      <c r="S27" s="66">
        <v>17950000</v>
      </c>
      <c r="T27" s="67">
        <f t="shared" si="2"/>
        <v>137000</v>
      </c>
      <c r="U27" s="67">
        <v>18087000</v>
      </c>
      <c r="V27" s="65">
        <v>0</v>
      </c>
      <c r="W27" s="68">
        <v>2000000</v>
      </c>
    </row>
    <row r="28" spans="2:23" ht="22.5" customHeight="1">
      <c r="B28" s="11" t="s">
        <v>279</v>
      </c>
      <c r="C28" s="9" t="s">
        <v>1</v>
      </c>
      <c r="D28" s="9" t="s">
        <v>1</v>
      </c>
      <c r="E28" s="64" t="s">
        <v>280</v>
      </c>
      <c r="F28" s="65">
        <v>22244000</v>
      </c>
      <c r="G28" s="66">
        <v>21170000</v>
      </c>
      <c r="H28" s="67">
        <f t="shared" si="0"/>
        <v>1074000</v>
      </c>
      <c r="I28" s="67">
        <v>22244000</v>
      </c>
      <c r="J28" s="65">
        <v>0</v>
      </c>
      <c r="K28" s="68">
        <v>250000</v>
      </c>
      <c r="L28" s="65">
        <v>23742000</v>
      </c>
      <c r="M28" s="66">
        <v>22600000</v>
      </c>
      <c r="N28" s="67">
        <f t="shared" si="1"/>
        <v>1142000</v>
      </c>
      <c r="O28" s="67">
        <v>23742000</v>
      </c>
      <c r="P28" s="65">
        <v>0</v>
      </c>
      <c r="Q28" s="68">
        <v>250000</v>
      </c>
      <c r="R28" s="65">
        <v>25171000</v>
      </c>
      <c r="S28" s="66">
        <v>23962000</v>
      </c>
      <c r="T28" s="67">
        <f t="shared" si="2"/>
        <v>1209000</v>
      </c>
      <c r="U28" s="67">
        <v>25171000</v>
      </c>
      <c r="V28" s="65">
        <v>0</v>
      </c>
      <c r="W28" s="68">
        <v>250000</v>
      </c>
    </row>
    <row r="29" spans="2:23" ht="22.5" customHeight="1">
      <c r="B29" s="11" t="s">
        <v>281</v>
      </c>
      <c r="C29" s="9" t="s">
        <v>1</v>
      </c>
      <c r="D29" s="9" t="s">
        <v>1</v>
      </c>
      <c r="E29" s="64" t="s">
        <v>282</v>
      </c>
      <c r="F29" s="65">
        <v>11336431000</v>
      </c>
      <c r="G29" s="66">
        <v>10266431000</v>
      </c>
      <c r="H29" s="67">
        <f t="shared" si="0"/>
        <v>1070000000</v>
      </c>
      <c r="I29" s="67">
        <v>11336431000</v>
      </c>
      <c r="J29" s="65">
        <v>0</v>
      </c>
      <c r="K29" s="68">
        <v>190075000</v>
      </c>
      <c r="L29" s="65">
        <v>12308846000</v>
      </c>
      <c r="M29" s="66">
        <v>11173745000</v>
      </c>
      <c r="N29" s="67">
        <f t="shared" si="1"/>
        <v>1135101000</v>
      </c>
      <c r="O29" s="67">
        <v>12308846000</v>
      </c>
      <c r="P29" s="65">
        <v>0</v>
      </c>
      <c r="Q29" s="68">
        <v>180050000</v>
      </c>
      <c r="R29" s="65">
        <v>13396812000</v>
      </c>
      <c r="S29" s="66">
        <v>12193711000</v>
      </c>
      <c r="T29" s="67">
        <f t="shared" si="2"/>
        <v>1203101000</v>
      </c>
      <c r="U29" s="67">
        <v>13396812000</v>
      </c>
      <c r="V29" s="65">
        <v>0</v>
      </c>
      <c r="W29" s="68">
        <v>170050000</v>
      </c>
    </row>
    <row r="30" spans="2:23" ht="22.5" customHeight="1">
      <c r="B30" s="11" t="s">
        <v>283</v>
      </c>
      <c r="C30" s="9" t="s">
        <v>1</v>
      </c>
      <c r="D30" s="9" t="s">
        <v>1</v>
      </c>
      <c r="E30" s="64" t="s">
        <v>284</v>
      </c>
      <c r="F30" s="65">
        <v>1238832000</v>
      </c>
      <c r="G30" s="66">
        <v>1178832000</v>
      </c>
      <c r="H30" s="67">
        <f t="shared" si="0"/>
        <v>60000000</v>
      </c>
      <c r="I30" s="67">
        <v>1238832000</v>
      </c>
      <c r="J30" s="65">
        <v>0</v>
      </c>
      <c r="K30" s="68">
        <v>14000000</v>
      </c>
      <c r="L30" s="65">
        <v>1292751000</v>
      </c>
      <c r="M30" s="66">
        <v>1227751000</v>
      </c>
      <c r="N30" s="67">
        <f t="shared" si="1"/>
        <v>65000000</v>
      </c>
      <c r="O30" s="67">
        <v>1292751000</v>
      </c>
      <c r="P30" s="65">
        <v>0</v>
      </c>
      <c r="Q30" s="68">
        <v>13000000</v>
      </c>
      <c r="R30" s="65">
        <v>1369658000</v>
      </c>
      <c r="S30" s="66">
        <v>1304658000</v>
      </c>
      <c r="T30" s="67">
        <f t="shared" si="2"/>
        <v>65000000</v>
      </c>
      <c r="U30" s="67">
        <v>1369658000</v>
      </c>
      <c r="V30" s="65">
        <v>0</v>
      </c>
      <c r="W30" s="68">
        <v>12000000</v>
      </c>
    </row>
    <row r="31" spans="2:23" ht="22.5" customHeight="1">
      <c r="B31" s="11" t="s">
        <v>285</v>
      </c>
      <c r="C31" s="9" t="s">
        <v>1</v>
      </c>
      <c r="D31" s="9" t="s">
        <v>1</v>
      </c>
      <c r="E31" s="64" t="s">
        <v>286</v>
      </c>
      <c r="F31" s="65">
        <v>237292000</v>
      </c>
      <c r="G31" s="66">
        <v>228892000</v>
      </c>
      <c r="H31" s="67">
        <f t="shared" si="0"/>
        <v>8400000</v>
      </c>
      <c r="I31" s="67">
        <v>237292000</v>
      </c>
      <c r="J31" s="65">
        <v>0</v>
      </c>
      <c r="K31" s="68">
        <v>5030000</v>
      </c>
      <c r="L31" s="65">
        <v>255537000</v>
      </c>
      <c r="M31" s="66">
        <v>246843000</v>
      </c>
      <c r="N31" s="67">
        <f t="shared" si="1"/>
        <v>8694000</v>
      </c>
      <c r="O31" s="67">
        <v>255537000</v>
      </c>
      <c r="P31" s="65">
        <v>0</v>
      </c>
      <c r="Q31" s="68">
        <v>5030000</v>
      </c>
      <c r="R31" s="65">
        <v>272254000</v>
      </c>
      <c r="S31" s="66">
        <v>263335000</v>
      </c>
      <c r="T31" s="67">
        <f t="shared" si="2"/>
        <v>8919000</v>
      </c>
      <c r="U31" s="67">
        <v>272254000</v>
      </c>
      <c r="V31" s="65">
        <v>0</v>
      </c>
      <c r="W31" s="68">
        <v>5030000</v>
      </c>
    </row>
    <row r="32" spans="2:23" ht="22.5" customHeight="1">
      <c r="B32" s="11" t="s">
        <v>287</v>
      </c>
      <c r="C32" s="9" t="s">
        <v>1</v>
      </c>
      <c r="D32" s="9" t="s">
        <v>1</v>
      </c>
      <c r="E32" s="64" t="s">
        <v>288</v>
      </c>
      <c r="F32" s="65">
        <v>286890000</v>
      </c>
      <c r="G32" s="66">
        <v>281279000</v>
      </c>
      <c r="H32" s="67">
        <f t="shared" si="0"/>
        <v>5611000</v>
      </c>
      <c r="I32" s="67">
        <v>286890000</v>
      </c>
      <c r="J32" s="65">
        <v>0</v>
      </c>
      <c r="K32" s="68">
        <v>13004000</v>
      </c>
      <c r="L32" s="65">
        <v>309749000</v>
      </c>
      <c r="M32" s="66">
        <v>304043000</v>
      </c>
      <c r="N32" s="67">
        <f t="shared" si="1"/>
        <v>5706000</v>
      </c>
      <c r="O32" s="67">
        <v>309749000</v>
      </c>
      <c r="P32" s="65">
        <v>0</v>
      </c>
      <c r="Q32" s="68">
        <v>13004000</v>
      </c>
      <c r="R32" s="65">
        <v>330440000</v>
      </c>
      <c r="S32" s="66">
        <v>324645000</v>
      </c>
      <c r="T32" s="67">
        <f t="shared" si="2"/>
        <v>5795000</v>
      </c>
      <c r="U32" s="67">
        <v>330440000</v>
      </c>
      <c r="V32" s="65">
        <v>0</v>
      </c>
      <c r="W32" s="68">
        <v>13004000</v>
      </c>
    </row>
    <row r="33" spans="2:23" ht="22.5" customHeight="1">
      <c r="B33" s="11" t="s">
        <v>289</v>
      </c>
      <c r="C33" s="9" t="s">
        <v>1</v>
      </c>
      <c r="D33" s="9" t="s">
        <v>1</v>
      </c>
      <c r="E33" s="64" t="s">
        <v>290</v>
      </c>
      <c r="F33" s="65">
        <v>3114820000</v>
      </c>
      <c r="G33" s="66">
        <v>1563820000</v>
      </c>
      <c r="H33" s="67">
        <f t="shared" si="0"/>
        <v>1550000000</v>
      </c>
      <c r="I33" s="67">
        <v>3113820000</v>
      </c>
      <c r="J33" s="65">
        <v>1000000</v>
      </c>
      <c r="K33" s="68">
        <v>1000000</v>
      </c>
      <c r="L33" s="65">
        <v>3345132000</v>
      </c>
      <c r="M33" s="66">
        <v>1744132000</v>
      </c>
      <c r="N33" s="67">
        <f t="shared" si="1"/>
        <v>1600000000</v>
      </c>
      <c r="O33" s="67">
        <v>3344132000</v>
      </c>
      <c r="P33" s="65">
        <v>1000000</v>
      </c>
      <c r="Q33" s="68">
        <v>1000000</v>
      </c>
      <c r="R33" s="65">
        <v>3559839000</v>
      </c>
      <c r="S33" s="66">
        <v>1908839000</v>
      </c>
      <c r="T33" s="67">
        <f t="shared" si="2"/>
        <v>1650000000</v>
      </c>
      <c r="U33" s="67">
        <v>3558839000</v>
      </c>
      <c r="V33" s="65">
        <v>1000000</v>
      </c>
      <c r="W33" s="68">
        <v>1000000</v>
      </c>
    </row>
    <row r="34" spans="2:23" ht="22.5" customHeight="1">
      <c r="B34" s="11" t="s">
        <v>291</v>
      </c>
      <c r="C34" s="9" t="s">
        <v>1</v>
      </c>
      <c r="D34" s="9" t="s">
        <v>1</v>
      </c>
      <c r="E34" s="64" t="s">
        <v>292</v>
      </c>
      <c r="F34" s="65">
        <v>532323000</v>
      </c>
      <c r="G34" s="66">
        <v>0</v>
      </c>
      <c r="H34" s="67">
        <f t="shared" si="0"/>
        <v>696629000</v>
      </c>
      <c r="I34" s="67">
        <v>696629000</v>
      </c>
      <c r="J34" s="65">
        <v>0</v>
      </c>
      <c r="K34" s="68">
        <v>210000000</v>
      </c>
      <c r="L34" s="65">
        <v>557813000</v>
      </c>
      <c r="M34" s="66">
        <v>0</v>
      </c>
      <c r="N34" s="67">
        <f t="shared" si="1"/>
        <v>741212000</v>
      </c>
      <c r="O34" s="67">
        <v>741212000</v>
      </c>
      <c r="P34" s="65">
        <v>0</v>
      </c>
      <c r="Q34" s="68">
        <v>220000000</v>
      </c>
      <c r="R34" s="65">
        <v>591789000</v>
      </c>
      <c r="S34" s="66">
        <v>0</v>
      </c>
      <c r="T34" s="67">
        <f t="shared" si="2"/>
        <v>784945000</v>
      </c>
      <c r="U34" s="67">
        <v>784945000</v>
      </c>
      <c r="V34" s="65">
        <v>0</v>
      </c>
      <c r="W34" s="68">
        <v>230000000</v>
      </c>
    </row>
    <row r="35" spans="2:23" ht="22.5" customHeight="1">
      <c r="B35" s="11" t="s">
        <v>293</v>
      </c>
      <c r="C35" s="9" t="s">
        <v>1</v>
      </c>
      <c r="D35" s="9" t="s">
        <v>1</v>
      </c>
      <c r="E35" s="64" t="s">
        <v>294</v>
      </c>
      <c r="F35" s="65">
        <v>151214000</v>
      </c>
      <c r="G35" s="66">
        <v>0</v>
      </c>
      <c r="H35" s="67">
        <f t="shared" si="0"/>
        <v>219274000</v>
      </c>
      <c r="I35" s="67">
        <v>219274000</v>
      </c>
      <c r="J35" s="65">
        <v>0</v>
      </c>
      <c r="K35" s="68">
        <v>195000000</v>
      </c>
      <c r="L35" s="65">
        <v>161523000</v>
      </c>
      <c r="M35" s="66">
        <v>0</v>
      </c>
      <c r="N35" s="67">
        <f t="shared" si="1"/>
        <v>233309000</v>
      </c>
      <c r="O35" s="67">
        <v>233309000</v>
      </c>
      <c r="P35" s="65">
        <v>0</v>
      </c>
      <c r="Q35" s="68">
        <v>215000000</v>
      </c>
      <c r="R35" s="65">
        <v>171397000</v>
      </c>
      <c r="S35" s="66">
        <v>0</v>
      </c>
      <c r="T35" s="67">
        <f t="shared" si="2"/>
        <v>247074000</v>
      </c>
      <c r="U35" s="67">
        <v>247074000</v>
      </c>
      <c r="V35" s="65">
        <v>0</v>
      </c>
      <c r="W35" s="68">
        <v>220000000</v>
      </c>
    </row>
    <row r="36" spans="2:23" ht="22.5" customHeight="1">
      <c r="B36" s="11" t="s">
        <v>295</v>
      </c>
      <c r="C36" s="9" t="s">
        <v>1</v>
      </c>
      <c r="D36" s="9" t="s">
        <v>1</v>
      </c>
      <c r="E36" s="64" t="s">
        <v>296</v>
      </c>
      <c r="F36" s="65">
        <v>16277000</v>
      </c>
      <c r="G36" s="66">
        <v>0</v>
      </c>
      <c r="H36" s="67">
        <f t="shared" si="0"/>
        <v>36351000</v>
      </c>
      <c r="I36" s="67">
        <v>36351000</v>
      </c>
      <c r="J36" s="65">
        <v>0</v>
      </c>
      <c r="K36" s="68">
        <v>53000000</v>
      </c>
      <c r="L36" s="65">
        <v>17598000</v>
      </c>
      <c r="M36" s="66">
        <v>0</v>
      </c>
      <c r="N36" s="67">
        <f t="shared" si="1"/>
        <v>38680000</v>
      </c>
      <c r="O36" s="67">
        <v>38680000</v>
      </c>
      <c r="P36" s="65">
        <v>0</v>
      </c>
      <c r="Q36" s="68">
        <v>57500000</v>
      </c>
      <c r="R36" s="65">
        <v>18745000</v>
      </c>
      <c r="S36" s="66">
        <v>0</v>
      </c>
      <c r="T36" s="67">
        <f t="shared" si="2"/>
        <v>40964000</v>
      </c>
      <c r="U36" s="67">
        <v>40964000</v>
      </c>
      <c r="V36" s="65">
        <v>0</v>
      </c>
      <c r="W36" s="68">
        <v>63000000</v>
      </c>
    </row>
    <row r="37" spans="2:23" ht="22.5" customHeight="1">
      <c r="B37" s="11" t="s">
        <v>297</v>
      </c>
      <c r="C37" s="9" t="s">
        <v>1</v>
      </c>
      <c r="D37" s="9" t="s">
        <v>1</v>
      </c>
      <c r="E37" s="64" t="s">
        <v>298</v>
      </c>
      <c r="F37" s="65">
        <v>341048000</v>
      </c>
      <c r="G37" s="66">
        <v>0</v>
      </c>
      <c r="H37" s="67">
        <f t="shared" si="0"/>
        <v>328326000</v>
      </c>
      <c r="I37" s="67">
        <v>328326000</v>
      </c>
      <c r="J37" s="65">
        <v>12722000</v>
      </c>
      <c r="K37" s="68">
        <v>95000000</v>
      </c>
      <c r="L37" s="65">
        <v>368148000</v>
      </c>
      <c r="M37" s="66">
        <v>0</v>
      </c>
      <c r="N37" s="67">
        <f t="shared" si="1"/>
        <v>349342000</v>
      </c>
      <c r="O37" s="67">
        <v>349342000</v>
      </c>
      <c r="P37" s="65">
        <v>18806000</v>
      </c>
      <c r="Q37" s="68">
        <v>105000000</v>
      </c>
      <c r="R37" s="65">
        <v>392476000</v>
      </c>
      <c r="S37" s="66">
        <v>0</v>
      </c>
      <c r="T37" s="67">
        <f t="shared" si="2"/>
        <v>369955000</v>
      </c>
      <c r="U37" s="67">
        <v>369955000</v>
      </c>
      <c r="V37" s="65">
        <v>22521000</v>
      </c>
      <c r="W37" s="68">
        <v>115000000</v>
      </c>
    </row>
    <row r="38" spans="2:23" ht="22.5" customHeight="1">
      <c r="B38" s="11" t="s">
        <v>299</v>
      </c>
      <c r="C38" s="9" t="s">
        <v>1</v>
      </c>
      <c r="D38" s="9" t="s">
        <v>1</v>
      </c>
      <c r="E38" s="64" t="s">
        <v>300</v>
      </c>
      <c r="F38" s="65">
        <v>67022000</v>
      </c>
      <c r="G38" s="66">
        <v>0</v>
      </c>
      <c r="H38" s="67">
        <f t="shared" si="0"/>
        <v>163943000</v>
      </c>
      <c r="I38" s="67">
        <v>163943000</v>
      </c>
      <c r="J38" s="65">
        <v>0</v>
      </c>
      <c r="K38" s="68">
        <v>501000000</v>
      </c>
      <c r="L38" s="65">
        <v>72973000</v>
      </c>
      <c r="M38" s="66">
        <v>0</v>
      </c>
      <c r="N38" s="67">
        <f t="shared" si="1"/>
        <v>174441000</v>
      </c>
      <c r="O38" s="67">
        <v>174441000</v>
      </c>
      <c r="P38" s="65">
        <v>0</v>
      </c>
      <c r="Q38" s="68">
        <v>522000000</v>
      </c>
      <c r="R38" s="65">
        <v>77501000</v>
      </c>
      <c r="S38" s="66">
        <v>0</v>
      </c>
      <c r="T38" s="67">
        <f t="shared" si="2"/>
        <v>184736000</v>
      </c>
      <c r="U38" s="67">
        <v>184736000</v>
      </c>
      <c r="V38" s="65">
        <v>0</v>
      </c>
      <c r="W38" s="68">
        <v>543000000</v>
      </c>
    </row>
    <row r="39" spans="2:23" ht="22.5" customHeight="1">
      <c r="B39" s="11" t="s">
        <v>301</v>
      </c>
      <c r="C39" s="9" t="s">
        <v>1</v>
      </c>
      <c r="D39" s="9" t="s">
        <v>1</v>
      </c>
      <c r="E39" s="64" t="s">
        <v>302</v>
      </c>
      <c r="F39" s="65">
        <v>15532000</v>
      </c>
      <c r="G39" s="66">
        <v>10532000</v>
      </c>
      <c r="H39" s="67">
        <f t="shared" si="0"/>
        <v>5000000</v>
      </c>
      <c r="I39" s="67">
        <v>15532000</v>
      </c>
      <c r="J39" s="65">
        <v>0</v>
      </c>
      <c r="K39" s="68">
        <v>750000</v>
      </c>
      <c r="L39" s="65">
        <v>16586000</v>
      </c>
      <c r="M39" s="66">
        <v>10836000</v>
      </c>
      <c r="N39" s="67">
        <f t="shared" si="1"/>
        <v>5750000</v>
      </c>
      <c r="O39" s="67">
        <v>16586000</v>
      </c>
      <c r="P39" s="65">
        <v>0</v>
      </c>
      <c r="Q39" s="68">
        <v>750000</v>
      </c>
      <c r="R39" s="65">
        <v>17596000</v>
      </c>
      <c r="S39" s="66">
        <v>10596000</v>
      </c>
      <c r="T39" s="67">
        <f t="shared" si="2"/>
        <v>7000000</v>
      </c>
      <c r="U39" s="67">
        <v>17596000</v>
      </c>
      <c r="V39" s="65">
        <v>0</v>
      </c>
      <c r="W39" s="68">
        <v>750000</v>
      </c>
    </row>
    <row r="40" spans="2:23" ht="22.5" customHeight="1">
      <c r="B40" s="11" t="s">
        <v>303</v>
      </c>
      <c r="C40" s="9" t="s">
        <v>1</v>
      </c>
      <c r="D40" s="9" t="s">
        <v>1</v>
      </c>
      <c r="E40" s="64" t="s">
        <v>304</v>
      </c>
      <c r="F40" s="65">
        <v>174778000</v>
      </c>
      <c r="G40" s="66">
        <v>157598000</v>
      </c>
      <c r="H40" s="67">
        <f t="shared" si="0"/>
        <v>17180000</v>
      </c>
      <c r="I40" s="67">
        <v>174778000</v>
      </c>
      <c r="J40" s="65">
        <v>0</v>
      </c>
      <c r="K40" s="68">
        <v>37000000</v>
      </c>
      <c r="L40" s="65">
        <v>189926000</v>
      </c>
      <c r="M40" s="66">
        <v>171544000</v>
      </c>
      <c r="N40" s="67">
        <f t="shared" si="1"/>
        <v>18382000</v>
      </c>
      <c r="O40" s="67">
        <v>189926000</v>
      </c>
      <c r="P40" s="65">
        <v>0</v>
      </c>
      <c r="Q40" s="68">
        <v>38000000</v>
      </c>
      <c r="R40" s="65">
        <v>201218000</v>
      </c>
      <c r="S40" s="66">
        <v>181366000</v>
      </c>
      <c r="T40" s="67">
        <f t="shared" si="2"/>
        <v>19852000</v>
      </c>
      <c r="U40" s="67">
        <v>201218000</v>
      </c>
      <c r="V40" s="65">
        <v>0</v>
      </c>
      <c r="W40" s="68">
        <v>38000000</v>
      </c>
    </row>
    <row r="41" spans="2:23" ht="22.5" customHeight="1">
      <c r="B41" s="11" t="s">
        <v>305</v>
      </c>
      <c r="C41" s="9" t="s">
        <v>1</v>
      </c>
      <c r="D41" s="9" t="s">
        <v>1</v>
      </c>
      <c r="E41" s="64" t="s">
        <v>306</v>
      </c>
      <c r="F41" s="65">
        <v>62851000</v>
      </c>
      <c r="G41" s="66">
        <v>0</v>
      </c>
      <c r="H41" s="67">
        <f t="shared" si="0"/>
        <v>62851000</v>
      </c>
      <c r="I41" s="67">
        <v>62851000</v>
      </c>
      <c r="J41" s="65">
        <v>0</v>
      </c>
      <c r="K41" s="68">
        <v>3000000</v>
      </c>
      <c r="L41" s="65">
        <v>67704000</v>
      </c>
      <c r="M41" s="66">
        <v>0</v>
      </c>
      <c r="N41" s="67">
        <f t="shared" si="1"/>
        <v>67704000</v>
      </c>
      <c r="O41" s="67">
        <v>67704000</v>
      </c>
      <c r="P41" s="65">
        <v>0</v>
      </c>
      <c r="Q41" s="68">
        <v>3000000</v>
      </c>
      <c r="R41" s="65">
        <v>72146000</v>
      </c>
      <c r="S41" s="66">
        <v>0</v>
      </c>
      <c r="T41" s="67">
        <f t="shared" si="2"/>
        <v>72146000</v>
      </c>
      <c r="U41" s="67">
        <v>72146000</v>
      </c>
      <c r="V41" s="65">
        <v>0</v>
      </c>
      <c r="W41" s="68">
        <v>3000000</v>
      </c>
    </row>
    <row r="42" spans="2:23" ht="22.5" customHeight="1">
      <c r="B42" s="11" t="s">
        <v>307</v>
      </c>
      <c r="C42" s="9" t="s">
        <v>1</v>
      </c>
      <c r="D42" s="9" t="s">
        <v>1</v>
      </c>
      <c r="E42" s="64" t="s">
        <v>308</v>
      </c>
      <c r="F42" s="65">
        <v>1330909000</v>
      </c>
      <c r="G42" s="66">
        <v>1237896000</v>
      </c>
      <c r="H42" s="67">
        <f t="shared" si="0"/>
        <v>87513000</v>
      </c>
      <c r="I42" s="67">
        <v>1325409000</v>
      </c>
      <c r="J42" s="65">
        <v>5500000</v>
      </c>
      <c r="K42" s="68">
        <v>5500000</v>
      </c>
      <c r="L42" s="65">
        <v>1416321000</v>
      </c>
      <c r="M42" s="66">
        <v>1317201000</v>
      </c>
      <c r="N42" s="67">
        <f t="shared" si="1"/>
        <v>93120000</v>
      </c>
      <c r="O42" s="67">
        <v>1410321000</v>
      </c>
      <c r="P42" s="65">
        <v>6000000</v>
      </c>
      <c r="Q42" s="68">
        <v>6000000</v>
      </c>
      <c r="R42" s="65">
        <v>1500043000</v>
      </c>
      <c r="S42" s="66">
        <v>1394926000</v>
      </c>
      <c r="T42" s="67">
        <f t="shared" si="2"/>
        <v>98617000</v>
      </c>
      <c r="U42" s="67">
        <v>1493543000</v>
      </c>
      <c r="V42" s="65">
        <v>6500000</v>
      </c>
      <c r="W42" s="68">
        <v>6500000</v>
      </c>
    </row>
    <row r="43" spans="2:23" ht="22.5" customHeight="1">
      <c r="B43" s="11" t="s">
        <v>309</v>
      </c>
      <c r="C43" s="9" t="s">
        <v>1</v>
      </c>
      <c r="D43" s="9" t="s">
        <v>1</v>
      </c>
      <c r="E43" s="64" t="s">
        <v>310</v>
      </c>
      <c r="F43" s="65">
        <v>295481000</v>
      </c>
      <c r="G43" s="66">
        <v>290241000</v>
      </c>
      <c r="H43" s="67">
        <f t="shared" si="0"/>
        <v>5240000</v>
      </c>
      <c r="I43" s="67">
        <v>295481000</v>
      </c>
      <c r="J43" s="65">
        <v>0</v>
      </c>
      <c r="K43" s="68">
        <v>31000000</v>
      </c>
      <c r="L43" s="65">
        <v>311124000</v>
      </c>
      <c r="M43" s="66">
        <v>305849000</v>
      </c>
      <c r="N43" s="67">
        <f t="shared" si="1"/>
        <v>5275000</v>
      </c>
      <c r="O43" s="67">
        <v>311124000</v>
      </c>
      <c r="P43" s="65">
        <v>0</v>
      </c>
      <c r="Q43" s="68">
        <v>37000000</v>
      </c>
      <c r="R43" s="65">
        <v>324356000</v>
      </c>
      <c r="S43" s="66">
        <v>319081000</v>
      </c>
      <c r="T43" s="67">
        <f t="shared" si="2"/>
        <v>5275000</v>
      </c>
      <c r="U43" s="67">
        <v>324356000</v>
      </c>
      <c r="V43" s="65">
        <v>0</v>
      </c>
      <c r="W43" s="68">
        <v>37000000</v>
      </c>
    </row>
    <row r="44" spans="2:23" ht="22.5" customHeight="1">
      <c r="B44" s="11" t="s">
        <v>311</v>
      </c>
      <c r="C44" s="9" t="s">
        <v>1</v>
      </c>
      <c r="D44" s="9" t="s">
        <v>1</v>
      </c>
      <c r="E44" s="64" t="s">
        <v>312</v>
      </c>
      <c r="F44" s="65">
        <v>138575000</v>
      </c>
      <c r="G44" s="66">
        <v>137608000</v>
      </c>
      <c r="H44" s="67">
        <f t="shared" si="0"/>
        <v>967000</v>
      </c>
      <c r="I44" s="67">
        <v>138575000</v>
      </c>
      <c r="J44" s="65">
        <v>0</v>
      </c>
      <c r="K44" s="68">
        <v>25000000</v>
      </c>
      <c r="L44" s="65">
        <v>108691000</v>
      </c>
      <c r="M44" s="66">
        <v>107738000</v>
      </c>
      <c r="N44" s="67">
        <f t="shared" si="1"/>
        <v>953000</v>
      </c>
      <c r="O44" s="67">
        <v>108691000</v>
      </c>
      <c r="P44" s="65">
        <v>0</v>
      </c>
      <c r="Q44" s="68">
        <v>26000000</v>
      </c>
      <c r="R44" s="65">
        <v>114658000</v>
      </c>
      <c r="S44" s="66">
        <v>113705000</v>
      </c>
      <c r="T44" s="67">
        <f t="shared" si="2"/>
        <v>953000</v>
      </c>
      <c r="U44" s="67">
        <v>114658000</v>
      </c>
      <c r="V44" s="65">
        <v>0</v>
      </c>
      <c r="W44" s="68">
        <v>27000000</v>
      </c>
    </row>
    <row r="45" spans="2:23" ht="22.5" customHeight="1">
      <c r="B45" s="11" t="s">
        <v>313</v>
      </c>
      <c r="C45" s="9" t="s">
        <v>1</v>
      </c>
      <c r="D45" s="9" t="s">
        <v>1</v>
      </c>
      <c r="E45" s="64" t="s">
        <v>314</v>
      </c>
      <c r="F45" s="65">
        <v>31184000</v>
      </c>
      <c r="G45" s="66">
        <v>0</v>
      </c>
      <c r="H45" s="67">
        <f t="shared" si="0"/>
        <v>31184000</v>
      </c>
      <c r="I45" s="67">
        <v>31184000</v>
      </c>
      <c r="J45" s="65">
        <v>0</v>
      </c>
      <c r="K45" s="68">
        <v>30000000</v>
      </c>
      <c r="L45" s="65">
        <v>33588000</v>
      </c>
      <c r="M45" s="66">
        <v>0</v>
      </c>
      <c r="N45" s="67">
        <f t="shared" si="1"/>
        <v>33588000</v>
      </c>
      <c r="O45" s="67">
        <v>33588000</v>
      </c>
      <c r="P45" s="65">
        <v>0</v>
      </c>
      <c r="Q45" s="68">
        <v>27500000</v>
      </c>
      <c r="R45" s="65">
        <v>35798000</v>
      </c>
      <c r="S45" s="66">
        <v>0</v>
      </c>
      <c r="T45" s="67">
        <f t="shared" si="2"/>
        <v>35798000</v>
      </c>
      <c r="U45" s="67">
        <v>35798000</v>
      </c>
      <c r="V45" s="65">
        <v>0</v>
      </c>
      <c r="W45" s="68">
        <v>25500000</v>
      </c>
    </row>
    <row r="46" spans="2:23" ht="22.5" customHeight="1">
      <c r="B46" s="11" t="s">
        <v>315</v>
      </c>
      <c r="C46" s="9" t="s">
        <v>1</v>
      </c>
      <c r="D46" s="9" t="s">
        <v>1</v>
      </c>
      <c r="E46" s="64" t="s">
        <v>316</v>
      </c>
      <c r="F46" s="65">
        <v>679081000</v>
      </c>
      <c r="G46" s="66">
        <v>481081000</v>
      </c>
      <c r="H46" s="67">
        <f t="shared" si="0"/>
        <v>193000000</v>
      </c>
      <c r="I46" s="67">
        <v>674081000</v>
      </c>
      <c r="J46" s="65">
        <v>5000000</v>
      </c>
      <c r="K46" s="68">
        <v>55000000</v>
      </c>
      <c r="L46" s="65">
        <v>791813000</v>
      </c>
      <c r="M46" s="66">
        <v>585413000</v>
      </c>
      <c r="N46" s="67">
        <f t="shared" si="1"/>
        <v>201400000</v>
      </c>
      <c r="O46" s="67">
        <v>786813000</v>
      </c>
      <c r="P46" s="65">
        <v>5000000</v>
      </c>
      <c r="Q46" s="68">
        <v>55000000</v>
      </c>
      <c r="R46" s="65">
        <v>838430000</v>
      </c>
      <c r="S46" s="66">
        <v>611930000</v>
      </c>
      <c r="T46" s="67">
        <f t="shared" si="2"/>
        <v>221500000</v>
      </c>
      <c r="U46" s="67">
        <v>833430000</v>
      </c>
      <c r="V46" s="65">
        <v>5000000</v>
      </c>
      <c r="W46" s="68">
        <v>60000000</v>
      </c>
    </row>
    <row r="47" spans="2:23" ht="22.5" customHeight="1">
      <c r="B47" s="11" t="s">
        <v>317</v>
      </c>
      <c r="C47" s="9" t="s">
        <v>1</v>
      </c>
      <c r="D47" s="9" t="s">
        <v>1</v>
      </c>
      <c r="E47" s="64" t="s">
        <v>318</v>
      </c>
      <c r="F47" s="65">
        <v>1075795000</v>
      </c>
      <c r="G47" s="66">
        <v>992795000</v>
      </c>
      <c r="H47" s="67">
        <f t="shared" si="0"/>
        <v>83000000</v>
      </c>
      <c r="I47" s="67">
        <v>1075795000</v>
      </c>
      <c r="J47" s="65">
        <v>0</v>
      </c>
      <c r="K47" s="68">
        <v>1000025000</v>
      </c>
      <c r="L47" s="65">
        <v>1145354000</v>
      </c>
      <c r="M47" s="66">
        <v>1057000000</v>
      </c>
      <c r="N47" s="67">
        <f t="shared" si="1"/>
        <v>88354000</v>
      </c>
      <c r="O47" s="67">
        <v>1145354000</v>
      </c>
      <c r="P47" s="65">
        <v>0</v>
      </c>
      <c r="Q47" s="68">
        <v>1050027000</v>
      </c>
      <c r="R47" s="65">
        <v>1213311000</v>
      </c>
      <c r="S47" s="66">
        <v>1119711000</v>
      </c>
      <c r="T47" s="67">
        <f t="shared" si="2"/>
        <v>93600000</v>
      </c>
      <c r="U47" s="67">
        <v>1213311000</v>
      </c>
      <c r="V47" s="65">
        <v>0</v>
      </c>
      <c r="W47" s="68">
        <v>1100030000</v>
      </c>
    </row>
    <row r="48" spans="2:23" ht="22.5" customHeight="1">
      <c r="B48" s="11" t="s">
        <v>319</v>
      </c>
      <c r="C48" s="9" t="s">
        <v>1</v>
      </c>
      <c r="D48" s="9" t="s">
        <v>1</v>
      </c>
      <c r="E48" s="64" t="s">
        <v>320</v>
      </c>
      <c r="F48" s="65">
        <v>38556000</v>
      </c>
      <c r="G48" s="66">
        <v>0</v>
      </c>
      <c r="H48" s="67">
        <f t="shared" si="0"/>
        <v>70000000</v>
      </c>
      <c r="I48" s="67">
        <v>70000000</v>
      </c>
      <c r="J48" s="65">
        <v>0</v>
      </c>
      <c r="K48" s="68">
        <v>220000000</v>
      </c>
      <c r="L48" s="65">
        <v>41410000</v>
      </c>
      <c r="M48" s="66">
        <v>0</v>
      </c>
      <c r="N48" s="67">
        <f t="shared" si="1"/>
        <v>74500000</v>
      </c>
      <c r="O48" s="67">
        <v>74500000</v>
      </c>
      <c r="P48" s="65">
        <v>0</v>
      </c>
      <c r="Q48" s="68">
        <v>251500000</v>
      </c>
      <c r="R48" s="65">
        <v>44011000</v>
      </c>
      <c r="S48" s="66">
        <v>0</v>
      </c>
      <c r="T48" s="67">
        <f t="shared" si="2"/>
        <v>79000000</v>
      </c>
      <c r="U48" s="67">
        <v>79000000</v>
      </c>
      <c r="V48" s="65">
        <v>0</v>
      </c>
      <c r="W48" s="68">
        <v>285000000</v>
      </c>
    </row>
    <row r="49" spans="2:23" ht="22.5" customHeight="1">
      <c r="B49" s="11" t="s">
        <v>321</v>
      </c>
      <c r="C49" s="9" t="s">
        <v>1</v>
      </c>
      <c r="D49" s="9" t="s">
        <v>1</v>
      </c>
      <c r="E49" s="64" t="s">
        <v>322</v>
      </c>
      <c r="F49" s="65">
        <v>17713000</v>
      </c>
      <c r="G49" s="66">
        <v>0</v>
      </c>
      <c r="H49" s="67">
        <f t="shared" si="0"/>
        <v>17713000</v>
      </c>
      <c r="I49" s="67">
        <v>17713000</v>
      </c>
      <c r="J49" s="65">
        <v>0</v>
      </c>
      <c r="K49" s="68">
        <v>13650000</v>
      </c>
      <c r="L49" s="65">
        <v>18989000</v>
      </c>
      <c r="M49" s="66">
        <v>0</v>
      </c>
      <c r="N49" s="67">
        <f t="shared" si="1"/>
        <v>18989000</v>
      </c>
      <c r="O49" s="67">
        <v>18989000</v>
      </c>
      <c r="P49" s="65">
        <v>0</v>
      </c>
      <c r="Q49" s="68">
        <v>13940000</v>
      </c>
      <c r="R49" s="65">
        <v>20188000</v>
      </c>
      <c r="S49" s="66">
        <v>0</v>
      </c>
      <c r="T49" s="67">
        <f t="shared" si="2"/>
        <v>20188000</v>
      </c>
      <c r="U49" s="67">
        <v>20188000</v>
      </c>
      <c r="V49" s="65">
        <v>0</v>
      </c>
      <c r="W49" s="68">
        <v>14240000</v>
      </c>
    </row>
    <row r="50" spans="2:23" ht="22.5" customHeight="1">
      <c r="B50" s="11" t="s">
        <v>323</v>
      </c>
      <c r="C50" s="9" t="s">
        <v>1</v>
      </c>
      <c r="D50" s="9" t="s">
        <v>1</v>
      </c>
      <c r="E50" s="64" t="s">
        <v>324</v>
      </c>
      <c r="F50" s="65">
        <v>277803000</v>
      </c>
      <c r="G50" s="66">
        <v>275503000</v>
      </c>
      <c r="H50" s="67">
        <f t="shared" si="0"/>
        <v>2300000</v>
      </c>
      <c r="I50" s="67">
        <v>277803000</v>
      </c>
      <c r="J50" s="65">
        <v>0</v>
      </c>
      <c r="K50" s="68">
        <v>2000000</v>
      </c>
      <c r="L50" s="65">
        <v>296557000</v>
      </c>
      <c r="M50" s="66">
        <v>293757000</v>
      </c>
      <c r="N50" s="67">
        <f t="shared" si="1"/>
        <v>2800000</v>
      </c>
      <c r="O50" s="67">
        <v>296557000</v>
      </c>
      <c r="P50" s="65">
        <v>0</v>
      </c>
      <c r="Q50" s="68">
        <v>2000000</v>
      </c>
      <c r="R50" s="65">
        <v>314211000</v>
      </c>
      <c r="S50" s="66">
        <v>310911000</v>
      </c>
      <c r="T50" s="67">
        <f t="shared" si="2"/>
        <v>3300000</v>
      </c>
      <c r="U50" s="67">
        <v>314211000</v>
      </c>
      <c r="V50" s="65">
        <v>0</v>
      </c>
      <c r="W50" s="68">
        <v>2000000</v>
      </c>
    </row>
    <row r="51" spans="2:23" ht="22.5" customHeight="1">
      <c r="B51" s="11" t="s">
        <v>325</v>
      </c>
      <c r="C51" s="9" t="s">
        <v>1</v>
      </c>
      <c r="D51" s="9" t="s">
        <v>1</v>
      </c>
      <c r="E51" s="64" t="s">
        <v>326</v>
      </c>
      <c r="F51" s="65">
        <v>15009602000</v>
      </c>
      <c r="G51" s="66">
        <v>13484279000</v>
      </c>
      <c r="H51" s="67">
        <f t="shared" si="0"/>
        <v>1525323000</v>
      </c>
      <c r="I51" s="67">
        <v>15009602000</v>
      </c>
      <c r="J51" s="65">
        <v>0</v>
      </c>
      <c r="K51" s="68">
        <v>120050000</v>
      </c>
      <c r="L51" s="65">
        <v>21403236000</v>
      </c>
      <c r="M51" s="66">
        <v>19758458000</v>
      </c>
      <c r="N51" s="67">
        <f t="shared" si="1"/>
        <v>1644778000</v>
      </c>
      <c r="O51" s="67">
        <v>21403236000</v>
      </c>
      <c r="P51" s="65">
        <v>0</v>
      </c>
      <c r="Q51" s="68">
        <v>120060000</v>
      </c>
      <c r="R51" s="65">
        <v>24890607000</v>
      </c>
      <c r="S51" s="66">
        <v>23129739000</v>
      </c>
      <c r="T51" s="67">
        <f t="shared" si="2"/>
        <v>1760868000</v>
      </c>
      <c r="U51" s="67">
        <v>24890607000</v>
      </c>
      <c r="V51" s="65">
        <v>0</v>
      </c>
      <c r="W51" s="68">
        <v>120070000</v>
      </c>
    </row>
    <row r="52" spans="2:23" ht="22.5" customHeight="1">
      <c r="B52" s="11" t="s">
        <v>327</v>
      </c>
      <c r="C52" s="9" t="s">
        <v>1</v>
      </c>
      <c r="D52" s="9" t="s">
        <v>1</v>
      </c>
      <c r="E52" s="64" t="s">
        <v>328</v>
      </c>
      <c r="F52" s="65">
        <v>33074000</v>
      </c>
      <c r="G52" s="66">
        <v>32330000</v>
      </c>
      <c r="H52" s="67">
        <f t="shared" si="0"/>
        <v>744000</v>
      </c>
      <c r="I52" s="67">
        <v>33074000</v>
      </c>
      <c r="J52" s="65">
        <v>0</v>
      </c>
      <c r="K52" s="68">
        <v>3200000</v>
      </c>
      <c r="L52" s="65">
        <v>35409000</v>
      </c>
      <c r="M52" s="66">
        <v>34618000</v>
      </c>
      <c r="N52" s="67">
        <f t="shared" si="1"/>
        <v>791000</v>
      </c>
      <c r="O52" s="67">
        <v>35409000</v>
      </c>
      <c r="P52" s="65">
        <v>0</v>
      </c>
      <c r="Q52" s="68">
        <v>3500000</v>
      </c>
      <c r="R52" s="65">
        <v>37617000</v>
      </c>
      <c r="S52" s="66">
        <v>36780000</v>
      </c>
      <c r="T52" s="67">
        <f t="shared" si="2"/>
        <v>837000</v>
      </c>
      <c r="U52" s="67">
        <v>37617000</v>
      </c>
      <c r="V52" s="65">
        <v>0</v>
      </c>
      <c r="W52" s="68">
        <v>4000000</v>
      </c>
    </row>
    <row r="53" spans="2:23" ht="22.5" customHeight="1">
      <c r="B53" s="11" t="s">
        <v>329</v>
      </c>
      <c r="C53" s="9" t="s">
        <v>1</v>
      </c>
      <c r="D53" s="9" t="s">
        <v>1</v>
      </c>
      <c r="E53" s="64" t="s">
        <v>330</v>
      </c>
      <c r="F53" s="65">
        <v>162547000</v>
      </c>
      <c r="G53" s="66">
        <v>160506000</v>
      </c>
      <c r="H53" s="67">
        <f t="shared" si="0"/>
        <v>2041000</v>
      </c>
      <c r="I53" s="67">
        <v>162547000</v>
      </c>
      <c r="J53" s="65">
        <v>0</v>
      </c>
      <c r="K53" s="68">
        <v>2000000</v>
      </c>
      <c r="L53" s="65">
        <v>139399000</v>
      </c>
      <c r="M53" s="66">
        <v>137358000</v>
      </c>
      <c r="N53" s="67">
        <f t="shared" si="1"/>
        <v>2041000</v>
      </c>
      <c r="O53" s="67">
        <v>139399000</v>
      </c>
      <c r="P53" s="65">
        <v>0</v>
      </c>
      <c r="Q53" s="68">
        <v>2000000</v>
      </c>
      <c r="R53" s="65">
        <v>149418000</v>
      </c>
      <c r="S53" s="66">
        <v>147377000</v>
      </c>
      <c r="T53" s="67">
        <f t="shared" si="2"/>
        <v>2041000</v>
      </c>
      <c r="U53" s="67">
        <v>149418000</v>
      </c>
      <c r="V53" s="65">
        <v>0</v>
      </c>
      <c r="W53" s="68">
        <v>2000000</v>
      </c>
    </row>
    <row r="54" spans="2:23" ht="22.5" customHeight="1">
      <c r="B54" s="11" t="s">
        <v>331</v>
      </c>
      <c r="C54" s="9" t="s">
        <v>1</v>
      </c>
      <c r="D54" s="9" t="s">
        <v>1</v>
      </c>
      <c r="E54" s="64" t="s">
        <v>332</v>
      </c>
      <c r="F54" s="65">
        <v>184748000</v>
      </c>
      <c r="G54" s="66">
        <v>183695000</v>
      </c>
      <c r="H54" s="67">
        <f t="shared" si="0"/>
        <v>1053000</v>
      </c>
      <c r="I54" s="67">
        <v>184748000</v>
      </c>
      <c r="J54" s="65">
        <v>0</v>
      </c>
      <c r="K54" s="68">
        <v>5000000</v>
      </c>
      <c r="L54" s="65">
        <v>137455000</v>
      </c>
      <c r="M54" s="66">
        <v>136402000</v>
      </c>
      <c r="N54" s="67">
        <f t="shared" si="1"/>
        <v>1053000</v>
      </c>
      <c r="O54" s="67">
        <v>137455000</v>
      </c>
      <c r="P54" s="65">
        <v>0</v>
      </c>
      <c r="Q54" s="68">
        <v>6000000</v>
      </c>
      <c r="R54" s="65">
        <v>145000000</v>
      </c>
      <c r="S54" s="66">
        <v>143947000</v>
      </c>
      <c r="T54" s="67">
        <f t="shared" si="2"/>
        <v>1053000</v>
      </c>
      <c r="U54" s="67">
        <v>145000000</v>
      </c>
      <c r="V54" s="65">
        <v>0</v>
      </c>
      <c r="W54" s="68">
        <v>7000000</v>
      </c>
    </row>
    <row r="55" spans="2:23" ht="22.5" customHeight="1">
      <c r="B55" s="11" t="s">
        <v>333</v>
      </c>
      <c r="C55" s="9" t="s">
        <v>1</v>
      </c>
      <c r="D55" s="9" t="s">
        <v>1</v>
      </c>
      <c r="E55" s="64" t="s">
        <v>334</v>
      </c>
      <c r="F55" s="65">
        <v>131700000</v>
      </c>
      <c r="G55" s="66">
        <v>131085000</v>
      </c>
      <c r="H55" s="67">
        <f t="shared" si="0"/>
        <v>615000</v>
      </c>
      <c r="I55" s="67">
        <v>131700000</v>
      </c>
      <c r="J55" s="65">
        <v>0</v>
      </c>
      <c r="K55" s="68">
        <v>132000000</v>
      </c>
      <c r="L55" s="65">
        <v>97013000</v>
      </c>
      <c r="M55" s="66">
        <v>96348000</v>
      </c>
      <c r="N55" s="67">
        <f t="shared" si="1"/>
        <v>665000</v>
      </c>
      <c r="O55" s="67">
        <v>97013000</v>
      </c>
      <c r="P55" s="65">
        <v>0</v>
      </c>
      <c r="Q55" s="68">
        <v>98000000</v>
      </c>
      <c r="R55" s="65">
        <v>102171000</v>
      </c>
      <c r="S55" s="66">
        <v>101456000</v>
      </c>
      <c r="T55" s="67">
        <f t="shared" si="2"/>
        <v>715000</v>
      </c>
      <c r="U55" s="67">
        <v>102171000</v>
      </c>
      <c r="V55" s="65">
        <v>0</v>
      </c>
      <c r="W55" s="68">
        <v>103000000</v>
      </c>
    </row>
    <row r="56" spans="2:23" ht="22.5" customHeight="1">
      <c r="B56" s="11" t="s">
        <v>335</v>
      </c>
      <c r="C56" s="9" t="s">
        <v>1</v>
      </c>
      <c r="D56" s="9" t="s">
        <v>1</v>
      </c>
      <c r="E56" s="64" t="s">
        <v>336</v>
      </c>
      <c r="F56" s="65">
        <v>12906062000</v>
      </c>
      <c r="G56" s="66">
        <v>12470062000</v>
      </c>
      <c r="H56" s="67">
        <f t="shared" si="0"/>
        <v>411000000</v>
      </c>
      <c r="I56" s="67">
        <v>12881062000</v>
      </c>
      <c r="J56" s="65">
        <v>25000000</v>
      </c>
      <c r="K56" s="68">
        <v>65075000</v>
      </c>
      <c r="L56" s="65">
        <v>14602053000</v>
      </c>
      <c r="M56" s="66">
        <v>14140353000</v>
      </c>
      <c r="N56" s="67">
        <f t="shared" si="1"/>
        <v>431700000</v>
      </c>
      <c r="O56" s="67">
        <v>14572053000</v>
      </c>
      <c r="P56" s="65">
        <v>30000000</v>
      </c>
      <c r="Q56" s="68">
        <v>75100000</v>
      </c>
      <c r="R56" s="65">
        <v>16112117000</v>
      </c>
      <c r="S56" s="66">
        <v>15607217000</v>
      </c>
      <c r="T56" s="67">
        <f t="shared" si="2"/>
        <v>474900000</v>
      </c>
      <c r="U56" s="67">
        <v>16082117000</v>
      </c>
      <c r="V56" s="65">
        <v>30000000</v>
      </c>
      <c r="W56" s="68">
        <v>80100000</v>
      </c>
    </row>
    <row r="57" spans="2:23" ht="22.5" customHeight="1">
      <c r="B57" s="11" t="s">
        <v>337</v>
      </c>
      <c r="C57" s="9" t="s">
        <v>1</v>
      </c>
      <c r="D57" s="9" t="s">
        <v>1</v>
      </c>
      <c r="E57" s="64" t="s">
        <v>338</v>
      </c>
      <c r="F57" s="65">
        <v>5579000</v>
      </c>
      <c r="G57" s="66">
        <v>5379000</v>
      </c>
      <c r="H57" s="67">
        <f t="shared" si="0"/>
        <v>200000</v>
      </c>
      <c r="I57" s="67">
        <v>5579000</v>
      </c>
      <c r="J57" s="65">
        <v>0</v>
      </c>
      <c r="K57" s="68">
        <v>2519000</v>
      </c>
      <c r="L57" s="65">
        <v>5986000</v>
      </c>
      <c r="M57" s="66">
        <v>5786000</v>
      </c>
      <c r="N57" s="67">
        <f t="shared" si="1"/>
        <v>200000</v>
      </c>
      <c r="O57" s="67">
        <v>5986000</v>
      </c>
      <c r="P57" s="65">
        <v>0</v>
      </c>
      <c r="Q57" s="68">
        <v>2212000</v>
      </c>
      <c r="R57" s="65">
        <v>6367000</v>
      </c>
      <c r="S57" s="66">
        <v>6167000</v>
      </c>
      <c r="T57" s="67">
        <f t="shared" si="2"/>
        <v>200000</v>
      </c>
      <c r="U57" s="67">
        <v>6367000</v>
      </c>
      <c r="V57" s="65">
        <v>0</v>
      </c>
      <c r="W57" s="68">
        <v>1874000</v>
      </c>
    </row>
    <row r="58" spans="2:23" ht="22.5" customHeight="1">
      <c r="B58" s="11" t="s">
        <v>339</v>
      </c>
      <c r="C58" s="9" t="s">
        <v>1</v>
      </c>
      <c r="D58" s="9" t="s">
        <v>1</v>
      </c>
      <c r="E58" s="64" t="s">
        <v>340</v>
      </c>
      <c r="F58" s="65">
        <v>130496000</v>
      </c>
      <c r="G58" s="66">
        <v>49138000</v>
      </c>
      <c r="H58" s="67">
        <f t="shared" si="0"/>
        <v>81358000</v>
      </c>
      <c r="I58" s="67">
        <v>130496000</v>
      </c>
      <c r="J58" s="65">
        <v>0</v>
      </c>
      <c r="K58" s="68">
        <v>25000000</v>
      </c>
      <c r="L58" s="65">
        <v>139945000</v>
      </c>
      <c r="M58" s="66">
        <v>56340000</v>
      </c>
      <c r="N58" s="67">
        <f t="shared" si="1"/>
        <v>83605000</v>
      </c>
      <c r="O58" s="67">
        <v>139945000</v>
      </c>
      <c r="P58" s="65">
        <v>0</v>
      </c>
      <c r="Q58" s="68">
        <v>26000000</v>
      </c>
      <c r="R58" s="65">
        <v>148791000</v>
      </c>
      <c r="S58" s="66">
        <v>62959000</v>
      </c>
      <c r="T58" s="67">
        <f t="shared" si="2"/>
        <v>85832000</v>
      </c>
      <c r="U58" s="67">
        <v>148791000</v>
      </c>
      <c r="V58" s="65">
        <v>0</v>
      </c>
      <c r="W58" s="68">
        <v>27000000</v>
      </c>
    </row>
    <row r="59" spans="2:23" ht="22.5" customHeight="1">
      <c r="B59" s="11" t="s">
        <v>341</v>
      </c>
      <c r="C59" s="9" t="s">
        <v>1</v>
      </c>
      <c r="D59" s="9" t="s">
        <v>1</v>
      </c>
      <c r="E59" s="64" t="s">
        <v>342</v>
      </c>
      <c r="F59" s="65">
        <v>20322000</v>
      </c>
      <c r="G59" s="66">
        <v>20072000</v>
      </c>
      <c r="H59" s="67">
        <f t="shared" si="0"/>
        <v>250000</v>
      </c>
      <c r="I59" s="67">
        <v>20322000</v>
      </c>
      <c r="J59" s="65">
        <v>0</v>
      </c>
      <c r="K59" s="68">
        <v>10000000</v>
      </c>
      <c r="L59" s="65">
        <v>21920000</v>
      </c>
      <c r="M59" s="66">
        <v>21650000</v>
      </c>
      <c r="N59" s="67">
        <f t="shared" si="1"/>
        <v>270000</v>
      </c>
      <c r="O59" s="67">
        <v>21920000</v>
      </c>
      <c r="P59" s="65">
        <v>0</v>
      </c>
      <c r="Q59" s="68">
        <v>9000000</v>
      </c>
      <c r="R59" s="65">
        <v>23339000</v>
      </c>
      <c r="S59" s="66">
        <v>23049000</v>
      </c>
      <c r="T59" s="67">
        <f t="shared" si="2"/>
        <v>290000</v>
      </c>
      <c r="U59" s="67">
        <v>23339000</v>
      </c>
      <c r="V59" s="65">
        <v>0</v>
      </c>
      <c r="W59" s="68">
        <v>8000000</v>
      </c>
    </row>
    <row r="60" spans="2:23" ht="22.5" customHeight="1">
      <c r="B60" s="11" t="s">
        <v>343</v>
      </c>
      <c r="C60" s="9" t="s">
        <v>1</v>
      </c>
      <c r="D60" s="9" t="s">
        <v>1</v>
      </c>
      <c r="E60" s="64" t="s">
        <v>344</v>
      </c>
      <c r="F60" s="65">
        <v>6844000</v>
      </c>
      <c r="G60" s="66">
        <v>6799000</v>
      </c>
      <c r="H60" s="67">
        <f t="shared" si="0"/>
        <v>45000</v>
      </c>
      <c r="I60" s="67">
        <v>6844000</v>
      </c>
      <c r="J60" s="65">
        <v>0</v>
      </c>
      <c r="K60" s="68">
        <v>1800000</v>
      </c>
      <c r="L60" s="65">
        <v>7332000</v>
      </c>
      <c r="M60" s="66">
        <v>7282000</v>
      </c>
      <c r="N60" s="67">
        <f t="shared" si="1"/>
        <v>50000</v>
      </c>
      <c r="O60" s="67">
        <v>7332000</v>
      </c>
      <c r="P60" s="65">
        <v>0</v>
      </c>
      <c r="Q60" s="68">
        <v>1700000</v>
      </c>
      <c r="R60" s="65">
        <v>7793000</v>
      </c>
      <c r="S60" s="66">
        <v>7738000</v>
      </c>
      <c r="T60" s="67">
        <f t="shared" si="2"/>
        <v>55000</v>
      </c>
      <c r="U60" s="67">
        <v>7793000</v>
      </c>
      <c r="V60" s="65">
        <v>0</v>
      </c>
      <c r="W60" s="68">
        <v>1625000</v>
      </c>
    </row>
    <row r="61" spans="2:23" ht="22.5" customHeight="1" thickBot="1">
      <c r="B61" s="11" t="s">
        <v>345</v>
      </c>
      <c r="C61" s="9" t="s">
        <v>1</v>
      </c>
      <c r="D61" s="9" t="s">
        <v>1</v>
      </c>
      <c r="E61" s="64" t="s">
        <v>346</v>
      </c>
      <c r="F61" s="65">
        <v>51080000</v>
      </c>
      <c r="G61" s="66">
        <v>50280000</v>
      </c>
      <c r="H61" s="67">
        <f t="shared" si="0"/>
        <v>800000</v>
      </c>
      <c r="I61" s="67">
        <v>51080000</v>
      </c>
      <c r="J61" s="65">
        <v>0</v>
      </c>
      <c r="K61" s="68">
        <v>850000</v>
      </c>
      <c r="L61" s="65">
        <v>54587000</v>
      </c>
      <c r="M61" s="66">
        <v>53736000</v>
      </c>
      <c r="N61" s="67">
        <f t="shared" si="1"/>
        <v>851000</v>
      </c>
      <c r="O61" s="67">
        <v>54587000</v>
      </c>
      <c r="P61" s="65">
        <v>0</v>
      </c>
      <c r="Q61" s="68">
        <v>870000</v>
      </c>
      <c r="R61" s="65">
        <v>57935000</v>
      </c>
      <c r="S61" s="66">
        <v>57034000</v>
      </c>
      <c r="T61" s="67">
        <f t="shared" si="2"/>
        <v>901000</v>
      </c>
      <c r="U61" s="67">
        <v>57935000</v>
      </c>
      <c r="V61" s="65">
        <v>0</v>
      </c>
      <c r="W61" s="68">
        <v>890000</v>
      </c>
    </row>
    <row r="62" spans="1:23" ht="24.75" customHeight="1" hidden="1">
      <c r="A62" s="9" t="s">
        <v>6</v>
      </c>
      <c r="B62" s="11" t="s">
        <v>1</v>
      </c>
      <c r="C62" s="9" t="s">
        <v>1</v>
      </c>
      <c r="D62" s="9" t="s">
        <v>1</v>
      </c>
      <c r="E62" s="33" t="s">
        <v>1</v>
      </c>
      <c r="F62" s="34" t="s">
        <v>1</v>
      </c>
      <c r="G62" s="35" t="s">
        <v>1</v>
      </c>
      <c r="H62" s="36" t="s">
        <v>1</v>
      </c>
      <c r="I62" s="36" t="s">
        <v>1</v>
      </c>
      <c r="J62" s="36" t="s">
        <v>1</v>
      </c>
      <c r="K62" s="35" t="s">
        <v>1</v>
      </c>
      <c r="L62" s="34" t="s">
        <v>1</v>
      </c>
      <c r="M62" s="35" t="s">
        <v>1</v>
      </c>
      <c r="N62" s="36" t="s">
        <v>1</v>
      </c>
      <c r="O62" s="36" t="s">
        <v>1</v>
      </c>
      <c r="P62" s="36" t="s">
        <v>1</v>
      </c>
      <c r="Q62" s="35" t="s">
        <v>1</v>
      </c>
      <c r="R62" s="34" t="s">
        <v>1</v>
      </c>
      <c r="S62" s="35" t="s">
        <v>1</v>
      </c>
      <c r="T62" s="36" t="s">
        <v>1</v>
      </c>
      <c r="U62" s="36" t="s">
        <v>1</v>
      </c>
      <c r="V62" s="36" t="s">
        <v>1</v>
      </c>
      <c r="W62" s="35" t="s">
        <v>1</v>
      </c>
    </row>
    <row r="63" spans="1:23" ht="12" customHeight="1" thickBot="1">
      <c r="A63" s="6" t="s">
        <v>6</v>
      </c>
      <c r="E63" s="39" t="s">
        <v>1</v>
      </c>
      <c r="F63" s="39" t="s">
        <v>1</v>
      </c>
      <c r="G63" s="39" t="s">
        <v>1</v>
      </c>
      <c r="H63" s="39" t="s">
        <v>1</v>
      </c>
      <c r="I63" s="39" t="s">
        <v>1</v>
      </c>
      <c r="J63" s="39" t="s">
        <v>1</v>
      </c>
      <c r="K63" s="39" t="s">
        <v>1</v>
      </c>
      <c r="L63" s="39" t="s">
        <v>1</v>
      </c>
      <c r="M63" s="39" t="s">
        <v>1</v>
      </c>
      <c r="N63" s="39" t="s">
        <v>1</v>
      </c>
      <c r="O63" s="39" t="s">
        <v>1</v>
      </c>
      <c r="P63" s="39" t="s">
        <v>1</v>
      </c>
      <c r="Q63" s="39" t="s">
        <v>1</v>
      </c>
      <c r="R63" s="39" t="s">
        <v>1</v>
      </c>
      <c r="S63" s="39" t="s">
        <v>1</v>
      </c>
      <c r="T63" s="39" t="s">
        <v>1</v>
      </c>
      <c r="U63" s="39" t="s">
        <v>1</v>
      </c>
      <c r="V63" s="39" t="s">
        <v>1</v>
      </c>
      <c r="W63" s="39" t="s">
        <v>1</v>
      </c>
    </row>
    <row r="64" spans="2:23" ht="30" customHeight="1">
      <c r="B64" s="6" t="s">
        <v>35</v>
      </c>
      <c r="E64" s="69" t="s">
        <v>32</v>
      </c>
      <c r="F64" s="70">
        <v>53813089000</v>
      </c>
      <c r="G64" s="71">
        <v>46689999900</v>
      </c>
      <c r="H64" s="72">
        <f>I64-G64</f>
        <v>7752838350</v>
      </c>
      <c r="I64" s="72">
        <v>54442838250</v>
      </c>
      <c r="J64" s="70">
        <v>49222000</v>
      </c>
      <c r="K64" s="73">
        <v>5170216000</v>
      </c>
      <c r="L64" s="70">
        <v>63401094000</v>
      </c>
      <c r="M64" s="71">
        <v>55855743400</v>
      </c>
      <c r="N64" s="72">
        <f>O64-M64</f>
        <v>8374479100</v>
      </c>
      <c r="O64" s="72">
        <v>64230222500</v>
      </c>
      <c r="P64" s="74">
        <v>60806000</v>
      </c>
      <c r="Q64" s="70">
        <v>5294193000</v>
      </c>
      <c r="R64" s="70">
        <v>70398894000</v>
      </c>
      <c r="S64" s="71">
        <v>62407033000</v>
      </c>
      <c r="T64" s="72">
        <f>U64-S64</f>
        <v>8670937000</v>
      </c>
      <c r="U64" s="72">
        <v>71077970000</v>
      </c>
      <c r="V64" s="70">
        <v>65021000</v>
      </c>
      <c r="W64" s="73">
        <v>5439013000</v>
      </c>
    </row>
    <row r="65" spans="2:23" ht="30" customHeight="1">
      <c r="B65" s="6" t="s">
        <v>31</v>
      </c>
      <c r="E65" s="75" t="s">
        <v>258</v>
      </c>
      <c r="F65" s="76">
        <v>25620450000</v>
      </c>
      <c r="G65" s="77">
        <v>23596213000</v>
      </c>
      <c r="H65" s="78">
        <f>I65-G65</f>
        <v>2024237000</v>
      </c>
      <c r="I65" s="78">
        <v>25620450000</v>
      </c>
      <c r="J65" s="76">
        <v>0</v>
      </c>
      <c r="K65" s="79">
        <v>1944357000</v>
      </c>
      <c r="L65" s="76">
        <v>27108270000</v>
      </c>
      <c r="M65" s="77">
        <v>24949951000</v>
      </c>
      <c r="N65" s="78">
        <f>O65-M65</f>
        <v>2158319000</v>
      </c>
      <c r="O65" s="78">
        <v>27108270000</v>
      </c>
      <c r="P65" s="80">
        <v>0</v>
      </c>
      <c r="Q65" s="76">
        <v>1817434000</v>
      </c>
      <c r="R65" s="76">
        <v>28773874000</v>
      </c>
      <c r="S65" s="77">
        <v>26494598000</v>
      </c>
      <c r="T65" s="78">
        <f>U65-S65</f>
        <v>2279276000</v>
      </c>
      <c r="U65" s="78">
        <v>28773874000</v>
      </c>
      <c r="V65" s="76">
        <v>0</v>
      </c>
      <c r="W65" s="79">
        <v>1679371000</v>
      </c>
    </row>
    <row r="66" spans="1:23" s="14" customFormat="1" ht="30" customHeight="1" thickBot="1">
      <c r="A66" s="2" t="s">
        <v>6</v>
      </c>
      <c r="B66" s="13" t="s">
        <v>1</v>
      </c>
      <c r="C66" s="13" t="s">
        <v>1</v>
      </c>
      <c r="D66" s="13" t="s">
        <v>1</v>
      </c>
      <c r="E66" s="81" t="s">
        <v>33</v>
      </c>
      <c r="F66" s="82">
        <f aca="true" t="shared" si="3" ref="F66:W66">F64+F65</f>
        <v>79433539000</v>
      </c>
      <c r="G66" s="83">
        <f t="shared" si="3"/>
        <v>70286212900</v>
      </c>
      <c r="H66" s="84">
        <f t="shared" si="3"/>
        <v>9777075350</v>
      </c>
      <c r="I66" s="84">
        <f t="shared" si="3"/>
        <v>80063288250</v>
      </c>
      <c r="J66" s="82">
        <f t="shared" si="3"/>
        <v>49222000</v>
      </c>
      <c r="K66" s="85">
        <f t="shared" si="3"/>
        <v>7114573000</v>
      </c>
      <c r="L66" s="82">
        <f t="shared" si="3"/>
        <v>90509364000</v>
      </c>
      <c r="M66" s="83">
        <f t="shared" si="3"/>
        <v>80805694400</v>
      </c>
      <c r="N66" s="84">
        <f t="shared" si="3"/>
        <v>10532798100</v>
      </c>
      <c r="O66" s="84">
        <f t="shared" si="3"/>
        <v>91338492500</v>
      </c>
      <c r="P66" s="86">
        <f t="shared" si="3"/>
        <v>60806000</v>
      </c>
      <c r="Q66" s="82">
        <f t="shared" si="3"/>
        <v>7111627000</v>
      </c>
      <c r="R66" s="82">
        <f t="shared" si="3"/>
        <v>99172768000</v>
      </c>
      <c r="S66" s="83">
        <f t="shared" si="3"/>
        <v>88901631000</v>
      </c>
      <c r="T66" s="84">
        <f t="shared" si="3"/>
        <v>10950213000</v>
      </c>
      <c r="U66" s="84">
        <f t="shared" si="3"/>
        <v>99851844000</v>
      </c>
      <c r="V66" s="82">
        <f t="shared" si="3"/>
        <v>65021000</v>
      </c>
      <c r="W66" s="85">
        <f t="shared" si="3"/>
        <v>7118384000</v>
      </c>
    </row>
  </sheetData>
  <sheetProtection/>
  <mergeCells count="30">
    <mergeCell ref="T16:T17"/>
    <mergeCell ref="U16:U17"/>
    <mergeCell ref="V16:V17"/>
    <mergeCell ref="W16:W17"/>
    <mergeCell ref="M16:M17"/>
    <mergeCell ref="N16:N17"/>
    <mergeCell ref="O16:O17"/>
    <mergeCell ref="P16:P17"/>
    <mergeCell ref="Q16:Q17"/>
    <mergeCell ref="S16:S17"/>
    <mergeCell ref="M15:O15"/>
    <mergeCell ref="P15:Q15"/>
    <mergeCell ref="R15:R17"/>
    <mergeCell ref="S15:U15"/>
    <mergeCell ref="V15:W15"/>
    <mergeCell ref="G16:G17"/>
    <mergeCell ref="H16:H17"/>
    <mergeCell ref="I16:I17"/>
    <mergeCell ref="J16:J17"/>
    <mergeCell ref="K16:K17"/>
    <mergeCell ref="E11:W11"/>
    <mergeCell ref="E12:W12"/>
    <mergeCell ref="F14:K14"/>
    <mergeCell ref="L14:Q14"/>
    <mergeCell ref="R14:W14"/>
    <mergeCell ref="E15:E17"/>
    <mergeCell ref="F15:F17"/>
    <mergeCell ref="G15:I15"/>
    <mergeCell ref="J15:K15"/>
    <mergeCell ref="L15:L17"/>
  </mergeCells>
  <printOptions horizontalCentered="1" verticalCentered="1"/>
  <pageMargins left="0.32" right="0.31" top="0.39" bottom="0.6" header="0.26" footer="0.3937007874015748"/>
  <pageSetup firstPageNumber="1" useFirstPageNumber="1" fitToHeight="1" fitToWidth="1" horizontalDpi="600" verticalDpi="600" orientation="landscape" paperSize="9" scale="3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2"/>
  <sheetViews>
    <sheetView zoomScale="75" zoomScaleNormal="75" workbookViewId="0" topLeftCell="E10">
      <selection activeCell="R28" sqref="R28"/>
    </sheetView>
  </sheetViews>
  <sheetFormatPr defaultColWidth="9.00390625" defaultRowHeight="15" customHeight="1"/>
  <cols>
    <col min="1" max="1" width="15.125" style="6" hidden="1" customWidth="1"/>
    <col min="2" max="2" width="10.75390625" style="6" hidden="1" customWidth="1"/>
    <col min="3" max="3" width="8.375" style="6" hidden="1" customWidth="1"/>
    <col min="4" max="4" width="15.25390625" style="6" hidden="1" customWidth="1"/>
    <col min="5" max="5" width="60.00390625" style="6" customWidth="1"/>
    <col min="6" max="6" width="21.375" style="6" customWidth="1"/>
    <col min="7" max="7" width="18.75390625" style="6" bestFit="1" customWidth="1"/>
    <col min="8" max="8" width="20.875" style="6" customWidth="1"/>
    <col min="9" max="9" width="21.375" style="6" customWidth="1"/>
    <col min="10" max="11" width="18.75390625" style="6" bestFit="1" customWidth="1"/>
    <col min="12" max="12" width="21.375" style="6" customWidth="1"/>
    <col min="13" max="13" width="18.75390625" style="6" bestFit="1" customWidth="1"/>
    <col min="14" max="14" width="21.625" style="6" customWidth="1"/>
    <col min="15" max="15" width="23.00390625" style="6" customWidth="1"/>
    <col min="16" max="17" width="18.75390625" style="6" bestFit="1" customWidth="1"/>
    <col min="18" max="18" width="21.375" style="6" customWidth="1"/>
    <col min="19" max="19" width="18.75390625" style="6" bestFit="1" customWidth="1"/>
    <col min="20" max="20" width="22.75390625" style="6" customWidth="1"/>
    <col min="21" max="21" width="22.00390625" style="6" customWidth="1"/>
    <col min="22" max="23" width="18.75390625" style="6" bestFit="1" customWidth="1"/>
    <col min="24" max="16384" width="9.125" style="6" customWidth="1"/>
  </cols>
  <sheetData>
    <row r="1" spans="1:23" ht="15" hidden="1">
      <c r="A1" s="1" t="s">
        <v>0</v>
      </c>
      <c r="B1" s="2" t="s">
        <v>36</v>
      </c>
      <c r="C1" s="3" t="s">
        <v>1</v>
      </c>
      <c r="D1" s="4" t="s">
        <v>2</v>
      </c>
      <c r="E1" s="5" t="s">
        <v>3</v>
      </c>
      <c r="F1" s="5" t="s">
        <v>4</v>
      </c>
      <c r="G1" s="5" t="s">
        <v>5</v>
      </c>
      <c r="H1" s="5" t="s">
        <v>6</v>
      </c>
      <c r="I1" s="5" t="s">
        <v>5</v>
      </c>
      <c r="J1" s="5" t="s">
        <v>7</v>
      </c>
      <c r="K1" s="5" t="s">
        <v>7</v>
      </c>
      <c r="L1" s="5" t="s">
        <v>4</v>
      </c>
      <c r="M1" s="5" t="s">
        <v>5</v>
      </c>
      <c r="N1" s="5" t="s">
        <v>6</v>
      </c>
      <c r="O1" s="5" t="s">
        <v>5</v>
      </c>
      <c r="P1" s="5" t="s">
        <v>7</v>
      </c>
      <c r="Q1" s="5" t="s">
        <v>7</v>
      </c>
      <c r="R1" s="5" t="s">
        <v>4</v>
      </c>
      <c r="S1" s="5" t="s">
        <v>5</v>
      </c>
      <c r="T1" s="5" t="s">
        <v>6</v>
      </c>
      <c r="U1" s="5" t="s">
        <v>5</v>
      </c>
      <c r="V1" s="5" t="s">
        <v>7</v>
      </c>
      <c r="W1" s="5" t="s">
        <v>7</v>
      </c>
    </row>
    <row r="2" spans="1:23" ht="15" hidden="1">
      <c r="A2" s="7" t="s">
        <v>8</v>
      </c>
      <c r="B2" s="2" t="s">
        <v>18</v>
      </c>
      <c r="C2" s="3" t="s">
        <v>38</v>
      </c>
      <c r="D2" s="4" t="s">
        <v>9</v>
      </c>
      <c r="E2" s="8" t="str">
        <f>ButceYil</f>
        <v>2017</v>
      </c>
      <c r="F2" s="8" t="str">
        <f>ButceYil</f>
        <v>2017</v>
      </c>
      <c r="G2" s="8" t="str">
        <f>ButceYil</f>
        <v>2017</v>
      </c>
      <c r="H2" s="8" t="s">
        <v>1</v>
      </c>
      <c r="I2" s="8" t="str">
        <f>ButceYil</f>
        <v>2017</v>
      </c>
      <c r="J2" s="8" t="str">
        <f>ButceYil</f>
        <v>2017</v>
      </c>
      <c r="K2" s="8" t="str">
        <f>ButceYil</f>
        <v>2017</v>
      </c>
      <c r="L2" s="8" t="str">
        <f>ButceYil</f>
        <v>2017</v>
      </c>
      <c r="M2" s="8" t="str">
        <f>ButceYil</f>
        <v>2017</v>
      </c>
      <c r="N2" s="8" t="s">
        <v>1</v>
      </c>
      <c r="O2" s="8" t="str">
        <f>ButceYil</f>
        <v>2017</v>
      </c>
      <c r="P2" s="8" t="str">
        <f>ButceYil</f>
        <v>2017</v>
      </c>
      <c r="Q2" s="8" t="str">
        <f>ButceYil</f>
        <v>2017</v>
      </c>
      <c r="R2" s="8" t="str">
        <f>ButceYil</f>
        <v>2017</v>
      </c>
      <c r="S2" s="8" t="str">
        <f>ButceYil</f>
        <v>2017</v>
      </c>
      <c r="T2" s="8" t="s">
        <v>1</v>
      </c>
      <c r="U2" s="8" t="str">
        <f>ButceYil</f>
        <v>2017</v>
      </c>
      <c r="V2" s="8" t="str">
        <f>ButceYil</f>
        <v>2017</v>
      </c>
      <c r="W2" s="8" t="str">
        <f>ButceYil</f>
        <v>2017</v>
      </c>
    </row>
    <row r="3" spans="1:23" ht="15" hidden="1">
      <c r="A3" s="7" t="s">
        <v>1</v>
      </c>
      <c r="B3" s="2" t="s">
        <v>1</v>
      </c>
      <c r="C3" s="3" t="s">
        <v>1</v>
      </c>
      <c r="D3" s="4" t="s">
        <v>10</v>
      </c>
      <c r="E3" s="8" t="s">
        <v>1</v>
      </c>
      <c r="F3" s="8" t="str">
        <f>ButceYil</f>
        <v>2017</v>
      </c>
      <c r="G3" s="8" t="s">
        <v>1</v>
      </c>
      <c r="H3" s="8" t="s">
        <v>1</v>
      </c>
      <c r="I3" s="8" t="s">
        <v>1</v>
      </c>
      <c r="J3" s="8" t="s">
        <v>1</v>
      </c>
      <c r="K3" s="8" t="s">
        <v>1</v>
      </c>
      <c r="L3" s="8" t="str">
        <f>ButceYil</f>
        <v>2017</v>
      </c>
      <c r="M3" s="8" t="s">
        <v>1</v>
      </c>
      <c r="N3" s="8" t="s">
        <v>1</v>
      </c>
      <c r="O3" s="8" t="s">
        <v>1</v>
      </c>
      <c r="P3" s="8" t="s">
        <v>1</v>
      </c>
      <c r="Q3" s="8" t="s">
        <v>1</v>
      </c>
      <c r="R3" s="8" t="str">
        <f>ButceYil</f>
        <v>2017</v>
      </c>
      <c r="S3" s="8" t="s">
        <v>1</v>
      </c>
      <c r="T3" s="8" t="s">
        <v>1</v>
      </c>
      <c r="U3" s="8" t="s">
        <v>1</v>
      </c>
      <c r="V3" s="8" t="s">
        <v>1</v>
      </c>
      <c r="W3" s="8" t="s">
        <v>1</v>
      </c>
    </row>
    <row r="4" spans="1:23" ht="15" hidden="1">
      <c r="A4" s="7" t="s">
        <v>11</v>
      </c>
      <c r="B4" s="2" t="s">
        <v>37</v>
      </c>
      <c r="C4" s="3" t="s">
        <v>39</v>
      </c>
      <c r="D4" s="4" t="s">
        <v>12</v>
      </c>
      <c r="F4" s="8" t="str">
        <f>Asama</f>
        <v>3</v>
      </c>
      <c r="G4" s="8" t="str">
        <f>Asama</f>
        <v>3</v>
      </c>
      <c r="H4" s="8" t="s">
        <v>1</v>
      </c>
      <c r="I4" s="8" t="str">
        <f>Asama</f>
        <v>3</v>
      </c>
      <c r="J4" s="8" t="str">
        <f>Asama</f>
        <v>3</v>
      </c>
      <c r="K4" s="8" t="str">
        <f>Asama</f>
        <v>3</v>
      </c>
      <c r="L4" s="8">
        <f>Asama+10</f>
        <v>13</v>
      </c>
      <c r="M4" s="8">
        <f>Asama+10</f>
        <v>13</v>
      </c>
      <c r="N4" s="8" t="s">
        <v>1</v>
      </c>
      <c r="O4" s="8">
        <f>Asama+10</f>
        <v>13</v>
      </c>
      <c r="P4" s="8">
        <f>Asama+10</f>
        <v>13</v>
      </c>
      <c r="Q4" s="8">
        <f>Asama+10</f>
        <v>13</v>
      </c>
      <c r="R4" s="8">
        <f>Asama+20</f>
        <v>23</v>
      </c>
      <c r="S4" s="8">
        <f>Asama+20</f>
        <v>23</v>
      </c>
      <c r="T4" s="8" t="s">
        <v>1</v>
      </c>
      <c r="U4" s="8">
        <f>Asama+20</f>
        <v>23</v>
      </c>
      <c r="V4" s="8">
        <f>Asama+20</f>
        <v>23</v>
      </c>
      <c r="W4" s="8">
        <f>Asama+20</f>
        <v>23</v>
      </c>
    </row>
    <row r="5" spans="1:23" ht="15" hidden="1">
      <c r="A5" s="7" t="s">
        <v>13</v>
      </c>
      <c r="B5" s="3" t="s">
        <v>36</v>
      </c>
      <c r="C5" s="3" t="s">
        <v>1</v>
      </c>
      <c r="D5" s="4" t="s">
        <v>14</v>
      </c>
      <c r="F5" s="5" t="s">
        <v>1</v>
      </c>
      <c r="G5" s="9" t="s">
        <v>15</v>
      </c>
      <c r="H5" s="9" t="s">
        <v>1</v>
      </c>
      <c r="I5" s="9" t="s">
        <v>1</v>
      </c>
      <c r="K5" s="9" t="s">
        <v>1</v>
      </c>
      <c r="L5" s="5" t="s">
        <v>1</v>
      </c>
      <c r="M5" s="9" t="s">
        <v>15</v>
      </c>
      <c r="N5" s="9" t="s">
        <v>1</v>
      </c>
      <c r="O5" s="9" t="s">
        <v>1</v>
      </c>
      <c r="Q5" s="9" t="s">
        <v>1</v>
      </c>
      <c r="R5" s="5" t="s">
        <v>1</v>
      </c>
      <c r="S5" s="9" t="s">
        <v>15</v>
      </c>
      <c r="T5" s="9" t="s">
        <v>1</v>
      </c>
      <c r="U5" s="9" t="s">
        <v>1</v>
      </c>
      <c r="W5" s="9" t="s">
        <v>1</v>
      </c>
    </row>
    <row r="6" spans="1:23" ht="15" hidden="1">
      <c r="A6" s="3" t="s">
        <v>1</v>
      </c>
      <c r="B6" s="3" t="s">
        <v>1</v>
      </c>
      <c r="C6" s="3" t="s">
        <v>1</v>
      </c>
      <c r="D6" s="4" t="s">
        <v>16</v>
      </c>
      <c r="F6" s="5" t="s">
        <v>1</v>
      </c>
      <c r="G6" s="9" t="s">
        <v>1</v>
      </c>
      <c r="H6" s="9" t="s">
        <v>1</v>
      </c>
      <c r="I6" s="9" t="s">
        <v>1</v>
      </c>
      <c r="J6" s="9" t="s">
        <v>17</v>
      </c>
      <c r="K6" s="9" t="s">
        <v>18</v>
      </c>
      <c r="L6" s="5" t="s">
        <v>1</v>
      </c>
      <c r="M6" s="9" t="s">
        <v>1</v>
      </c>
      <c r="N6" s="9" t="s">
        <v>1</v>
      </c>
      <c r="O6" s="9" t="s">
        <v>1</v>
      </c>
      <c r="P6" s="8">
        <v>5</v>
      </c>
      <c r="Q6" s="9" t="s">
        <v>18</v>
      </c>
      <c r="R6" s="5" t="s">
        <v>1</v>
      </c>
      <c r="S6" s="9" t="s">
        <v>1</v>
      </c>
      <c r="T6" s="9" t="s">
        <v>1</v>
      </c>
      <c r="U6" s="9" t="s">
        <v>1</v>
      </c>
      <c r="V6" s="8">
        <v>5</v>
      </c>
      <c r="W6" s="9" t="s">
        <v>18</v>
      </c>
    </row>
    <row r="7" spans="1:23" ht="15" hidden="1">
      <c r="A7" s="10" t="s">
        <v>1</v>
      </c>
      <c r="B7" s="10" t="s">
        <v>1</v>
      </c>
      <c r="C7" s="10" t="s">
        <v>1</v>
      </c>
      <c r="D7" s="5" t="s">
        <v>1</v>
      </c>
      <c r="F7" s="10" t="s">
        <v>1</v>
      </c>
      <c r="G7" s="10" t="s">
        <v>1</v>
      </c>
      <c r="H7" s="10" t="s">
        <v>1</v>
      </c>
      <c r="I7" s="10" t="s">
        <v>1</v>
      </c>
      <c r="J7" s="10" t="s">
        <v>1</v>
      </c>
      <c r="K7" s="10" t="s">
        <v>1</v>
      </c>
      <c r="L7" s="10" t="s">
        <v>1</v>
      </c>
      <c r="M7" s="10" t="s">
        <v>1</v>
      </c>
      <c r="N7" s="10" t="s">
        <v>1</v>
      </c>
      <c r="O7" s="10" t="s">
        <v>1</v>
      </c>
      <c r="P7" s="10" t="s">
        <v>1</v>
      </c>
      <c r="Q7" s="10" t="s">
        <v>1</v>
      </c>
      <c r="R7" s="10" t="s">
        <v>1</v>
      </c>
      <c r="S7" s="10" t="s">
        <v>1</v>
      </c>
      <c r="T7" s="10" t="s">
        <v>1</v>
      </c>
      <c r="U7" s="10" t="s">
        <v>1</v>
      </c>
      <c r="V7" s="10" t="s">
        <v>1</v>
      </c>
      <c r="W7" s="10" t="s">
        <v>1</v>
      </c>
    </row>
    <row r="8" spans="1:23" ht="15" hidden="1">
      <c r="A8" s="10" t="s">
        <v>1</v>
      </c>
      <c r="B8" s="10" t="s">
        <v>1</v>
      </c>
      <c r="C8" s="10" t="s">
        <v>1</v>
      </c>
      <c r="D8" s="10" t="s">
        <v>1</v>
      </c>
      <c r="E8" s="10" t="s">
        <v>1</v>
      </c>
      <c r="F8" s="10" t="s">
        <v>1</v>
      </c>
      <c r="G8" s="10" t="s">
        <v>1</v>
      </c>
      <c r="H8" s="10" t="s">
        <v>1</v>
      </c>
      <c r="I8" s="10" t="s">
        <v>1</v>
      </c>
      <c r="J8" s="10" t="s">
        <v>1</v>
      </c>
      <c r="K8" s="10" t="s">
        <v>1</v>
      </c>
      <c r="L8" s="10" t="s">
        <v>1</v>
      </c>
      <c r="M8" s="10" t="s">
        <v>1</v>
      </c>
      <c r="N8" s="10" t="s">
        <v>1</v>
      </c>
      <c r="O8" s="10" t="s">
        <v>1</v>
      </c>
      <c r="P8" s="10" t="s">
        <v>1</v>
      </c>
      <c r="Q8" s="10" t="s">
        <v>1</v>
      </c>
      <c r="R8" s="10" t="s">
        <v>1</v>
      </c>
      <c r="S8" s="10" t="s">
        <v>1</v>
      </c>
      <c r="T8" s="10" t="s">
        <v>1</v>
      </c>
      <c r="U8" s="10" t="s">
        <v>1</v>
      </c>
      <c r="V8" s="10" t="s">
        <v>1</v>
      </c>
      <c r="W8" s="10" t="s">
        <v>1</v>
      </c>
    </row>
    <row r="9" spans="1:23" ht="19.5" customHeight="1" hidden="1">
      <c r="A9" s="3" t="s">
        <v>19</v>
      </c>
      <c r="B9" s="3" t="s">
        <v>1</v>
      </c>
      <c r="C9" s="3" t="s">
        <v>1</v>
      </c>
      <c r="D9" s="3" t="s">
        <v>1</v>
      </c>
      <c r="E9" s="7" t="s">
        <v>1</v>
      </c>
      <c r="F9" s="7" t="s">
        <v>1</v>
      </c>
      <c r="G9" s="7" t="s">
        <v>1</v>
      </c>
      <c r="H9" s="7" t="s">
        <v>1</v>
      </c>
      <c r="I9" s="7" t="s">
        <v>1</v>
      </c>
      <c r="J9" s="7" t="s">
        <v>1</v>
      </c>
      <c r="K9" s="7" t="s">
        <v>1</v>
      </c>
      <c r="L9" s="7" t="s">
        <v>1</v>
      </c>
      <c r="M9" s="7" t="s">
        <v>1</v>
      </c>
      <c r="N9" s="7" t="s">
        <v>1</v>
      </c>
      <c r="O9" s="7" t="s">
        <v>1</v>
      </c>
      <c r="P9" s="7" t="s">
        <v>1</v>
      </c>
      <c r="Q9" s="7" t="s">
        <v>1</v>
      </c>
      <c r="W9" s="7" t="s">
        <v>1</v>
      </c>
    </row>
    <row r="10" spans="1:23" ht="19.5" customHeight="1">
      <c r="A10" s="3" t="s">
        <v>1</v>
      </c>
      <c r="B10" s="3" t="s">
        <v>1</v>
      </c>
      <c r="C10" s="3" t="s">
        <v>1</v>
      </c>
      <c r="D10" s="3" t="s">
        <v>1</v>
      </c>
      <c r="E10" s="4" t="s">
        <v>1</v>
      </c>
      <c r="F10" s="4" t="s">
        <v>1</v>
      </c>
      <c r="G10" s="4" t="s">
        <v>1</v>
      </c>
      <c r="H10" s="4" t="s">
        <v>1</v>
      </c>
      <c r="I10" s="4" t="s">
        <v>1</v>
      </c>
      <c r="J10" s="4" t="s">
        <v>1</v>
      </c>
      <c r="K10" s="4" t="s">
        <v>1</v>
      </c>
      <c r="L10" s="4" t="s">
        <v>1</v>
      </c>
      <c r="M10" s="4" t="s">
        <v>1</v>
      </c>
      <c r="N10" s="4" t="s">
        <v>1</v>
      </c>
      <c r="O10" s="4" t="s">
        <v>1</v>
      </c>
      <c r="P10" s="4" t="s">
        <v>1</v>
      </c>
      <c r="Q10" s="4" t="s">
        <v>1</v>
      </c>
      <c r="R10" s="4" t="s">
        <v>1</v>
      </c>
      <c r="S10" s="4" t="s">
        <v>1</v>
      </c>
      <c r="T10" s="4" t="s">
        <v>1</v>
      </c>
      <c r="U10" s="4" t="s">
        <v>1</v>
      </c>
      <c r="V10" s="4" t="s">
        <v>1</v>
      </c>
      <c r="W10" s="4" t="s">
        <v>1</v>
      </c>
    </row>
    <row r="11" spans="1:23" ht="19.5" customHeight="1" hidden="1">
      <c r="A11" s="3" t="s">
        <v>1</v>
      </c>
      <c r="B11" s="3" t="s">
        <v>1</v>
      </c>
      <c r="C11" s="3" t="s">
        <v>1</v>
      </c>
      <c r="D11" s="3" t="s">
        <v>1</v>
      </c>
      <c r="E11" s="140" t="str">
        <f>ButceYil&amp;"-"&amp;TeklifYil&amp;" "&amp;A9</f>
        <v>2017-2017 DÖNEMİ BÜTÇE GELİRLERİ</v>
      </c>
      <c r="F11" s="140" t="s">
        <v>1</v>
      </c>
      <c r="G11" s="140" t="s">
        <v>1</v>
      </c>
      <c r="H11" s="140" t="s">
        <v>1</v>
      </c>
      <c r="I11" s="140" t="s">
        <v>1</v>
      </c>
      <c r="J11" s="140" t="s">
        <v>1</v>
      </c>
      <c r="K11" s="140" t="s">
        <v>1</v>
      </c>
      <c r="L11" s="140" t="s">
        <v>1</v>
      </c>
      <c r="M11" s="140" t="s">
        <v>1</v>
      </c>
      <c r="N11" s="140" t="s">
        <v>1</v>
      </c>
      <c r="O11" s="140" t="s">
        <v>1</v>
      </c>
      <c r="P11" s="140" t="s">
        <v>1</v>
      </c>
      <c r="Q11" s="140" t="s">
        <v>1</v>
      </c>
      <c r="R11" s="140" t="s">
        <v>1</v>
      </c>
      <c r="S11" s="140" t="s">
        <v>1</v>
      </c>
      <c r="T11" s="140" t="s">
        <v>1</v>
      </c>
      <c r="U11" s="140" t="s">
        <v>1</v>
      </c>
      <c r="V11" s="140" t="s">
        <v>1</v>
      </c>
      <c r="W11" s="140" t="s">
        <v>1</v>
      </c>
    </row>
    <row r="12" spans="1:23" ht="19.5" customHeight="1">
      <c r="A12" s="3"/>
      <c r="B12" s="3"/>
      <c r="C12" s="3"/>
      <c r="D12" s="3"/>
      <c r="E12" s="87"/>
      <c r="F12" s="87"/>
      <c r="G12" s="87"/>
      <c r="H12" s="87"/>
      <c r="I12" s="87"/>
      <c r="J12" s="87"/>
      <c r="K12" s="140" t="s">
        <v>347</v>
      </c>
      <c r="L12" s="140"/>
      <c r="M12" s="140"/>
      <c r="N12" s="140"/>
      <c r="O12" s="140"/>
      <c r="P12" s="87"/>
      <c r="Q12" s="87"/>
      <c r="R12" s="87"/>
      <c r="S12" s="87"/>
      <c r="T12" s="87"/>
      <c r="U12" s="87"/>
      <c r="V12" s="87"/>
      <c r="W12" s="87"/>
    </row>
    <row r="13" spans="1:23" ht="19.5" customHeight="1">
      <c r="A13" s="3" t="s">
        <v>1</v>
      </c>
      <c r="B13" s="3" t="s">
        <v>1</v>
      </c>
      <c r="C13" s="3" t="s">
        <v>1</v>
      </c>
      <c r="D13" s="3" t="s">
        <v>1</v>
      </c>
      <c r="E13" s="140" t="s">
        <v>348</v>
      </c>
      <c r="F13" s="140" t="s">
        <v>1</v>
      </c>
      <c r="G13" s="140" t="s">
        <v>1</v>
      </c>
      <c r="H13" s="140" t="s">
        <v>1</v>
      </c>
      <c r="I13" s="140" t="s">
        <v>1</v>
      </c>
      <c r="J13" s="140" t="s">
        <v>1</v>
      </c>
      <c r="K13" s="140" t="s">
        <v>1</v>
      </c>
      <c r="L13" s="140" t="s">
        <v>1</v>
      </c>
      <c r="M13" s="140" t="s">
        <v>1</v>
      </c>
      <c r="N13" s="140" t="s">
        <v>1</v>
      </c>
      <c r="O13" s="140" t="s">
        <v>1</v>
      </c>
      <c r="P13" s="140" t="s">
        <v>1</v>
      </c>
      <c r="Q13" s="140" t="s">
        <v>1</v>
      </c>
      <c r="R13" s="140" t="s">
        <v>1</v>
      </c>
      <c r="S13" s="140" t="s">
        <v>1</v>
      </c>
      <c r="T13" s="140" t="s">
        <v>1</v>
      </c>
      <c r="U13" s="140" t="s">
        <v>1</v>
      </c>
      <c r="V13" s="140" t="s">
        <v>1</v>
      </c>
      <c r="W13" s="140" t="s">
        <v>1</v>
      </c>
    </row>
    <row r="14" spans="1:23" ht="19.5" customHeight="1" thickBot="1">
      <c r="A14" s="3" t="s">
        <v>1</v>
      </c>
      <c r="B14" s="3" t="s">
        <v>1</v>
      </c>
      <c r="C14" s="3" t="s">
        <v>1</v>
      </c>
      <c r="D14" s="3" t="s">
        <v>1</v>
      </c>
      <c r="E14" s="3" t="s">
        <v>1</v>
      </c>
      <c r="F14" s="3" t="s">
        <v>1</v>
      </c>
      <c r="G14" s="3" t="s">
        <v>1</v>
      </c>
      <c r="H14" s="3" t="s">
        <v>1</v>
      </c>
      <c r="I14" s="3" t="s">
        <v>1</v>
      </c>
      <c r="J14" s="3" t="s">
        <v>1</v>
      </c>
      <c r="K14" s="3" t="s">
        <v>1</v>
      </c>
      <c r="L14" s="3" t="s">
        <v>1</v>
      </c>
      <c r="M14" s="3" t="s">
        <v>1</v>
      </c>
      <c r="N14" s="3" t="s">
        <v>1</v>
      </c>
      <c r="O14" s="3" t="s">
        <v>1</v>
      </c>
      <c r="P14" s="3" t="s">
        <v>1</v>
      </c>
      <c r="Q14" s="3" t="s">
        <v>1</v>
      </c>
      <c r="R14" s="3" t="s">
        <v>1</v>
      </c>
      <c r="S14" s="3" t="s">
        <v>1</v>
      </c>
      <c r="T14" s="3" t="s">
        <v>1</v>
      </c>
      <c r="U14" s="3" t="s">
        <v>1</v>
      </c>
      <c r="V14" s="3" t="s">
        <v>1</v>
      </c>
      <c r="W14" s="4" t="str">
        <f>IF(ButceYil&gt;2008,"TL","YTL")</f>
        <v>TL</v>
      </c>
    </row>
    <row r="15" spans="1:23" ht="19.5" customHeight="1" thickBot="1">
      <c r="A15" s="3" t="s">
        <v>1</v>
      </c>
      <c r="B15" s="3" t="s">
        <v>1</v>
      </c>
      <c r="C15" s="3" t="s">
        <v>1</v>
      </c>
      <c r="D15" s="3" t="s">
        <v>1</v>
      </c>
      <c r="E15" s="58" t="s">
        <v>1</v>
      </c>
      <c r="F15" s="121" t="str">
        <f>ButceYil</f>
        <v>2017</v>
      </c>
      <c r="G15" s="122" t="s">
        <v>1</v>
      </c>
      <c r="H15" s="122" t="s">
        <v>1</v>
      </c>
      <c r="I15" s="122" t="s">
        <v>1</v>
      </c>
      <c r="J15" s="122" t="s">
        <v>1</v>
      </c>
      <c r="K15" s="123" t="s">
        <v>1</v>
      </c>
      <c r="L15" s="121">
        <f>ButceYil+1</f>
        <v>2018</v>
      </c>
      <c r="M15" s="122" t="s">
        <v>1</v>
      </c>
      <c r="N15" s="122" t="s">
        <v>1</v>
      </c>
      <c r="O15" s="122" t="s">
        <v>1</v>
      </c>
      <c r="P15" s="122" t="s">
        <v>1</v>
      </c>
      <c r="Q15" s="123" t="s">
        <v>1</v>
      </c>
      <c r="R15" s="121">
        <f>ButceYil+2</f>
        <v>2019</v>
      </c>
      <c r="S15" s="122" t="s">
        <v>1</v>
      </c>
      <c r="T15" s="122" t="s">
        <v>1</v>
      </c>
      <c r="U15" s="122" t="s">
        <v>1</v>
      </c>
      <c r="V15" s="122" t="s">
        <v>1</v>
      </c>
      <c r="W15" s="123" t="s">
        <v>1</v>
      </c>
    </row>
    <row r="16" spans="1:23" ht="19.5" customHeight="1" thickBot="1">
      <c r="A16" s="3" t="s">
        <v>1</v>
      </c>
      <c r="B16" s="3" t="s">
        <v>1</v>
      </c>
      <c r="C16" s="3" t="s">
        <v>1</v>
      </c>
      <c r="D16" s="3" t="s">
        <v>1</v>
      </c>
      <c r="E16" s="124" t="s">
        <v>21</v>
      </c>
      <c r="F16" s="127" t="s">
        <v>22</v>
      </c>
      <c r="G16" s="130" t="s">
        <v>23</v>
      </c>
      <c r="H16" s="131" t="s">
        <v>1</v>
      </c>
      <c r="I16" s="132" t="s">
        <v>1</v>
      </c>
      <c r="J16" s="133" t="s">
        <v>24</v>
      </c>
      <c r="K16" s="134" t="s">
        <v>1</v>
      </c>
      <c r="L16" s="127" t="s">
        <v>22</v>
      </c>
      <c r="M16" s="130" t="s">
        <v>23</v>
      </c>
      <c r="N16" s="131" t="s">
        <v>1</v>
      </c>
      <c r="O16" s="132" t="s">
        <v>1</v>
      </c>
      <c r="P16" s="133" t="s">
        <v>24</v>
      </c>
      <c r="Q16" s="134" t="s">
        <v>1</v>
      </c>
      <c r="R16" s="127" t="s">
        <v>22</v>
      </c>
      <c r="S16" s="130" t="s">
        <v>23</v>
      </c>
      <c r="T16" s="131" t="s">
        <v>1</v>
      </c>
      <c r="U16" s="132" t="s">
        <v>1</v>
      </c>
      <c r="V16" s="133" t="s">
        <v>24</v>
      </c>
      <c r="W16" s="134" t="s">
        <v>1</v>
      </c>
    </row>
    <row r="17" spans="1:23" ht="19.5" customHeight="1">
      <c r="A17" s="3" t="s">
        <v>1</v>
      </c>
      <c r="B17" s="3" t="s">
        <v>1</v>
      </c>
      <c r="C17" s="3" t="s">
        <v>1</v>
      </c>
      <c r="D17" s="3" t="s">
        <v>1</v>
      </c>
      <c r="E17" s="125" t="s">
        <v>1</v>
      </c>
      <c r="F17" s="128" t="s">
        <v>1</v>
      </c>
      <c r="G17" s="135" t="s">
        <v>25</v>
      </c>
      <c r="H17" s="137" t="s">
        <v>26</v>
      </c>
      <c r="I17" s="127" t="s">
        <v>27</v>
      </c>
      <c r="J17" s="133" t="s">
        <v>28</v>
      </c>
      <c r="K17" s="127" t="s">
        <v>29</v>
      </c>
      <c r="L17" s="128" t="s">
        <v>1</v>
      </c>
      <c r="M17" s="135" t="s">
        <v>25</v>
      </c>
      <c r="N17" s="137" t="s">
        <v>26</v>
      </c>
      <c r="O17" s="127" t="s">
        <v>27</v>
      </c>
      <c r="P17" s="133" t="s">
        <v>28</v>
      </c>
      <c r="Q17" s="127" t="s">
        <v>29</v>
      </c>
      <c r="R17" s="128" t="s">
        <v>1</v>
      </c>
      <c r="S17" s="135" t="s">
        <v>25</v>
      </c>
      <c r="T17" s="137" t="s">
        <v>26</v>
      </c>
      <c r="U17" s="127" t="s">
        <v>27</v>
      </c>
      <c r="V17" s="127" t="s">
        <v>28</v>
      </c>
      <c r="W17" s="134" t="s">
        <v>29</v>
      </c>
    </row>
    <row r="18" spans="3:23" ht="19.5" customHeight="1" thickBot="1">
      <c r="C18" s="4" t="s">
        <v>1</v>
      </c>
      <c r="D18" s="4" t="s">
        <v>1</v>
      </c>
      <c r="E18" s="126" t="s">
        <v>1</v>
      </c>
      <c r="F18" s="129" t="s">
        <v>1</v>
      </c>
      <c r="G18" s="136" t="s">
        <v>1</v>
      </c>
      <c r="H18" s="138" t="s">
        <v>1</v>
      </c>
      <c r="I18" s="129" t="s">
        <v>1</v>
      </c>
      <c r="J18" s="141" t="s">
        <v>1</v>
      </c>
      <c r="K18" s="129" t="s">
        <v>1</v>
      </c>
      <c r="L18" s="129" t="s">
        <v>1</v>
      </c>
      <c r="M18" s="136" t="s">
        <v>1</v>
      </c>
      <c r="N18" s="138" t="s">
        <v>1</v>
      </c>
      <c r="O18" s="129" t="s">
        <v>1</v>
      </c>
      <c r="P18" s="141" t="s">
        <v>1</v>
      </c>
      <c r="Q18" s="129" t="s">
        <v>1</v>
      </c>
      <c r="R18" s="129" t="s">
        <v>1</v>
      </c>
      <c r="S18" s="136" t="s">
        <v>1</v>
      </c>
      <c r="T18" s="138" t="s">
        <v>1</v>
      </c>
      <c r="U18" s="129" t="s">
        <v>1</v>
      </c>
      <c r="V18" s="129" t="s">
        <v>1</v>
      </c>
      <c r="W18" s="139" t="s">
        <v>1</v>
      </c>
    </row>
    <row r="19" spans="1:23" ht="19.5" customHeight="1" hidden="1">
      <c r="A19" s="4" t="s">
        <v>2</v>
      </c>
      <c r="B19" s="4" t="s">
        <v>30</v>
      </c>
      <c r="C19" s="9" t="s">
        <v>1</v>
      </c>
      <c r="D19" s="9" t="s">
        <v>1</v>
      </c>
      <c r="E19" s="59" t="s">
        <v>1</v>
      </c>
      <c r="F19" s="60" t="s">
        <v>1</v>
      </c>
      <c r="G19" s="61" t="s">
        <v>1</v>
      </c>
      <c r="H19" s="62" t="s">
        <v>1</v>
      </c>
      <c r="I19" s="62" t="s">
        <v>1</v>
      </c>
      <c r="J19" s="62" t="s">
        <v>1</v>
      </c>
      <c r="K19" s="61" t="s">
        <v>1</v>
      </c>
      <c r="L19" s="60" t="s">
        <v>1</v>
      </c>
      <c r="M19" s="61" t="s">
        <v>1</v>
      </c>
      <c r="N19" s="62" t="s">
        <v>1</v>
      </c>
      <c r="O19" s="62" t="s">
        <v>1</v>
      </c>
      <c r="P19" s="62" t="s">
        <v>1</v>
      </c>
      <c r="Q19" s="61" t="s">
        <v>1</v>
      </c>
      <c r="R19" s="60" t="s">
        <v>1</v>
      </c>
      <c r="S19" s="61" t="s">
        <v>1</v>
      </c>
      <c r="T19" s="62" t="s">
        <v>1</v>
      </c>
      <c r="U19" s="62" t="s">
        <v>1</v>
      </c>
      <c r="V19" s="62" t="s">
        <v>1</v>
      </c>
      <c r="W19" s="61" t="s">
        <v>1</v>
      </c>
    </row>
    <row r="20" spans="1:23" ht="34.5" customHeight="1">
      <c r="A20" s="9" t="s">
        <v>1</v>
      </c>
      <c r="B20" s="88" t="s">
        <v>349</v>
      </c>
      <c r="C20" s="9" t="s">
        <v>1</v>
      </c>
      <c r="D20" s="9" t="s">
        <v>1</v>
      </c>
      <c r="E20" s="89" t="s">
        <v>350</v>
      </c>
      <c r="F20" s="28">
        <v>181000000</v>
      </c>
      <c r="G20" s="29">
        <v>0</v>
      </c>
      <c r="H20" s="30">
        <f aca="true" t="shared" si="0" ref="H20:H28">I20-G20</f>
        <v>181000000</v>
      </c>
      <c r="I20" s="30">
        <v>181000000</v>
      </c>
      <c r="J20" s="31">
        <v>0</v>
      </c>
      <c r="K20" s="28">
        <v>0</v>
      </c>
      <c r="L20" s="28">
        <v>189672000</v>
      </c>
      <c r="M20" s="29">
        <v>0</v>
      </c>
      <c r="N20" s="30">
        <f aca="true" t="shared" si="1" ref="N20:N28">O20-M20</f>
        <v>189672000</v>
      </c>
      <c r="O20" s="30">
        <v>189672000</v>
      </c>
      <c r="P20" s="31">
        <v>0</v>
      </c>
      <c r="Q20" s="28">
        <v>0</v>
      </c>
      <c r="R20" s="28">
        <v>199694000</v>
      </c>
      <c r="S20" s="29">
        <v>0</v>
      </c>
      <c r="T20" s="30">
        <f aca="true" t="shared" si="2" ref="T20:T28">U20-S20</f>
        <v>199694000</v>
      </c>
      <c r="U20" s="30">
        <v>199694000</v>
      </c>
      <c r="V20" s="28">
        <v>0</v>
      </c>
      <c r="W20" s="90">
        <v>0</v>
      </c>
    </row>
    <row r="21" spans="2:23" ht="34.5" customHeight="1">
      <c r="B21" s="88" t="s">
        <v>351</v>
      </c>
      <c r="C21" s="9" t="s">
        <v>1</v>
      </c>
      <c r="D21" s="9" t="s">
        <v>1</v>
      </c>
      <c r="E21" s="89" t="s">
        <v>352</v>
      </c>
      <c r="F21" s="28">
        <v>2885000000</v>
      </c>
      <c r="G21" s="29">
        <v>0</v>
      </c>
      <c r="H21" s="30">
        <f t="shared" si="0"/>
        <v>2885000000</v>
      </c>
      <c r="I21" s="30">
        <v>2885000000</v>
      </c>
      <c r="J21" s="31">
        <v>0</v>
      </c>
      <c r="K21" s="28">
        <v>280001000</v>
      </c>
      <c r="L21" s="28">
        <v>3126400000</v>
      </c>
      <c r="M21" s="29">
        <v>0</v>
      </c>
      <c r="N21" s="30">
        <f t="shared" si="1"/>
        <v>3126400000</v>
      </c>
      <c r="O21" s="30">
        <v>3126400000</v>
      </c>
      <c r="P21" s="31">
        <v>0</v>
      </c>
      <c r="Q21" s="28">
        <v>300001000</v>
      </c>
      <c r="R21" s="28">
        <v>3393500000</v>
      </c>
      <c r="S21" s="29">
        <v>0</v>
      </c>
      <c r="T21" s="30">
        <f t="shared" si="2"/>
        <v>3393500000</v>
      </c>
      <c r="U21" s="30">
        <v>3393500000</v>
      </c>
      <c r="V21" s="28">
        <v>0</v>
      </c>
      <c r="W21" s="90">
        <v>330001000</v>
      </c>
    </row>
    <row r="22" spans="2:23" ht="34.5" customHeight="1">
      <c r="B22" s="88" t="s">
        <v>353</v>
      </c>
      <c r="C22" s="9" t="s">
        <v>1</v>
      </c>
      <c r="D22" s="9" t="s">
        <v>1</v>
      </c>
      <c r="E22" s="89" t="s">
        <v>354</v>
      </c>
      <c r="F22" s="28">
        <v>127592000</v>
      </c>
      <c r="G22" s="29">
        <v>0</v>
      </c>
      <c r="H22" s="30">
        <f t="shared" si="0"/>
        <v>127592000</v>
      </c>
      <c r="I22" s="30">
        <v>127592000</v>
      </c>
      <c r="J22" s="31">
        <v>0</v>
      </c>
      <c r="K22" s="28">
        <v>0</v>
      </c>
      <c r="L22" s="28">
        <v>139734000</v>
      </c>
      <c r="M22" s="29">
        <v>0</v>
      </c>
      <c r="N22" s="30">
        <f t="shared" si="1"/>
        <v>139734000</v>
      </c>
      <c r="O22" s="30">
        <v>139734000</v>
      </c>
      <c r="P22" s="31">
        <v>0</v>
      </c>
      <c r="Q22" s="28">
        <v>0</v>
      </c>
      <c r="R22" s="28">
        <v>152556000</v>
      </c>
      <c r="S22" s="29">
        <v>0</v>
      </c>
      <c r="T22" s="30">
        <f t="shared" si="2"/>
        <v>152556000</v>
      </c>
      <c r="U22" s="30">
        <v>152556000</v>
      </c>
      <c r="V22" s="28">
        <v>0</v>
      </c>
      <c r="W22" s="90">
        <v>0</v>
      </c>
    </row>
    <row r="23" spans="2:23" ht="34.5" customHeight="1">
      <c r="B23" s="88" t="s">
        <v>355</v>
      </c>
      <c r="C23" s="9" t="s">
        <v>1</v>
      </c>
      <c r="D23" s="9" t="s">
        <v>1</v>
      </c>
      <c r="E23" s="89" t="s">
        <v>356</v>
      </c>
      <c r="F23" s="28">
        <v>385000000</v>
      </c>
      <c r="G23" s="29">
        <v>0</v>
      </c>
      <c r="H23" s="30">
        <f t="shared" si="0"/>
        <v>385000000</v>
      </c>
      <c r="I23" s="30">
        <v>385000000</v>
      </c>
      <c r="J23" s="31">
        <v>0</v>
      </c>
      <c r="K23" s="28">
        <v>384002000</v>
      </c>
      <c r="L23" s="28">
        <v>404312000</v>
      </c>
      <c r="M23" s="29">
        <v>0</v>
      </c>
      <c r="N23" s="30">
        <f t="shared" si="1"/>
        <v>404312000</v>
      </c>
      <c r="O23" s="30">
        <v>404312000</v>
      </c>
      <c r="P23" s="31">
        <v>0</v>
      </c>
      <c r="Q23" s="28">
        <v>403002000</v>
      </c>
      <c r="R23" s="28">
        <v>424553000</v>
      </c>
      <c r="S23" s="29">
        <v>0</v>
      </c>
      <c r="T23" s="30">
        <f t="shared" si="2"/>
        <v>424553000</v>
      </c>
      <c r="U23" s="30">
        <v>424553000</v>
      </c>
      <c r="V23" s="28">
        <v>0</v>
      </c>
      <c r="W23" s="90">
        <v>425002000</v>
      </c>
    </row>
    <row r="24" spans="2:23" ht="34.5" customHeight="1">
      <c r="B24" s="88" t="s">
        <v>357</v>
      </c>
      <c r="C24" s="9" t="s">
        <v>1</v>
      </c>
      <c r="D24" s="9" t="s">
        <v>1</v>
      </c>
      <c r="E24" s="89" t="s">
        <v>358</v>
      </c>
      <c r="F24" s="28">
        <v>241536000</v>
      </c>
      <c r="G24" s="29">
        <v>0</v>
      </c>
      <c r="H24" s="30">
        <f t="shared" si="0"/>
        <v>241536000</v>
      </c>
      <c r="I24" s="30">
        <v>241536000</v>
      </c>
      <c r="J24" s="31">
        <v>0</v>
      </c>
      <c r="K24" s="28">
        <v>0</v>
      </c>
      <c r="L24" s="28">
        <v>251761000</v>
      </c>
      <c r="M24" s="29">
        <v>0</v>
      </c>
      <c r="N24" s="30">
        <f t="shared" si="1"/>
        <v>251761000</v>
      </c>
      <c r="O24" s="30">
        <v>251761000</v>
      </c>
      <c r="P24" s="31">
        <v>0</v>
      </c>
      <c r="Q24" s="28">
        <v>0</v>
      </c>
      <c r="R24" s="28">
        <v>260677000</v>
      </c>
      <c r="S24" s="29">
        <v>0</v>
      </c>
      <c r="T24" s="30">
        <f t="shared" si="2"/>
        <v>260677000</v>
      </c>
      <c r="U24" s="30">
        <v>260677000</v>
      </c>
      <c r="V24" s="28">
        <v>0</v>
      </c>
      <c r="W24" s="90">
        <v>0</v>
      </c>
    </row>
    <row r="25" spans="2:23" ht="34.5" customHeight="1">
      <c r="B25" s="88" t="s">
        <v>359</v>
      </c>
      <c r="C25" s="9" t="s">
        <v>1</v>
      </c>
      <c r="D25" s="9" t="s">
        <v>1</v>
      </c>
      <c r="E25" s="89" t="s">
        <v>360</v>
      </c>
      <c r="F25" s="28">
        <v>140000000</v>
      </c>
      <c r="G25" s="29">
        <v>0</v>
      </c>
      <c r="H25" s="30">
        <f t="shared" si="0"/>
        <v>140000000</v>
      </c>
      <c r="I25" s="30">
        <v>140000000</v>
      </c>
      <c r="J25" s="31">
        <v>0</v>
      </c>
      <c r="K25" s="28">
        <v>12000000</v>
      </c>
      <c r="L25" s="28">
        <v>142000000</v>
      </c>
      <c r="M25" s="29">
        <v>0</v>
      </c>
      <c r="N25" s="30">
        <f t="shared" si="1"/>
        <v>142000000</v>
      </c>
      <c r="O25" s="30">
        <v>142000000</v>
      </c>
      <c r="P25" s="31">
        <v>0</v>
      </c>
      <c r="Q25" s="28">
        <v>12000000</v>
      </c>
      <c r="R25" s="28">
        <v>145000000</v>
      </c>
      <c r="S25" s="29">
        <v>0</v>
      </c>
      <c r="T25" s="30">
        <f t="shared" si="2"/>
        <v>145000000</v>
      </c>
      <c r="U25" s="30">
        <v>145000000</v>
      </c>
      <c r="V25" s="28">
        <v>0</v>
      </c>
      <c r="W25" s="90">
        <v>12000000</v>
      </c>
    </row>
    <row r="26" spans="2:23" ht="34.5" customHeight="1">
      <c r="B26" s="88" t="s">
        <v>361</v>
      </c>
      <c r="C26" s="9" t="s">
        <v>1</v>
      </c>
      <c r="D26" s="9" t="s">
        <v>1</v>
      </c>
      <c r="E26" s="89" t="s">
        <v>362</v>
      </c>
      <c r="F26" s="28">
        <v>78000000</v>
      </c>
      <c r="G26" s="29">
        <v>0</v>
      </c>
      <c r="H26" s="30">
        <f t="shared" si="0"/>
        <v>78000000</v>
      </c>
      <c r="I26" s="30">
        <v>78000000</v>
      </c>
      <c r="J26" s="31">
        <v>0</v>
      </c>
      <c r="K26" s="28">
        <v>7708506</v>
      </c>
      <c r="L26" s="28">
        <v>85000000</v>
      </c>
      <c r="M26" s="29">
        <v>0</v>
      </c>
      <c r="N26" s="30">
        <f t="shared" si="1"/>
        <v>85000000</v>
      </c>
      <c r="O26" s="30">
        <v>85000000</v>
      </c>
      <c r="P26" s="31">
        <v>0</v>
      </c>
      <c r="Q26" s="28">
        <v>7708506</v>
      </c>
      <c r="R26" s="28">
        <v>92000000</v>
      </c>
      <c r="S26" s="29">
        <v>0</v>
      </c>
      <c r="T26" s="30">
        <f t="shared" si="2"/>
        <v>92000000</v>
      </c>
      <c r="U26" s="30">
        <v>92000000</v>
      </c>
      <c r="V26" s="28">
        <v>0</v>
      </c>
      <c r="W26" s="90">
        <v>7708506</v>
      </c>
    </row>
    <row r="27" spans="2:23" ht="34.5" customHeight="1">
      <c r="B27" s="88" t="s">
        <v>363</v>
      </c>
      <c r="C27" s="9" t="s">
        <v>1</v>
      </c>
      <c r="D27" s="9" t="s">
        <v>1</v>
      </c>
      <c r="E27" s="89" t="s">
        <v>364</v>
      </c>
      <c r="F27" s="28">
        <v>140000000</v>
      </c>
      <c r="G27" s="29">
        <v>0</v>
      </c>
      <c r="H27" s="30">
        <f t="shared" si="0"/>
        <v>140000000</v>
      </c>
      <c r="I27" s="30">
        <v>140000000</v>
      </c>
      <c r="J27" s="31">
        <v>0</v>
      </c>
      <c r="K27" s="28">
        <v>10000000</v>
      </c>
      <c r="L27" s="28">
        <v>147000000</v>
      </c>
      <c r="M27" s="29">
        <v>0</v>
      </c>
      <c r="N27" s="30">
        <f t="shared" si="1"/>
        <v>147000000</v>
      </c>
      <c r="O27" s="30">
        <v>147000000</v>
      </c>
      <c r="P27" s="31">
        <v>0</v>
      </c>
      <c r="Q27" s="28">
        <v>10500000</v>
      </c>
      <c r="R27" s="28">
        <v>154350000</v>
      </c>
      <c r="S27" s="29">
        <v>0</v>
      </c>
      <c r="T27" s="30">
        <f t="shared" si="2"/>
        <v>154350000</v>
      </c>
      <c r="U27" s="30">
        <v>154350000</v>
      </c>
      <c r="V27" s="28">
        <v>0</v>
      </c>
      <c r="W27" s="90">
        <v>11050000</v>
      </c>
    </row>
    <row r="28" spans="2:23" ht="34.5" customHeight="1" thickBot="1">
      <c r="B28" s="88" t="s">
        <v>365</v>
      </c>
      <c r="C28" s="9" t="s">
        <v>1</v>
      </c>
      <c r="D28" s="9" t="s">
        <v>1</v>
      </c>
      <c r="E28" s="89" t="s">
        <v>366</v>
      </c>
      <c r="F28" s="28">
        <v>38725000</v>
      </c>
      <c r="G28" s="29">
        <v>30000000</v>
      </c>
      <c r="H28" s="30">
        <f t="shared" si="0"/>
        <v>8725000</v>
      </c>
      <c r="I28" s="30">
        <v>38725000</v>
      </c>
      <c r="J28" s="31">
        <v>0</v>
      </c>
      <c r="K28" s="28">
        <v>0</v>
      </c>
      <c r="L28" s="28">
        <v>51480000</v>
      </c>
      <c r="M28" s="29">
        <v>42000000</v>
      </c>
      <c r="N28" s="30">
        <f t="shared" si="1"/>
        <v>9480000</v>
      </c>
      <c r="O28" s="30">
        <v>51480000</v>
      </c>
      <c r="P28" s="31">
        <v>0</v>
      </c>
      <c r="Q28" s="28">
        <v>0</v>
      </c>
      <c r="R28" s="28">
        <v>54452000</v>
      </c>
      <c r="S28" s="29">
        <v>42500000</v>
      </c>
      <c r="T28" s="30">
        <f t="shared" si="2"/>
        <v>11952000</v>
      </c>
      <c r="U28" s="30">
        <v>54452000</v>
      </c>
      <c r="V28" s="28">
        <v>0</v>
      </c>
      <c r="W28" s="90">
        <v>0</v>
      </c>
    </row>
    <row r="29" spans="1:23" ht="19.5" customHeight="1" hidden="1">
      <c r="A29" s="9" t="s">
        <v>6</v>
      </c>
      <c r="B29" s="91" t="s">
        <v>1</v>
      </c>
      <c r="C29" s="9" t="s">
        <v>1</v>
      </c>
      <c r="D29" s="9" t="s">
        <v>1</v>
      </c>
      <c r="E29" s="33" t="s">
        <v>1</v>
      </c>
      <c r="F29" s="34" t="s">
        <v>1</v>
      </c>
      <c r="G29" s="35" t="s">
        <v>1</v>
      </c>
      <c r="H29" s="36" t="s">
        <v>1</v>
      </c>
      <c r="I29" s="36" t="s">
        <v>1</v>
      </c>
      <c r="J29" s="36" t="s">
        <v>1</v>
      </c>
      <c r="K29" s="35" t="s">
        <v>1</v>
      </c>
      <c r="L29" s="34" t="s">
        <v>1</v>
      </c>
      <c r="M29" s="35" t="s">
        <v>1</v>
      </c>
      <c r="N29" s="36" t="s">
        <v>1</v>
      </c>
      <c r="O29" s="36" t="s">
        <v>1</v>
      </c>
      <c r="P29" s="36" t="s">
        <v>1</v>
      </c>
      <c r="Q29" s="35" t="s">
        <v>1</v>
      </c>
      <c r="R29" s="34" t="s">
        <v>1</v>
      </c>
      <c r="S29" s="35" t="s">
        <v>1</v>
      </c>
      <c r="T29" s="36" t="s">
        <v>1</v>
      </c>
      <c r="U29" s="36" t="s">
        <v>1</v>
      </c>
      <c r="V29" s="36" t="s">
        <v>1</v>
      </c>
      <c r="W29" s="35" t="s">
        <v>1</v>
      </c>
    </row>
    <row r="30" spans="1:23" ht="6" customHeight="1" thickBot="1">
      <c r="A30" s="6" t="s">
        <v>6</v>
      </c>
      <c r="E30" s="39" t="s">
        <v>1</v>
      </c>
      <c r="F30" s="39" t="s">
        <v>1</v>
      </c>
      <c r="G30" s="39" t="s">
        <v>1</v>
      </c>
      <c r="H30" s="39" t="s">
        <v>1</v>
      </c>
      <c r="I30" s="39" t="s">
        <v>1</v>
      </c>
      <c r="J30" s="39" t="s">
        <v>1</v>
      </c>
      <c r="K30" s="39" t="s">
        <v>1</v>
      </c>
      <c r="L30" s="39" t="s">
        <v>1</v>
      </c>
      <c r="M30" s="39" t="s">
        <v>1</v>
      </c>
      <c r="N30" s="39" t="s">
        <v>1</v>
      </c>
      <c r="O30" s="39" t="s">
        <v>1</v>
      </c>
      <c r="P30" s="39" t="s">
        <v>1</v>
      </c>
      <c r="Q30" s="39" t="s">
        <v>1</v>
      </c>
      <c r="R30" s="39" t="s">
        <v>1</v>
      </c>
      <c r="S30" s="39" t="s">
        <v>1</v>
      </c>
      <c r="T30" s="39" t="s">
        <v>1</v>
      </c>
      <c r="U30" s="39" t="s">
        <v>1</v>
      </c>
      <c r="V30" s="39" t="s">
        <v>1</v>
      </c>
      <c r="W30" s="39" t="s">
        <v>1</v>
      </c>
    </row>
    <row r="31" spans="1:23" s="14" customFormat="1" ht="39.75" customHeight="1" thickBot="1">
      <c r="A31" s="13" t="s">
        <v>1</v>
      </c>
      <c r="B31" s="13" t="s">
        <v>367</v>
      </c>
      <c r="C31" s="13" t="s">
        <v>1</v>
      </c>
      <c r="D31" s="13" t="s">
        <v>1</v>
      </c>
      <c r="E31" s="92" t="s">
        <v>368</v>
      </c>
      <c r="F31" s="93">
        <v>4216853000</v>
      </c>
      <c r="G31" s="93">
        <v>30000000</v>
      </c>
      <c r="H31" s="93">
        <f>I31-G31</f>
        <v>4186853000</v>
      </c>
      <c r="I31" s="94">
        <v>4216853000</v>
      </c>
      <c r="J31" s="95">
        <v>0</v>
      </c>
      <c r="K31" s="93">
        <v>693711506</v>
      </c>
      <c r="L31" s="93">
        <v>4537359000</v>
      </c>
      <c r="M31" s="96">
        <v>42000000</v>
      </c>
      <c r="N31" s="94">
        <f>O31-M31</f>
        <v>4495359000</v>
      </c>
      <c r="O31" s="94">
        <v>4537359000</v>
      </c>
      <c r="P31" s="95">
        <v>0</v>
      </c>
      <c r="Q31" s="93">
        <v>733211506</v>
      </c>
      <c r="R31" s="93">
        <v>4876782000</v>
      </c>
      <c r="S31" s="96">
        <v>42500000</v>
      </c>
      <c r="T31" s="94">
        <f>U31-S31</f>
        <v>4834282000</v>
      </c>
      <c r="U31" s="94">
        <v>4876782000</v>
      </c>
      <c r="V31" s="95">
        <v>0</v>
      </c>
      <c r="W31" s="93">
        <v>785761506</v>
      </c>
    </row>
    <row r="32" spans="1:23" ht="15">
      <c r="A32" s="3" t="s">
        <v>1</v>
      </c>
      <c r="B32" s="3" t="s">
        <v>1</v>
      </c>
      <c r="C32" s="3" t="s">
        <v>1</v>
      </c>
      <c r="D32" s="3" t="s">
        <v>1</v>
      </c>
      <c r="E32" s="3" t="s">
        <v>1</v>
      </c>
      <c r="F32" s="15" t="s">
        <v>1</v>
      </c>
      <c r="G32" s="15" t="s">
        <v>1</v>
      </c>
      <c r="H32" s="15" t="s">
        <v>1</v>
      </c>
      <c r="I32" s="97" t="s">
        <v>1</v>
      </c>
      <c r="J32" s="97" t="s">
        <v>1</v>
      </c>
      <c r="K32" s="15" t="s">
        <v>1</v>
      </c>
      <c r="L32" s="15" t="s">
        <v>1</v>
      </c>
      <c r="M32" s="15" t="s">
        <v>1</v>
      </c>
      <c r="N32" s="15" t="s">
        <v>1</v>
      </c>
      <c r="O32" s="15" t="s">
        <v>1</v>
      </c>
      <c r="P32" s="15" t="s">
        <v>1</v>
      </c>
      <c r="Q32" s="15" t="s">
        <v>1</v>
      </c>
      <c r="R32" s="15" t="s">
        <v>1</v>
      </c>
      <c r="S32" s="15" t="s">
        <v>1</v>
      </c>
      <c r="T32" s="15" t="s">
        <v>1</v>
      </c>
      <c r="U32" s="15" t="s">
        <v>1</v>
      </c>
      <c r="V32" s="15" t="s">
        <v>1</v>
      </c>
      <c r="W32" s="15" t="s">
        <v>1</v>
      </c>
    </row>
  </sheetData>
  <sheetProtection/>
  <mergeCells count="31">
    <mergeCell ref="W17:W18"/>
    <mergeCell ref="P17:P18"/>
    <mergeCell ref="Q17:Q18"/>
    <mergeCell ref="S17:S18"/>
    <mergeCell ref="T17:T18"/>
    <mergeCell ref="U17:U18"/>
    <mergeCell ref="V17:V18"/>
    <mergeCell ref="P16:Q16"/>
    <mergeCell ref="R16:R18"/>
    <mergeCell ref="S16:U16"/>
    <mergeCell ref="V16:W16"/>
    <mergeCell ref="G17:G18"/>
    <mergeCell ref="H17:H18"/>
    <mergeCell ref="I17:I18"/>
    <mergeCell ref="J17:J18"/>
    <mergeCell ref="K17:K18"/>
    <mergeCell ref="M17:M18"/>
    <mergeCell ref="E16:E18"/>
    <mergeCell ref="F16:F18"/>
    <mergeCell ref="G16:I16"/>
    <mergeCell ref="J16:K16"/>
    <mergeCell ref="L16:L18"/>
    <mergeCell ref="M16:O16"/>
    <mergeCell ref="N17:N18"/>
    <mergeCell ref="O17:O18"/>
    <mergeCell ref="E11:W11"/>
    <mergeCell ref="K12:O12"/>
    <mergeCell ref="E13:W13"/>
    <mergeCell ref="F15:K15"/>
    <mergeCell ref="L15:Q15"/>
    <mergeCell ref="R15:W15"/>
  </mergeCells>
  <printOptions horizontalCentered="1" verticalCentered="1"/>
  <pageMargins left="0.31496062992125984" right="0.31496062992125984" top="0.3937007874015748" bottom="0.5905511811023623" header="0.2755905511811024" footer="0.3937007874015748"/>
  <pageSetup firstPageNumber="1" useFirstPageNumber="1" fitToHeight="1" fitToWidth="1" horizontalDpi="600" verticalDpi="600" orientation="landscape" paperSize="9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Kübra ŞEN</dc:creator>
  <cp:keywords/>
  <dc:description/>
  <cp:lastModifiedBy>Ali  RENÇBER</cp:lastModifiedBy>
  <cp:lastPrinted>2019-02-25T09:39:04Z</cp:lastPrinted>
  <dcterms:created xsi:type="dcterms:W3CDTF">2016-10-14T11:07:17Z</dcterms:created>
  <dcterms:modified xsi:type="dcterms:W3CDTF">2019-02-25T09:39:15Z</dcterms:modified>
  <cp:category/>
  <cp:version/>
  <cp:contentType/>
  <cp:contentStatus/>
</cp:coreProperties>
</file>