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" sheetId="1" r:id="rId1"/>
  </sheets>
  <definedNames>
    <definedName name="Asama">'2018'!$B$2</definedName>
    <definedName name="AsamaAd">'2018'!$C$2</definedName>
    <definedName name="ButceYil">'2018'!$B$1</definedName>
    <definedName name="SatirBaslik">'2018'!$A$15:$B$21</definedName>
    <definedName name="SutunBaslik">'2018'!$D$1:$O$5</definedName>
    <definedName name="TeklifYil">'2018'!$B$5</definedName>
  </definedNames>
  <calcPr calcMode="manual" fullCalcOnLoad="1"/>
</workbook>
</file>

<file path=xl/sharedStrings.xml><?xml version="1.0" encoding="utf-8"?>
<sst xmlns="http://schemas.openxmlformats.org/spreadsheetml/2006/main" count="437" uniqueCount="133">
  <si>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</si>
  <si>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</si>
  <si>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</si>
  <si>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</si>
  <si>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</si>
  <si>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</si>
  <si>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</si>
  <si>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</si>
  <si>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</si>
  <si>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</si>
  <si>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</si>
  <si>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</si>
  <si>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</si>
  <si>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</si>
  <si>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</si>
  <si>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</si>
  <si>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</si>
  <si>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</si>
  <si>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</si>
  <si>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</si>
  <si>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</si>
  <si>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</si>
  <si>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(II) SAYILI CETVEL -ÖZEL BÜTÇELİ DİĞER KURUMLAR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</si>
  <si>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</si>
  <si>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</si>
  <si>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</si>
  <si>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</si>
  <si>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</si>
  <si>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</si>
  <si>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</si>
  <si>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</si>
  <si>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</si>
  <si>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</si>
  <si>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</si>
  <si>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</si>
  <si>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</si>
  <si>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</si>
  <si>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</si>
  <si>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40/42</t>
  </si>
  <si>
    <t>ÖZEL BÜTÇELİ DİĞER KURUMLAR</t>
  </si>
  <si>
    <t>38/40</t>
  </si>
  <si>
    <t>ÖZEL BÜTÇELİ KURUMLAR TOPLAMI</t>
  </si>
  <si>
    <t>2018</t>
  </si>
  <si>
    <t>Tasarı</t>
  </si>
  <si>
    <t>3</t>
  </si>
  <si>
    <t>40.01</t>
  </si>
  <si>
    <t>40.02</t>
  </si>
  <si>
    <t>40.03</t>
  </si>
  <si>
    <t>40.04</t>
  </si>
  <si>
    <t>40.05</t>
  </si>
  <si>
    <t>40.06</t>
  </si>
  <si>
    <t>40.07</t>
  </si>
  <si>
    <t>40.08</t>
  </si>
  <si>
    <t>40.09</t>
  </si>
  <si>
    <t>40.10</t>
  </si>
  <si>
    <t>40.13</t>
  </si>
  <si>
    <t>40.14</t>
  </si>
  <si>
    <t>40.15</t>
  </si>
  <si>
    <t>40.16</t>
  </si>
  <si>
    <t>40.17</t>
  </si>
  <si>
    <t>40.18</t>
  </si>
  <si>
    <t>40.19</t>
  </si>
  <si>
    <t>40.21</t>
  </si>
  <si>
    <t>40.22</t>
  </si>
  <si>
    <t>40.24</t>
  </si>
  <si>
    <t>40.26</t>
  </si>
  <si>
    <t>40.27</t>
  </si>
  <si>
    <t>40.28</t>
  </si>
  <si>
    <t>40.30</t>
  </si>
  <si>
    <t>40.32</t>
  </si>
  <si>
    <t>40.34</t>
  </si>
  <si>
    <t>40.35</t>
  </si>
  <si>
    <t>40.40</t>
  </si>
  <si>
    <t>40.41</t>
  </si>
  <si>
    <t>40.49</t>
  </si>
  <si>
    <t>40.50</t>
  </si>
  <si>
    <t>40.51</t>
  </si>
  <si>
    <t>40.52</t>
  </si>
  <si>
    <t>40.53</t>
  </si>
  <si>
    <t>40.54</t>
  </si>
  <si>
    <t>40.55</t>
  </si>
  <si>
    <t>40.56</t>
  </si>
  <si>
    <t>40.57</t>
  </si>
  <si>
    <t>40.58</t>
  </si>
  <si>
    <t>40.59</t>
  </si>
  <si>
    <t>40.60</t>
  </si>
  <si>
    <t>40.61</t>
  </si>
  <si>
    <t>40.62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</si>
  <si>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</si>
  <si>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</si>
  <si>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</si>
  <si>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</si>
  <si>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</si>
  <si>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</si>
  <si>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</si>
  <si>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</si>
  <si>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TÜRKİYE BİLİMLER AKADEMİSİ</t>
  </si>
  <si>
    <t xml:space="preserve">TÜRKİYE ADALET AKADEMİSİ </t>
  </si>
  <si>
    <t>YÜKSEK ÖĞRENİM KREDİ VE YURTLAR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</si>
  <si>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</si>
  <si>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</si>
  <si>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</si>
  <si>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</si>
  <si>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</si>
  <si>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</si>
  <si>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TÜRK AKREDİTASYON KURUMU</t>
  </si>
  <si>
    <t>TÜRK STANDARTLARI ENSTİTÜSÜ</t>
  </si>
  <si>
    <t>TÜRK PATENT VE MARKA KURUMU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</si>
  <si>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</si>
  <si>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</si>
  <si>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</si>
  <si>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</si>
  <si>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</si>
  <si>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</si>
  <si>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</si>
  <si>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MADEN TETKİK VE ARAMA GENEL MÜDÜRLÜĞÜ</t>
  </si>
  <si>
    <t>CEZA VE İNFAZ KURUMLARI İLE TUTUKEVLERİ İŞ YURTLARI KURUMU</t>
  </si>
  <si>
    <t>SİVİL HAVACILIK GENEL MÜDÜRLÜĞÜ</t>
  </si>
  <si>
    <t>MESLEKİ YETERLİLİK KURUMU</t>
  </si>
  <si>
    <t>YURTDIŞI TÜRKLER VE AKRABA TOPLULUKLAR BAŞKANLIĞI</t>
  </si>
  <si>
    <t xml:space="preserve">KARAYOLLARI GENEL MÜDÜRLÜĞÜ 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</si>
  <si>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</si>
  <si>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</si>
  <si>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</si>
  <si>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</si>
  <si>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</si>
  <si>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</si>
  <si>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</si>
  <si>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KAMU DENETÇİLİĞİ KURUMU</t>
  </si>
  <si>
    <t>TÜRKİYE İNSAN HAKLARI VE EŞİTLİK KURUMU</t>
  </si>
  <si>
    <t>TÜRKİYE SAĞLIK ENSTİTÜLERİ BAŞKANLIĞI</t>
  </si>
  <si>
    <t>YÜKSEKÖĞRETİM KURUMLARI</t>
  </si>
  <si>
    <t>2018  YILI MERKEZİ YÖNETİM BÜTÇE KANUNU İCMALİ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</si>
</sst>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b/>
      <sz val="14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7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38" borderId="10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2" fillId="38" borderId="12" xfId="0" applyNumberFormat="1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3" fontId="3" fillId="38" borderId="15" xfId="0" applyNumberFormat="1" applyFont="1" applyFill="1" applyBorder="1" applyAlignment="1">
      <alignment vertical="center" wrapText="1"/>
    </xf>
    <xf numFmtId="3" fontId="3" fillId="38" borderId="16" xfId="0" applyNumberFormat="1" applyFont="1" applyFill="1" applyBorder="1" applyAlignment="1">
      <alignment vertical="center" wrapText="1"/>
    </xf>
    <xf numFmtId="3" fontId="3" fillId="38" borderId="17" xfId="0" applyNumberFormat="1" applyFont="1" applyFill="1" applyBorder="1" applyAlignment="1">
      <alignment vertical="center" wrapText="1"/>
    </xf>
    <xf numFmtId="3" fontId="1" fillId="38" borderId="18" xfId="0" applyNumberFormat="1" applyFont="1" applyFill="1" applyBorder="1" applyAlignment="1">
      <alignment vertical="center" wrapText="1"/>
    </xf>
    <xf numFmtId="3" fontId="3" fillId="38" borderId="19" xfId="0" applyNumberFormat="1" applyFont="1" applyFill="1" applyBorder="1" applyAlignment="1">
      <alignment vertical="center" wrapText="1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3" fontId="3" fillId="38" borderId="23" xfId="0" applyNumberFormat="1" applyFont="1" applyFill="1" applyBorder="1" applyAlignment="1">
      <alignment vertical="center" wrapText="1"/>
    </xf>
    <xf numFmtId="3" fontId="3" fillId="38" borderId="24" xfId="0" applyNumberFormat="1" applyFont="1" applyFill="1" applyBorder="1" applyAlignment="1">
      <alignment vertical="center" wrapText="1"/>
    </xf>
    <xf numFmtId="3" fontId="3" fillId="38" borderId="25" xfId="0" applyNumberFormat="1" applyFont="1" applyFill="1" applyBorder="1" applyAlignment="1">
      <alignment vertical="center" wrapText="1"/>
    </xf>
    <xf numFmtId="3" fontId="1" fillId="38" borderId="26" xfId="0" applyNumberFormat="1" applyFont="1" applyFill="1" applyBorder="1" applyAlignment="1">
      <alignment vertical="center" wrapText="1"/>
    </xf>
    <xf numFmtId="0" fontId="1" fillId="38" borderId="27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0" fontId="1" fillId="38" borderId="29" xfId="0" applyFont="1" applyFill="1" applyBorder="1" applyAlignment="1">
      <alignment horizontal="center" vertical="center" wrapText="1"/>
    </xf>
    <xf numFmtId="49" fontId="2" fillId="38" borderId="30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31" xfId="0" applyNumberFormat="1" applyFont="1" applyFill="1" applyBorder="1" applyAlignment="1">
      <alignment horizontal="center" vertical="center"/>
    </xf>
    <xf numFmtId="49" fontId="1" fillId="38" borderId="32" xfId="0" applyNumberFormat="1" applyFont="1" applyFill="1" applyBorder="1" applyAlignment="1">
      <alignment horizontal="center" vertical="center"/>
    </xf>
    <xf numFmtId="49" fontId="1" fillId="38" borderId="33" xfId="0" applyNumberFormat="1" applyFont="1" applyFill="1" applyBorder="1" applyAlignment="1">
      <alignment horizontal="center" vertical="center"/>
    </xf>
    <xf numFmtId="49" fontId="1" fillId="38" borderId="34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left"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>
      <alignment/>
    </xf>
    <xf numFmtId="0" fontId="3" fillId="38" borderId="35" xfId="0" applyFont="1" applyFill="1" applyBorder="1" applyAlignment="1">
      <alignment horizontal="left"/>
    </xf>
    <xf numFmtId="0" fontId="5" fillId="38" borderId="0" xfId="0" applyFont="1" applyFill="1" applyAlignment="1">
      <alignment horizontal="left" vertical="center"/>
    </xf>
    <xf numFmtId="0" fontId="3" fillId="38" borderId="36" xfId="0" applyFont="1" applyFill="1" applyBorder="1" applyAlignment="1">
      <alignment horizontal="left"/>
    </xf>
    <xf numFmtId="0" fontId="5" fillId="38" borderId="0" xfId="0" applyFont="1" applyFill="1" applyAlignment="1">
      <alignment horizontal="left"/>
    </xf>
    <xf numFmtId="0" fontId="3" fillId="38" borderId="23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="90" zoomScaleNormal="90" workbookViewId="0" topLeftCell="E9">
      <selection activeCell="E9" sqref="E9:P9"/>
    </sheetView>
  </sheetViews>
  <sheetFormatPr defaultColWidth="9.00390625" defaultRowHeight="15" customHeight="1"/>
  <cols>
    <col min="1" max="1" width="9.375" style="40" hidden="1" customWidth="1"/>
    <col min="2" max="3" width="9.125" style="40" hidden="1" customWidth="1"/>
    <col min="4" max="4" width="14.75390625" style="40" hidden="1" customWidth="1"/>
    <col min="5" max="5" width="80.00390625" style="40" bestFit="1" customWidth="1"/>
    <col min="6" max="16" width="20.75390625" style="40" bestFit="1" customWidth="1"/>
    <col min="17" max="17" width="9.125" style="40" bestFit="1" customWidth="1"/>
    <col min="18" max="16384" width="9.125" style="40" customWidth="1"/>
  </cols>
  <sheetData>
    <row r="1" spans="1:15" ht="15" hidden="1">
      <c r="A1" s="24" t="s">
        <v>0</v>
      </c>
      <c r="B1" s="39" t="s">
        <v>42</v>
      </c>
      <c r="C1" s="37" t="s">
        <v>1</v>
      </c>
      <c r="D1" s="25" t="s">
        <v>2</v>
      </c>
      <c r="E1" s="26" t="s">
        <v>3</v>
      </c>
      <c r="F1" s="26" t="s">
        <v>4</v>
      </c>
      <c r="G1" s="26" t="s">
        <v>4</v>
      </c>
      <c r="H1" s="26" t="s">
        <v>4</v>
      </c>
      <c r="I1" s="26" t="s">
        <v>4</v>
      </c>
      <c r="J1" s="26" t="s">
        <v>4</v>
      </c>
      <c r="K1" s="26" t="s">
        <v>4</v>
      </c>
      <c r="L1" s="26" t="s">
        <v>4</v>
      </c>
      <c r="M1" s="26" t="s">
        <v>4</v>
      </c>
      <c r="N1" s="26" t="s">
        <v>4</v>
      </c>
      <c r="O1" s="26" t="s">
        <v>4</v>
      </c>
    </row>
    <row r="2" spans="1:16" ht="15" hidden="1">
      <c r="A2" s="24" t="s">
        <v>5</v>
      </c>
      <c r="B2" s="39" t="s">
        <v>44</v>
      </c>
      <c r="C2" s="37" t="s">
        <v>43</v>
      </c>
      <c r="D2" s="25" t="s">
        <v>6</v>
      </c>
      <c r="E2" s="40" t="str">
        <f aca="true" t="shared" si="0" ref="E2:O2">ButceYil</f>
        <v>2018</v>
      </c>
      <c r="F2" s="40" t="str">
        <f t="shared" si="0"/>
        <v>2018</v>
      </c>
      <c r="G2" s="40" t="str">
        <f t="shared" si="0"/>
        <v>2018</v>
      </c>
      <c r="H2" s="40" t="str">
        <f t="shared" si="0"/>
        <v>2018</v>
      </c>
      <c r="I2" s="40" t="str">
        <f t="shared" si="0"/>
        <v>2018</v>
      </c>
      <c r="J2" s="40" t="str">
        <f t="shared" si="0"/>
        <v>2018</v>
      </c>
      <c r="K2" s="40" t="str">
        <f t="shared" si="0"/>
        <v>2018</v>
      </c>
      <c r="L2" s="40" t="str">
        <f t="shared" si="0"/>
        <v>2018</v>
      </c>
      <c r="M2" s="40" t="str">
        <f t="shared" si="0"/>
        <v>2018</v>
      </c>
      <c r="N2" s="40" t="str">
        <f t="shared" si="0"/>
        <v>2018</v>
      </c>
      <c r="O2" s="40" t="str">
        <f t="shared" si="0"/>
        <v>2018</v>
      </c>
      <c r="P2" s="27" t="s">
        <v>1</v>
      </c>
    </row>
    <row r="3" spans="1:16" ht="15" hidden="1">
      <c r="A3" s="24" t="s">
        <v>1</v>
      </c>
      <c r="B3" s="39" t="s">
        <v>1</v>
      </c>
      <c r="C3" s="37" t="s">
        <v>1</v>
      </c>
      <c r="D3" s="25" t="s">
        <v>7</v>
      </c>
      <c r="F3" s="40" t="str">
        <f aca="true" t="shared" si="1" ref="F3:O3">ButceYil</f>
        <v>2018</v>
      </c>
      <c r="G3" s="40" t="str">
        <f t="shared" si="1"/>
        <v>2018</v>
      </c>
      <c r="H3" s="40" t="str">
        <f t="shared" si="1"/>
        <v>2018</v>
      </c>
      <c r="I3" s="40" t="str">
        <f t="shared" si="1"/>
        <v>2018</v>
      </c>
      <c r="J3" s="40" t="str">
        <f t="shared" si="1"/>
        <v>2018</v>
      </c>
      <c r="K3" s="40" t="str">
        <f t="shared" si="1"/>
        <v>2018</v>
      </c>
      <c r="L3" s="40" t="str">
        <f t="shared" si="1"/>
        <v>2018</v>
      </c>
      <c r="M3" s="40" t="str">
        <f t="shared" si="1"/>
        <v>2018</v>
      </c>
      <c r="N3" s="40" t="str">
        <f t="shared" si="1"/>
        <v>2018</v>
      </c>
      <c r="O3" s="40" t="str">
        <f t="shared" si="1"/>
        <v>2018</v>
      </c>
      <c r="P3" s="27" t="s">
        <v>1</v>
      </c>
    </row>
    <row r="4" spans="1:15" ht="15" hidden="1">
      <c r="A4" s="24" t="s">
        <v>1</v>
      </c>
      <c r="B4" s="39" t="s">
        <v>1</v>
      </c>
      <c r="C4" s="37" t="s">
        <v>1</v>
      </c>
      <c r="D4" s="25" t="s">
        <v>8</v>
      </c>
      <c r="E4" s="28" t="str">
        <f aca="true" t="shared" si="2" ref="E4:O4">Asama</f>
        <v>3</v>
      </c>
      <c r="F4" s="28" t="str">
        <f t="shared" si="2"/>
        <v>3</v>
      </c>
      <c r="G4" s="28" t="str">
        <f t="shared" si="2"/>
        <v>3</v>
      </c>
      <c r="H4" s="28" t="str">
        <f t="shared" si="2"/>
        <v>3</v>
      </c>
      <c r="I4" s="28" t="str">
        <f t="shared" si="2"/>
        <v>3</v>
      </c>
      <c r="J4" s="28" t="str">
        <f t="shared" si="2"/>
        <v>3</v>
      </c>
      <c r="K4" s="28" t="str">
        <f t="shared" si="2"/>
        <v>3</v>
      </c>
      <c r="L4" s="28" t="str">
        <f t="shared" si="2"/>
        <v>3</v>
      </c>
      <c r="M4" s="28" t="str">
        <f t="shared" si="2"/>
        <v>3</v>
      </c>
      <c r="N4" s="28" t="str">
        <f t="shared" si="2"/>
        <v>3</v>
      </c>
      <c r="O4" s="28" t="str">
        <f t="shared" si="2"/>
        <v>3</v>
      </c>
    </row>
    <row r="5" spans="1:15" ht="15" hidden="1">
      <c r="A5" s="24" t="s">
        <v>9</v>
      </c>
      <c r="B5" s="37" t="s">
        <v>42</v>
      </c>
      <c r="C5" s="37" t="s">
        <v>1</v>
      </c>
      <c r="D5" s="25" t="s">
        <v>10</v>
      </c>
      <c r="E5" s="29" t="s">
        <v>1</v>
      </c>
      <c r="F5" s="30" t="s">
        <v>11</v>
      </c>
      <c r="G5" s="31" t="s">
        <v>12</v>
      </c>
      <c r="H5" s="31" t="s">
        <v>13</v>
      </c>
      <c r="I5" s="31" t="s">
        <v>14</v>
      </c>
      <c r="J5" s="31" t="s">
        <v>15</v>
      </c>
      <c r="K5" s="31" t="s">
        <v>16</v>
      </c>
      <c r="L5" s="31" t="s">
        <v>17</v>
      </c>
      <c r="M5" s="31" t="s">
        <v>18</v>
      </c>
      <c r="N5" s="32" t="s">
        <v>19</v>
      </c>
      <c r="O5" s="33" t="s">
        <v>20</v>
      </c>
    </row>
    <row r="6" spans="1:12" ht="15" hidden="1">
      <c r="A6" s="37" t="s">
        <v>1</v>
      </c>
      <c r="B6" s="37" t="s">
        <v>1</v>
      </c>
      <c r="C6" s="37" t="s">
        <v>1</v>
      </c>
      <c r="D6" s="26" t="s">
        <v>1</v>
      </c>
      <c r="E6" s="37" t="s">
        <v>1</v>
      </c>
      <c r="F6" s="37" t="s">
        <v>1</v>
      </c>
      <c r="G6" s="37" t="s">
        <v>1</v>
      </c>
      <c r="H6" s="37" t="s">
        <v>1</v>
      </c>
      <c r="I6" s="37" t="s">
        <v>1</v>
      </c>
      <c r="J6" s="37" t="s">
        <v>1</v>
      </c>
      <c r="K6" s="37" t="s">
        <v>1</v>
      </c>
      <c r="L6" s="37" t="s">
        <v>1</v>
      </c>
    </row>
    <row r="7" spans="1:3" ht="15" hidden="1">
      <c r="A7" s="37" t="s">
        <v>21</v>
      </c>
      <c r="B7" s="37" t="s">
        <v>1</v>
      </c>
      <c r="C7" s="37" t="s">
        <v>1</v>
      </c>
    </row>
    <row r="8" spans="1:16" ht="30" customHeight="1" hidden="1">
      <c r="A8" s="37" t="s">
        <v>1</v>
      </c>
      <c r="B8" s="37" t="s">
        <v>1</v>
      </c>
      <c r="C8" s="37" t="s">
        <v>1</v>
      </c>
      <c r="E8" s="34" t="s">
        <v>1</v>
      </c>
      <c r="F8" s="34" t="s">
        <v>1</v>
      </c>
      <c r="G8" s="34" t="s">
        <v>1</v>
      </c>
      <c r="H8" s="34" t="s">
        <v>1</v>
      </c>
      <c r="I8" s="34" t="s">
        <v>1</v>
      </c>
      <c r="J8" s="34" t="s">
        <v>1</v>
      </c>
      <c r="K8" s="34" t="s">
        <v>1</v>
      </c>
      <c r="L8" s="35" t="s">
        <v>1</v>
      </c>
      <c r="M8" s="24" t="s">
        <v>1</v>
      </c>
      <c r="N8" s="24" t="s">
        <v>1</v>
      </c>
      <c r="O8" s="24" t="s">
        <v>1</v>
      </c>
      <c r="P8" s="24" t="s">
        <v>1</v>
      </c>
    </row>
    <row r="9" spans="1:17" ht="24" customHeight="1">
      <c r="A9" s="37" t="s">
        <v>1</v>
      </c>
      <c r="B9" s="37" t="s">
        <v>1</v>
      </c>
      <c r="C9" s="37" t="s">
        <v>1</v>
      </c>
      <c r="E9" s="55" t="s">
        <v>132</v>
      </c>
      <c r="F9" s="55" t="s">
        <v>1</v>
      </c>
      <c r="G9" s="55" t="s">
        <v>1</v>
      </c>
      <c r="H9" s="55" t="s">
        <v>1</v>
      </c>
      <c r="I9" s="55" t="s">
        <v>1</v>
      </c>
      <c r="J9" s="55" t="s">
        <v>1</v>
      </c>
      <c r="K9" s="55" t="s">
        <v>1</v>
      </c>
      <c r="L9" s="55" t="s">
        <v>1</v>
      </c>
      <c r="M9" s="55" t="s">
        <v>1</v>
      </c>
      <c r="N9" s="55" t="s">
        <v>1</v>
      </c>
      <c r="O9" s="55" t="s">
        <v>1</v>
      </c>
      <c r="P9" s="55" t="s">
        <v>1</v>
      </c>
      <c r="Q9" s="34" t="s">
        <v>1</v>
      </c>
    </row>
    <row r="10" spans="1:17" ht="23.25" customHeight="1">
      <c r="A10" s="37" t="s">
        <v>1</v>
      </c>
      <c r="B10" s="37" t="s">
        <v>1</v>
      </c>
      <c r="C10" s="37" t="s">
        <v>1</v>
      </c>
      <c r="E10" s="55" t="s">
        <v>22</v>
      </c>
      <c r="F10" s="55" t="s">
        <v>1</v>
      </c>
      <c r="G10" s="55" t="s">
        <v>1</v>
      </c>
      <c r="H10" s="55" t="s">
        <v>1</v>
      </c>
      <c r="I10" s="55" t="s">
        <v>1</v>
      </c>
      <c r="J10" s="55" t="s">
        <v>1</v>
      </c>
      <c r="K10" s="55" t="s">
        <v>1</v>
      </c>
      <c r="L10" s="55" t="s">
        <v>1</v>
      </c>
      <c r="M10" s="55" t="s">
        <v>1</v>
      </c>
      <c r="N10" s="55" t="s">
        <v>1</v>
      </c>
      <c r="O10" s="55" t="s">
        <v>1</v>
      </c>
      <c r="P10" s="55" t="s">
        <v>1</v>
      </c>
      <c r="Q10" s="34" t="s">
        <v>1</v>
      </c>
    </row>
    <row r="11" spans="1:17" ht="18.75" customHeight="1">
      <c r="A11" s="37" t="s">
        <v>1</v>
      </c>
      <c r="B11" s="37" t="s">
        <v>1</v>
      </c>
      <c r="C11" s="37" t="s">
        <v>1</v>
      </c>
      <c r="E11" s="56" t="s">
        <v>23</v>
      </c>
      <c r="F11" s="56" t="s">
        <v>1</v>
      </c>
      <c r="G11" s="56" t="s">
        <v>1</v>
      </c>
      <c r="H11" s="56" t="s">
        <v>1</v>
      </c>
      <c r="I11" s="56" t="s">
        <v>1</v>
      </c>
      <c r="J11" s="56" t="s">
        <v>1</v>
      </c>
      <c r="K11" s="56" t="s">
        <v>1</v>
      </c>
      <c r="L11" s="56" t="s">
        <v>1</v>
      </c>
      <c r="M11" s="56" t="s">
        <v>1</v>
      </c>
      <c r="N11" s="56" t="s">
        <v>1</v>
      </c>
      <c r="O11" s="56" t="s">
        <v>1</v>
      </c>
      <c r="P11" s="56" t="s">
        <v>1</v>
      </c>
      <c r="Q11" s="24" t="s">
        <v>1</v>
      </c>
    </row>
    <row r="12" spans="1:16" ht="12" customHeight="1">
      <c r="A12" s="37" t="s">
        <v>1</v>
      </c>
      <c r="B12" s="37" t="s">
        <v>1</v>
      </c>
      <c r="C12" s="37" t="s">
        <v>1</v>
      </c>
      <c r="E12" s="27" t="s">
        <v>1</v>
      </c>
      <c r="F12" s="27" t="s">
        <v>1</v>
      </c>
      <c r="G12" s="27" t="s">
        <v>1</v>
      </c>
      <c r="H12" s="27" t="s">
        <v>1</v>
      </c>
      <c r="I12" s="27" t="s">
        <v>1</v>
      </c>
      <c r="J12" s="27" t="s">
        <v>1</v>
      </c>
      <c r="K12" s="27" t="s">
        <v>1</v>
      </c>
      <c r="L12" s="36" t="s">
        <v>1</v>
      </c>
      <c r="M12" s="24" t="s">
        <v>1</v>
      </c>
      <c r="N12" s="36" t="s">
        <v>1</v>
      </c>
      <c r="O12" s="36" t="s">
        <v>1</v>
      </c>
      <c r="P12" s="25" t="str">
        <f>IF(ButceYil&gt;2008,"TL","YTL")</f>
        <v>TL</v>
      </c>
    </row>
    <row r="13" spans="1:16" ht="12.75" customHeight="1">
      <c r="A13" s="37" t="s">
        <v>1</v>
      </c>
      <c r="B13" s="37" t="s">
        <v>1</v>
      </c>
      <c r="C13" s="37" t="s">
        <v>1</v>
      </c>
      <c r="D13" s="41" t="s">
        <v>1</v>
      </c>
      <c r="E13" s="59" t="s">
        <v>24</v>
      </c>
      <c r="F13" s="1"/>
      <c r="G13" s="2"/>
      <c r="H13" s="2"/>
      <c r="I13" s="2"/>
      <c r="J13" s="2"/>
      <c r="K13" s="2"/>
      <c r="L13" s="2"/>
      <c r="M13" s="2"/>
      <c r="N13" s="23"/>
      <c r="O13" s="3"/>
      <c r="P13" s="57" t="s">
        <v>25</v>
      </c>
    </row>
    <row r="14" spans="3:16" ht="66" customHeight="1">
      <c r="C14" s="25" t="s">
        <v>1</v>
      </c>
      <c r="D14" s="41" t="s">
        <v>1</v>
      </c>
      <c r="E14" s="60" t="s">
        <v>1</v>
      </c>
      <c r="F14" s="4" t="s">
        <v>26</v>
      </c>
      <c r="G14" s="5" t="s">
        <v>27</v>
      </c>
      <c r="H14" s="5" t="s">
        <v>28</v>
      </c>
      <c r="I14" s="5" t="s">
        <v>29</v>
      </c>
      <c r="J14" s="5" t="s">
        <v>30</v>
      </c>
      <c r="K14" s="5" t="s">
        <v>31</v>
      </c>
      <c r="L14" s="5" t="s">
        <v>32</v>
      </c>
      <c r="M14" s="5" t="s">
        <v>33</v>
      </c>
      <c r="N14" s="22" t="s">
        <v>34</v>
      </c>
      <c r="O14" s="5" t="s">
        <v>35</v>
      </c>
      <c r="P14" s="58" t="s">
        <v>1</v>
      </c>
    </row>
    <row r="15" spans="1:16" ht="30" customHeight="1" hidden="1">
      <c r="A15" s="25" t="s">
        <v>2</v>
      </c>
      <c r="B15" s="25" t="s">
        <v>36</v>
      </c>
      <c r="C15" s="25" t="s">
        <v>1</v>
      </c>
      <c r="D15" s="41" t="s">
        <v>1</v>
      </c>
      <c r="E15" s="42" t="s">
        <v>1</v>
      </c>
      <c r="F15" s="6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 t="s">
        <v>1</v>
      </c>
      <c r="O15" s="8" t="s">
        <v>1</v>
      </c>
      <c r="P15" s="9" t="s">
        <v>1</v>
      </c>
    </row>
    <row r="16" spans="1:16" ht="23.25" customHeight="1">
      <c r="A16" s="25" t="s">
        <v>1</v>
      </c>
      <c r="B16" s="43" t="s">
        <v>45</v>
      </c>
      <c r="C16" s="25" t="s">
        <v>1</v>
      </c>
      <c r="D16" s="41" t="s">
        <v>1</v>
      </c>
      <c r="E16" s="44" t="s">
        <v>88</v>
      </c>
      <c r="F16" s="10">
        <v>28411000</v>
      </c>
      <c r="G16" s="11">
        <v>0</v>
      </c>
      <c r="H16" s="11">
        <v>3724000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505415000</v>
      </c>
      <c r="O16" s="12">
        <v>0</v>
      </c>
      <c r="P16" s="13">
        <f aca="true" t="shared" si="3" ref="P16:P58">O16+N16+M16+L16+K16+J16+I16+H16+G16+F16</f>
        <v>537550000</v>
      </c>
    </row>
    <row r="17" spans="2:16" ht="23.25" customHeight="1">
      <c r="B17" s="43" t="s">
        <v>46</v>
      </c>
      <c r="C17" s="25" t="s">
        <v>1</v>
      </c>
      <c r="D17" s="41" t="s">
        <v>1</v>
      </c>
      <c r="E17" s="44" t="s">
        <v>89</v>
      </c>
      <c r="F17" s="10">
        <v>12108000</v>
      </c>
      <c r="G17" s="11">
        <v>0</v>
      </c>
      <c r="H17" s="11">
        <v>375000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v>0</v>
      </c>
      <c r="P17" s="13">
        <f t="shared" si="3"/>
        <v>12483000</v>
      </c>
    </row>
    <row r="18" spans="2:16" ht="23.25" customHeight="1">
      <c r="B18" s="43" t="s">
        <v>47</v>
      </c>
      <c r="C18" s="25" t="s">
        <v>1</v>
      </c>
      <c r="D18" s="41" t="s">
        <v>1</v>
      </c>
      <c r="E18" s="44" t="s">
        <v>90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5285000</v>
      </c>
      <c r="N18" s="11">
        <v>0</v>
      </c>
      <c r="O18" s="12">
        <v>0</v>
      </c>
      <c r="P18" s="13">
        <f t="shared" si="3"/>
        <v>5285000</v>
      </c>
    </row>
    <row r="19" spans="2:16" ht="23.25" customHeight="1">
      <c r="B19" s="43" t="s">
        <v>48</v>
      </c>
      <c r="C19" s="25" t="s">
        <v>1</v>
      </c>
      <c r="D19" s="41" t="s">
        <v>1</v>
      </c>
      <c r="E19" s="44" t="s">
        <v>91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5073000</v>
      </c>
      <c r="N19" s="11">
        <v>0</v>
      </c>
      <c r="O19" s="12">
        <v>0</v>
      </c>
      <c r="P19" s="13">
        <f t="shared" si="3"/>
        <v>5073000</v>
      </c>
    </row>
    <row r="20" spans="2:16" ht="23.25" customHeight="1">
      <c r="B20" s="43" t="s">
        <v>49</v>
      </c>
      <c r="C20" s="25" t="s">
        <v>1</v>
      </c>
      <c r="D20" s="41" t="s">
        <v>1</v>
      </c>
      <c r="E20" s="44" t="s">
        <v>92</v>
      </c>
      <c r="F20" s="10">
        <v>0</v>
      </c>
      <c r="G20" s="11">
        <v>0</v>
      </c>
      <c r="H20" s="11">
        <v>428000</v>
      </c>
      <c r="I20" s="11">
        <v>0</v>
      </c>
      <c r="J20" s="11">
        <v>0</v>
      </c>
      <c r="K20" s="11">
        <v>0</v>
      </c>
      <c r="L20" s="11">
        <v>0</v>
      </c>
      <c r="M20" s="11">
        <v>16437000</v>
      </c>
      <c r="N20" s="11">
        <v>0</v>
      </c>
      <c r="O20" s="12">
        <v>0</v>
      </c>
      <c r="P20" s="13">
        <f t="shared" si="3"/>
        <v>16865000</v>
      </c>
    </row>
    <row r="21" spans="2:16" ht="23.25" customHeight="1">
      <c r="B21" s="43" t="s">
        <v>50</v>
      </c>
      <c r="C21" s="25" t="s">
        <v>1</v>
      </c>
      <c r="D21" s="41" t="s">
        <v>1</v>
      </c>
      <c r="E21" s="44" t="s">
        <v>93</v>
      </c>
      <c r="F21" s="10">
        <v>0</v>
      </c>
      <c r="G21" s="11">
        <v>0</v>
      </c>
      <c r="H21" s="11">
        <v>651000</v>
      </c>
      <c r="I21" s="11">
        <v>0</v>
      </c>
      <c r="J21" s="11">
        <v>0</v>
      </c>
      <c r="K21" s="11">
        <v>0</v>
      </c>
      <c r="L21" s="11">
        <v>0</v>
      </c>
      <c r="M21" s="11">
        <v>12224000</v>
      </c>
      <c r="N21" s="11">
        <v>0</v>
      </c>
      <c r="O21" s="12">
        <v>0</v>
      </c>
      <c r="P21" s="13">
        <f t="shared" si="3"/>
        <v>12875000</v>
      </c>
    </row>
    <row r="22" spans="2:16" ht="23.25" customHeight="1">
      <c r="B22" s="43" t="s">
        <v>51</v>
      </c>
      <c r="C22" s="25" t="s">
        <v>1</v>
      </c>
      <c r="D22" s="41" t="s">
        <v>1</v>
      </c>
      <c r="E22" s="44" t="s">
        <v>94</v>
      </c>
      <c r="F22" s="10">
        <v>10160000</v>
      </c>
      <c r="G22" s="11">
        <v>0</v>
      </c>
      <c r="H22" s="11">
        <v>900000</v>
      </c>
      <c r="I22" s="11">
        <v>0</v>
      </c>
      <c r="J22" s="11">
        <v>0</v>
      </c>
      <c r="K22" s="11">
        <v>0</v>
      </c>
      <c r="L22" s="11">
        <v>0</v>
      </c>
      <c r="M22" s="11">
        <v>473000</v>
      </c>
      <c r="N22" s="11">
        <v>8027000</v>
      </c>
      <c r="O22" s="12">
        <v>0</v>
      </c>
      <c r="P22" s="13">
        <f t="shared" si="3"/>
        <v>19560000</v>
      </c>
    </row>
    <row r="23" spans="2:16" ht="23.25" customHeight="1">
      <c r="B23" s="43" t="s">
        <v>52</v>
      </c>
      <c r="C23" s="25" t="s">
        <v>1</v>
      </c>
      <c r="D23" s="41" t="s">
        <v>1</v>
      </c>
      <c r="E23" s="44" t="s">
        <v>95</v>
      </c>
      <c r="F23" s="10">
        <v>3131087000</v>
      </c>
      <c r="G23" s="11">
        <v>0</v>
      </c>
      <c r="H23" s="11">
        <v>1368000</v>
      </c>
      <c r="I23" s="11">
        <v>0</v>
      </c>
      <c r="J23" s="11">
        <v>0</v>
      </c>
      <c r="K23" s="11">
        <v>0</v>
      </c>
      <c r="L23" s="11">
        <v>789000</v>
      </c>
      <c r="M23" s="11">
        <v>0</v>
      </c>
      <c r="N23" s="11">
        <v>132452000</v>
      </c>
      <c r="O23" s="12">
        <v>0</v>
      </c>
      <c r="P23" s="13">
        <f t="shared" si="3"/>
        <v>3265696000</v>
      </c>
    </row>
    <row r="24" spans="2:16" ht="23.25" customHeight="1">
      <c r="B24" s="43" t="s">
        <v>53</v>
      </c>
      <c r="C24" s="25" t="s">
        <v>1</v>
      </c>
      <c r="D24" s="41" t="s">
        <v>1</v>
      </c>
      <c r="E24" s="44" t="s">
        <v>96</v>
      </c>
      <c r="F24" s="10">
        <v>16035000</v>
      </c>
      <c r="G24" s="11">
        <v>0</v>
      </c>
      <c r="H24" s="11">
        <v>540000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2">
        <v>0</v>
      </c>
      <c r="P24" s="13">
        <f t="shared" si="3"/>
        <v>16575000</v>
      </c>
    </row>
    <row r="25" spans="2:16" ht="23.25" customHeight="1">
      <c r="B25" s="43" t="s">
        <v>54</v>
      </c>
      <c r="C25" s="25" t="s">
        <v>1</v>
      </c>
      <c r="D25" s="41" t="s">
        <v>1</v>
      </c>
      <c r="E25" s="44" t="s">
        <v>97</v>
      </c>
      <c r="F25" s="10">
        <v>0</v>
      </c>
      <c r="G25" s="11">
        <v>0</v>
      </c>
      <c r="H25" s="11">
        <v>22585000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2">
        <v>0</v>
      </c>
      <c r="P25" s="13">
        <f t="shared" si="3"/>
        <v>22585000</v>
      </c>
    </row>
    <row r="26" spans="2:16" ht="23.25" customHeight="1">
      <c r="B26" s="43" t="s">
        <v>55</v>
      </c>
      <c r="C26" s="25" t="s">
        <v>1</v>
      </c>
      <c r="D26" s="41" t="s">
        <v>1</v>
      </c>
      <c r="E26" s="44" t="s">
        <v>98</v>
      </c>
      <c r="F26" s="10">
        <v>130024000</v>
      </c>
      <c r="G26" s="11">
        <v>395500</v>
      </c>
      <c r="H26" s="11">
        <v>109459000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13658383500</v>
      </c>
      <c r="O26" s="12">
        <v>1000000</v>
      </c>
      <c r="P26" s="13">
        <f t="shared" si="3"/>
        <v>13899262000</v>
      </c>
    </row>
    <row r="27" spans="2:16" ht="23.25" customHeight="1">
      <c r="B27" s="43" t="s">
        <v>56</v>
      </c>
      <c r="C27" s="25" t="s">
        <v>1</v>
      </c>
      <c r="D27" s="41" t="s">
        <v>1</v>
      </c>
      <c r="E27" s="44" t="s">
        <v>99</v>
      </c>
      <c r="F27" s="10">
        <v>47788400</v>
      </c>
      <c r="G27" s="11">
        <v>19000</v>
      </c>
      <c r="H27" s="11">
        <v>1077000</v>
      </c>
      <c r="I27" s="11">
        <v>0</v>
      </c>
      <c r="J27" s="11">
        <v>0</v>
      </c>
      <c r="K27" s="11">
        <v>0</v>
      </c>
      <c r="L27" s="11">
        <v>3472500</v>
      </c>
      <c r="M27" s="11">
        <v>1232451100</v>
      </c>
      <c r="N27" s="11">
        <v>0</v>
      </c>
      <c r="O27" s="12">
        <v>0</v>
      </c>
      <c r="P27" s="13">
        <f t="shared" si="3"/>
        <v>1284808000</v>
      </c>
    </row>
    <row r="28" spans="2:16" ht="23.25" customHeight="1">
      <c r="B28" s="43" t="s">
        <v>57</v>
      </c>
      <c r="C28" s="25" t="s">
        <v>1</v>
      </c>
      <c r="D28" s="41" t="s">
        <v>1</v>
      </c>
      <c r="E28" s="44" t="s">
        <v>100</v>
      </c>
      <c r="F28" s="10">
        <v>25868000</v>
      </c>
      <c r="G28" s="11">
        <v>0</v>
      </c>
      <c r="H28" s="11">
        <v>5253000</v>
      </c>
      <c r="I28" s="11">
        <v>0</v>
      </c>
      <c r="J28" s="11">
        <v>0</v>
      </c>
      <c r="K28" s="11">
        <v>0</v>
      </c>
      <c r="L28" s="11">
        <v>0</v>
      </c>
      <c r="M28" s="11">
        <v>212505000</v>
      </c>
      <c r="N28" s="11">
        <v>0</v>
      </c>
      <c r="O28" s="12">
        <v>0</v>
      </c>
      <c r="P28" s="13">
        <f t="shared" si="3"/>
        <v>243626000</v>
      </c>
    </row>
    <row r="29" spans="2:16" ht="23.25" customHeight="1">
      <c r="B29" s="43" t="s">
        <v>58</v>
      </c>
      <c r="C29" s="25" t="s">
        <v>1</v>
      </c>
      <c r="D29" s="41" t="s">
        <v>1</v>
      </c>
      <c r="E29" s="44" t="s">
        <v>101</v>
      </c>
      <c r="F29" s="10">
        <v>29967000</v>
      </c>
      <c r="G29" s="11">
        <v>0</v>
      </c>
      <c r="H29" s="11">
        <v>3474000</v>
      </c>
      <c r="I29" s="11">
        <v>0</v>
      </c>
      <c r="J29" s="11">
        <v>0</v>
      </c>
      <c r="K29" s="11">
        <v>0</v>
      </c>
      <c r="L29" s="11">
        <v>387000</v>
      </c>
      <c r="M29" s="11">
        <v>266463000</v>
      </c>
      <c r="N29" s="11">
        <v>0</v>
      </c>
      <c r="O29" s="12">
        <v>0</v>
      </c>
      <c r="P29" s="13">
        <f t="shared" si="3"/>
        <v>300291000</v>
      </c>
    </row>
    <row r="30" spans="2:16" ht="23.25" customHeight="1">
      <c r="B30" s="43" t="s">
        <v>59</v>
      </c>
      <c r="C30" s="25" t="s">
        <v>1</v>
      </c>
      <c r="D30" s="41" t="s">
        <v>1</v>
      </c>
      <c r="E30" s="44" t="s">
        <v>102</v>
      </c>
      <c r="F30" s="10">
        <v>22039000</v>
      </c>
      <c r="G30" s="11">
        <v>423000</v>
      </c>
      <c r="H30" s="11">
        <v>0</v>
      </c>
      <c r="I30" s="11">
        <v>3169267000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2">
        <v>0</v>
      </c>
      <c r="P30" s="13">
        <f t="shared" si="3"/>
        <v>3191729000</v>
      </c>
    </row>
    <row r="31" spans="2:16" ht="23.25" customHeight="1">
      <c r="B31" s="43" t="s">
        <v>60</v>
      </c>
      <c r="C31" s="25" t="s">
        <v>1</v>
      </c>
      <c r="D31" s="41" t="s">
        <v>1</v>
      </c>
      <c r="E31" s="44" t="s">
        <v>103</v>
      </c>
      <c r="F31" s="10">
        <v>29599000</v>
      </c>
      <c r="G31" s="11">
        <v>0</v>
      </c>
      <c r="H31" s="11">
        <v>14600000</v>
      </c>
      <c r="I31" s="11">
        <v>0</v>
      </c>
      <c r="J31" s="11">
        <v>0</v>
      </c>
      <c r="K31" s="11">
        <v>0</v>
      </c>
      <c r="L31" s="11">
        <v>309000</v>
      </c>
      <c r="M31" s="11">
        <v>402140000</v>
      </c>
      <c r="N31" s="11">
        <v>0</v>
      </c>
      <c r="O31" s="12">
        <v>84767000</v>
      </c>
      <c r="P31" s="13">
        <f t="shared" si="3"/>
        <v>531415000</v>
      </c>
    </row>
    <row r="32" spans="2:16" ht="23.25" customHeight="1">
      <c r="B32" s="43" t="s">
        <v>61</v>
      </c>
      <c r="C32" s="25" t="s">
        <v>1</v>
      </c>
      <c r="D32" s="41" t="s">
        <v>1</v>
      </c>
      <c r="E32" s="44" t="s">
        <v>104</v>
      </c>
      <c r="F32" s="10">
        <v>15286000</v>
      </c>
      <c r="G32" s="11">
        <v>1000</v>
      </c>
      <c r="H32" s="11">
        <v>2885000</v>
      </c>
      <c r="I32" s="11">
        <v>0</v>
      </c>
      <c r="J32" s="11">
        <v>0</v>
      </c>
      <c r="K32" s="11">
        <v>0</v>
      </c>
      <c r="L32" s="11">
        <v>137139000</v>
      </c>
      <c r="M32" s="11">
        <v>0</v>
      </c>
      <c r="N32" s="11">
        <v>0</v>
      </c>
      <c r="O32" s="12">
        <v>0</v>
      </c>
      <c r="P32" s="13">
        <f t="shared" si="3"/>
        <v>155311000</v>
      </c>
    </row>
    <row r="33" spans="2:16" ht="23.25" customHeight="1">
      <c r="B33" s="43" t="s">
        <v>62</v>
      </c>
      <c r="C33" s="25" t="s">
        <v>1</v>
      </c>
      <c r="D33" s="41" t="s">
        <v>1</v>
      </c>
      <c r="E33" s="44" t="s">
        <v>105</v>
      </c>
      <c r="F33" s="10">
        <v>0</v>
      </c>
      <c r="G33" s="11">
        <v>0</v>
      </c>
      <c r="H33" s="11">
        <v>227000</v>
      </c>
      <c r="I33" s="11">
        <v>17333000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2">
        <v>0</v>
      </c>
      <c r="P33" s="13">
        <f t="shared" si="3"/>
        <v>17560000</v>
      </c>
    </row>
    <row r="34" spans="2:16" ht="23.25" customHeight="1">
      <c r="B34" s="43" t="s">
        <v>63</v>
      </c>
      <c r="C34" s="25" t="s">
        <v>1</v>
      </c>
      <c r="D34" s="41" t="s">
        <v>1</v>
      </c>
      <c r="E34" s="44" t="s">
        <v>106</v>
      </c>
      <c r="F34" s="10">
        <v>46336000</v>
      </c>
      <c r="G34" s="11">
        <v>0</v>
      </c>
      <c r="H34" s="11">
        <v>4050000</v>
      </c>
      <c r="I34" s="11">
        <v>313017000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2">
        <v>0</v>
      </c>
      <c r="P34" s="13">
        <f t="shared" si="3"/>
        <v>363403000</v>
      </c>
    </row>
    <row r="35" spans="2:16" ht="23.25" customHeight="1">
      <c r="B35" s="43" t="s">
        <v>64</v>
      </c>
      <c r="C35" s="25" t="s">
        <v>1</v>
      </c>
      <c r="D35" s="41" t="s">
        <v>1</v>
      </c>
      <c r="E35" s="44" t="s">
        <v>107</v>
      </c>
      <c r="F35" s="10">
        <v>20257000</v>
      </c>
      <c r="G35" s="11">
        <v>5000</v>
      </c>
      <c r="H35" s="11">
        <v>1700000</v>
      </c>
      <c r="I35" s="11">
        <v>58623000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>
        <v>0</v>
      </c>
      <c r="P35" s="13">
        <f t="shared" si="3"/>
        <v>80585000</v>
      </c>
    </row>
    <row r="36" spans="2:16" ht="23.25" customHeight="1">
      <c r="B36" s="43" t="s">
        <v>65</v>
      </c>
      <c r="C36" s="25" t="s">
        <v>1</v>
      </c>
      <c r="D36" s="41" t="s">
        <v>1</v>
      </c>
      <c r="E36" s="44" t="s">
        <v>108</v>
      </c>
      <c r="F36" s="10">
        <v>0</v>
      </c>
      <c r="G36" s="11">
        <v>0</v>
      </c>
      <c r="H36" s="11">
        <v>0</v>
      </c>
      <c r="I36" s="11">
        <v>16293000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2">
        <v>0</v>
      </c>
      <c r="P36" s="13">
        <f t="shared" si="3"/>
        <v>16293000</v>
      </c>
    </row>
    <row r="37" spans="2:16" ht="23.25" customHeight="1">
      <c r="B37" s="43" t="s">
        <v>66</v>
      </c>
      <c r="C37" s="25" t="s">
        <v>1</v>
      </c>
      <c r="D37" s="41" t="s">
        <v>1</v>
      </c>
      <c r="E37" s="44" t="s">
        <v>109</v>
      </c>
      <c r="F37" s="10">
        <v>25343000</v>
      </c>
      <c r="G37" s="11">
        <v>0</v>
      </c>
      <c r="H37" s="11">
        <v>3545000</v>
      </c>
      <c r="I37" s="11">
        <v>155979000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2">
        <v>0</v>
      </c>
      <c r="P37" s="13">
        <f t="shared" si="3"/>
        <v>184867000</v>
      </c>
    </row>
    <row r="38" spans="2:16" ht="23.25" customHeight="1">
      <c r="B38" s="43" t="s">
        <v>67</v>
      </c>
      <c r="C38" s="25" t="s">
        <v>1</v>
      </c>
      <c r="D38" s="41" t="s">
        <v>1</v>
      </c>
      <c r="E38" s="44" t="s">
        <v>110</v>
      </c>
      <c r="F38" s="10">
        <v>0</v>
      </c>
      <c r="G38" s="11">
        <v>66011000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2">
        <v>0</v>
      </c>
      <c r="P38" s="13">
        <f t="shared" si="3"/>
        <v>66011000</v>
      </c>
    </row>
    <row r="39" spans="2:16" ht="23.25" customHeight="1">
      <c r="B39" s="43" t="s">
        <v>68</v>
      </c>
      <c r="C39" s="25" t="s">
        <v>1</v>
      </c>
      <c r="D39" s="41" t="s">
        <v>1</v>
      </c>
      <c r="E39" s="44" t="s">
        <v>111</v>
      </c>
      <c r="F39" s="10">
        <v>31351000</v>
      </c>
      <c r="G39" s="11">
        <v>0</v>
      </c>
      <c r="H39" s="11">
        <v>3281000</v>
      </c>
      <c r="I39" s="11">
        <v>1986193000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2">
        <v>0</v>
      </c>
      <c r="P39" s="13">
        <f t="shared" si="3"/>
        <v>2020825000</v>
      </c>
    </row>
    <row r="40" spans="2:16" ht="23.25" customHeight="1">
      <c r="B40" s="43" t="s">
        <v>69</v>
      </c>
      <c r="C40" s="25" t="s">
        <v>1</v>
      </c>
      <c r="D40" s="41" t="s">
        <v>1</v>
      </c>
      <c r="E40" s="44" t="s">
        <v>112</v>
      </c>
      <c r="F40" s="10">
        <v>316492000</v>
      </c>
      <c r="G40" s="11">
        <v>0</v>
      </c>
      <c r="H40" s="11">
        <v>810000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2">
        <v>0</v>
      </c>
      <c r="P40" s="13">
        <f t="shared" si="3"/>
        <v>317302000</v>
      </c>
    </row>
    <row r="41" spans="2:16" ht="23.25" customHeight="1">
      <c r="B41" s="43" t="s">
        <v>70</v>
      </c>
      <c r="C41" s="25" t="s">
        <v>1</v>
      </c>
      <c r="D41" s="41" t="s">
        <v>1</v>
      </c>
      <c r="E41" s="44" t="s">
        <v>113</v>
      </c>
      <c r="F41" s="10">
        <v>4387800</v>
      </c>
      <c r="G41" s="11">
        <v>0</v>
      </c>
      <c r="H41" s="11">
        <v>1709000</v>
      </c>
      <c r="I41" s="11">
        <v>0</v>
      </c>
      <c r="J41" s="11">
        <v>0</v>
      </c>
      <c r="K41" s="11">
        <v>140481200</v>
      </c>
      <c r="L41" s="11">
        <v>0</v>
      </c>
      <c r="M41" s="11">
        <v>0</v>
      </c>
      <c r="N41" s="11">
        <v>0</v>
      </c>
      <c r="O41" s="12">
        <v>0</v>
      </c>
      <c r="P41" s="13">
        <f t="shared" si="3"/>
        <v>146578000</v>
      </c>
    </row>
    <row r="42" spans="2:16" ht="23.25" customHeight="1">
      <c r="B42" s="43" t="s">
        <v>71</v>
      </c>
      <c r="C42" s="25" t="s">
        <v>1</v>
      </c>
      <c r="D42" s="41" t="s">
        <v>1</v>
      </c>
      <c r="E42" s="44" t="s">
        <v>114</v>
      </c>
      <c r="F42" s="10">
        <v>17013000</v>
      </c>
      <c r="G42" s="11">
        <v>0</v>
      </c>
      <c r="H42" s="11">
        <v>663000</v>
      </c>
      <c r="I42" s="11">
        <v>15323000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2">
        <v>0</v>
      </c>
      <c r="P42" s="13">
        <f t="shared" si="3"/>
        <v>32999000</v>
      </c>
    </row>
    <row r="43" spans="2:16" ht="23.25" customHeight="1">
      <c r="B43" s="43" t="s">
        <v>72</v>
      </c>
      <c r="C43" s="25" t="s">
        <v>1</v>
      </c>
      <c r="D43" s="41" t="s">
        <v>1</v>
      </c>
      <c r="E43" s="44" t="s">
        <v>115</v>
      </c>
      <c r="F43" s="10">
        <v>110583000</v>
      </c>
      <c r="G43" s="11">
        <v>33000</v>
      </c>
      <c r="H43" s="11">
        <v>3450000</v>
      </c>
      <c r="I43" s="11">
        <v>584540000</v>
      </c>
      <c r="J43" s="11">
        <v>0</v>
      </c>
      <c r="K43" s="11">
        <v>1329000</v>
      </c>
      <c r="L43" s="11">
        <v>0</v>
      </c>
      <c r="M43" s="11">
        <v>0</v>
      </c>
      <c r="N43" s="11">
        <v>0</v>
      </c>
      <c r="O43" s="12">
        <v>0</v>
      </c>
      <c r="P43" s="13">
        <f t="shared" si="3"/>
        <v>699935000</v>
      </c>
    </row>
    <row r="44" spans="2:16" ht="23.25" customHeight="1">
      <c r="B44" s="43" t="s">
        <v>73</v>
      </c>
      <c r="C44" s="25" t="s">
        <v>1</v>
      </c>
      <c r="D44" s="41" t="s">
        <v>1</v>
      </c>
      <c r="E44" s="44" t="s">
        <v>116</v>
      </c>
      <c r="F44" s="10">
        <v>0</v>
      </c>
      <c r="G44" s="11">
        <v>0</v>
      </c>
      <c r="H44" s="11">
        <v>1093526000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2">
        <v>0</v>
      </c>
      <c r="P44" s="13">
        <f t="shared" si="3"/>
        <v>1093526000</v>
      </c>
    </row>
    <row r="45" spans="2:16" ht="23.25" customHeight="1">
      <c r="B45" s="43" t="s">
        <v>74</v>
      </c>
      <c r="C45" s="25" t="s">
        <v>1</v>
      </c>
      <c r="D45" s="41" t="s">
        <v>1</v>
      </c>
      <c r="E45" s="44" t="s">
        <v>117</v>
      </c>
      <c r="F45" s="10">
        <v>4836000</v>
      </c>
      <c r="G45" s="11">
        <v>0</v>
      </c>
      <c r="H45" s="11">
        <v>677000</v>
      </c>
      <c r="I45" s="11">
        <v>37292000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2">
        <v>0</v>
      </c>
      <c r="P45" s="13">
        <f t="shared" si="3"/>
        <v>42805000</v>
      </c>
    </row>
    <row r="46" spans="2:16" ht="23.25" customHeight="1">
      <c r="B46" s="43" t="s">
        <v>75</v>
      </c>
      <c r="C46" s="25" t="s">
        <v>1</v>
      </c>
      <c r="D46" s="41" t="s">
        <v>1</v>
      </c>
      <c r="E46" s="44" t="s">
        <v>118</v>
      </c>
      <c r="F46" s="10">
        <v>18674000</v>
      </c>
      <c r="G46" s="11">
        <v>0</v>
      </c>
      <c r="H46" s="11">
        <v>260000</v>
      </c>
      <c r="I46" s="11">
        <v>7428000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2">
        <v>0</v>
      </c>
      <c r="P46" s="13">
        <f t="shared" si="3"/>
        <v>26362000</v>
      </c>
    </row>
    <row r="47" spans="2:16" ht="23.25" customHeight="1">
      <c r="B47" s="43" t="s">
        <v>76</v>
      </c>
      <c r="C47" s="25" t="s">
        <v>1</v>
      </c>
      <c r="D47" s="41" t="s">
        <v>1</v>
      </c>
      <c r="E47" s="44" t="s">
        <v>119</v>
      </c>
      <c r="F47" s="10">
        <v>65206000</v>
      </c>
      <c r="G47" s="11">
        <v>0</v>
      </c>
      <c r="H47" s="11">
        <v>622000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220000000</v>
      </c>
      <c r="O47" s="12">
        <v>0</v>
      </c>
      <c r="P47" s="13">
        <f t="shared" si="3"/>
        <v>285828000</v>
      </c>
    </row>
    <row r="48" spans="2:16" ht="23.25" customHeight="1">
      <c r="B48" s="43" t="s">
        <v>77</v>
      </c>
      <c r="C48" s="25" t="s">
        <v>1</v>
      </c>
      <c r="D48" s="41" t="s">
        <v>1</v>
      </c>
      <c r="E48" s="44" t="s">
        <v>120</v>
      </c>
      <c r="F48" s="10">
        <v>217624000</v>
      </c>
      <c r="G48" s="11">
        <v>0</v>
      </c>
      <c r="H48" s="11">
        <v>25008000</v>
      </c>
      <c r="I48" s="11">
        <v>17860063000</v>
      </c>
      <c r="J48" s="11">
        <v>0</v>
      </c>
      <c r="K48" s="11">
        <v>0</v>
      </c>
      <c r="L48" s="11">
        <v>1568000</v>
      </c>
      <c r="M48" s="11">
        <v>0</v>
      </c>
      <c r="N48" s="11">
        <v>0</v>
      </c>
      <c r="O48" s="12">
        <v>0</v>
      </c>
      <c r="P48" s="13">
        <f t="shared" si="3"/>
        <v>18104263000</v>
      </c>
    </row>
    <row r="49" spans="2:16" ht="23.25" customHeight="1">
      <c r="B49" s="43" t="s">
        <v>78</v>
      </c>
      <c r="C49" s="25" t="s">
        <v>1</v>
      </c>
      <c r="D49" s="41" t="s">
        <v>1</v>
      </c>
      <c r="E49" s="44" t="s">
        <v>121</v>
      </c>
      <c r="F49" s="10">
        <v>11367000</v>
      </c>
      <c r="G49" s="11">
        <v>0</v>
      </c>
      <c r="H49" s="11">
        <v>3280000</v>
      </c>
      <c r="I49" s="11">
        <v>0</v>
      </c>
      <c r="J49" s="11">
        <v>0</v>
      </c>
      <c r="K49" s="11">
        <v>0</v>
      </c>
      <c r="L49" s="11">
        <v>0</v>
      </c>
      <c r="M49" s="11">
        <v>19878000</v>
      </c>
      <c r="N49" s="11">
        <v>0</v>
      </c>
      <c r="O49" s="12">
        <v>0</v>
      </c>
      <c r="P49" s="13">
        <f t="shared" si="3"/>
        <v>34525000</v>
      </c>
    </row>
    <row r="50" spans="2:16" ht="23.25" customHeight="1">
      <c r="B50" s="43" t="s">
        <v>79</v>
      </c>
      <c r="C50" s="25" t="s">
        <v>1</v>
      </c>
      <c r="D50" s="41" t="s">
        <v>1</v>
      </c>
      <c r="E50" s="44" t="s">
        <v>122</v>
      </c>
      <c r="F50" s="10">
        <v>0</v>
      </c>
      <c r="G50" s="11">
        <v>0</v>
      </c>
      <c r="H50" s="11">
        <v>275000</v>
      </c>
      <c r="I50" s="11">
        <v>0</v>
      </c>
      <c r="J50" s="11">
        <v>0</v>
      </c>
      <c r="K50" s="11">
        <v>157699000</v>
      </c>
      <c r="L50" s="11">
        <v>0</v>
      </c>
      <c r="M50" s="11">
        <v>0</v>
      </c>
      <c r="N50" s="11">
        <v>0</v>
      </c>
      <c r="O50" s="12">
        <v>0</v>
      </c>
      <c r="P50" s="13">
        <f t="shared" si="3"/>
        <v>157974000</v>
      </c>
    </row>
    <row r="51" spans="2:16" ht="23.25" customHeight="1">
      <c r="B51" s="43" t="s">
        <v>80</v>
      </c>
      <c r="C51" s="25" t="s">
        <v>1</v>
      </c>
      <c r="D51" s="41" t="s">
        <v>1</v>
      </c>
      <c r="E51" s="44" t="s">
        <v>123</v>
      </c>
      <c r="F51" s="10">
        <v>0</v>
      </c>
      <c r="G51" s="11">
        <v>0</v>
      </c>
      <c r="H51" s="11">
        <v>346000</v>
      </c>
      <c r="I51" s="11">
        <v>0</v>
      </c>
      <c r="J51" s="11">
        <v>0</v>
      </c>
      <c r="K51" s="11">
        <v>212961000</v>
      </c>
      <c r="L51" s="11">
        <v>0</v>
      </c>
      <c r="M51" s="11">
        <v>0</v>
      </c>
      <c r="N51" s="11">
        <v>0</v>
      </c>
      <c r="O51" s="12">
        <v>0</v>
      </c>
      <c r="P51" s="13">
        <f t="shared" si="3"/>
        <v>213307000</v>
      </c>
    </row>
    <row r="52" spans="2:16" ht="23.25" customHeight="1">
      <c r="B52" s="43" t="s">
        <v>81</v>
      </c>
      <c r="C52" s="25" t="s">
        <v>1</v>
      </c>
      <c r="D52" s="41" t="s">
        <v>1</v>
      </c>
      <c r="E52" s="44" t="s">
        <v>124</v>
      </c>
      <c r="F52" s="10">
        <v>0</v>
      </c>
      <c r="G52" s="11">
        <v>0</v>
      </c>
      <c r="H52" s="11">
        <v>580000</v>
      </c>
      <c r="I52" s="11">
        <v>0</v>
      </c>
      <c r="J52" s="11">
        <v>0</v>
      </c>
      <c r="K52" s="11">
        <v>144616000</v>
      </c>
      <c r="L52" s="11">
        <v>0</v>
      </c>
      <c r="M52" s="11">
        <v>0</v>
      </c>
      <c r="N52" s="11">
        <v>0</v>
      </c>
      <c r="O52" s="12">
        <v>0</v>
      </c>
      <c r="P52" s="13">
        <f t="shared" si="3"/>
        <v>145196000</v>
      </c>
    </row>
    <row r="53" spans="2:16" ht="23.25" customHeight="1">
      <c r="B53" s="43" t="s">
        <v>82</v>
      </c>
      <c r="C53" s="25" t="s">
        <v>1</v>
      </c>
      <c r="D53" s="41" t="s">
        <v>1</v>
      </c>
      <c r="E53" s="44" t="s">
        <v>125</v>
      </c>
      <c r="F53" s="10">
        <v>102607000</v>
      </c>
      <c r="G53" s="11">
        <v>845000</v>
      </c>
      <c r="H53" s="11">
        <v>58187000</v>
      </c>
      <c r="I53" s="11">
        <v>11326426000</v>
      </c>
      <c r="J53" s="11">
        <v>31129000</v>
      </c>
      <c r="K53" s="11">
        <v>1452491000</v>
      </c>
      <c r="L53" s="11">
        <v>1095000</v>
      </c>
      <c r="M53" s="11">
        <v>0</v>
      </c>
      <c r="N53" s="11">
        <v>0</v>
      </c>
      <c r="O53" s="12">
        <v>0</v>
      </c>
      <c r="P53" s="13">
        <f t="shared" si="3"/>
        <v>12972780000</v>
      </c>
    </row>
    <row r="54" spans="2:16" ht="23.25" customHeight="1">
      <c r="B54" s="43" t="s">
        <v>83</v>
      </c>
      <c r="C54" s="25" t="s">
        <v>1</v>
      </c>
      <c r="D54" s="41" t="s">
        <v>1</v>
      </c>
      <c r="E54" s="44" t="s">
        <v>126</v>
      </c>
      <c r="F54" s="10">
        <v>0</v>
      </c>
      <c r="G54" s="11">
        <v>0</v>
      </c>
      <c r="H54" s="11">
        <v>350000</v>
      </c>
      <c r="I54" s="11">
        <v>4338000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2">
        <v>0</v>
      </c>
      <c r="P54" s="13">
        <f t="shared" si="3"/>
        <v>4688000</v>
      </c>
    </row>
    <row r="55" spans="2:16" ht="23.25" customHeight="1">
      <c r="B55" s="43" t="s">
        <v>84</v>
      </c>
      <c r="C55" s="25" t="s">
        <v>1</v>
      </c>
      <c r="D55" s="41" t="s">
        <v>1</v>
      </c>
      <c r="E55" s="44" t="s">
        <v>127</v>
      </c>
      <c r="F55" s="10">
        <v>59099000</v>
      </c>
      <c r="G55" s="11">
        <v>0</v>
      </c>
      <c r="H55" s="11">
        <v>641000</v>
      </c>
      <c r="I55" s="11">
        <v>0</v>
      </c>
      <c r="J55" s="11">
        <v>0</v>
      </c>
      <c r="K55" s="11">
        <v>0</v>
      </c>
      <c r="L55" s="11">
        <v>74985000</v>
      </c>
      <c r="M55" s="11">
        <v>0</v>
      </c>
      <c r="N55" s="11">
        <v>0</v>
      </c>
      <c r="O55" s="12">
        <v>0</v>
      </c>
      <c r="P55" s="13">
        <f t="shared" si="3"/>
        <v>134725000</v>
      </c>
    </row>
    <row r="56" spans="2:16" ht="23.25" customHeight="1">
      <c r="B56" s="43" t="s">
        <v>85</v>
      </c>
      <c r="C56" s="25" t="s">
        <v>1</v>
      </c>
      <c r="D56" s="41" t="s">
        <v>1</v>
      </c>
      <c r="E56" s="44" t="s">
        <v>128</v>
      </c>
      <c r="F56" s="10">
        <v>0</v>
      </c>
      <c r="G56" s="11">
        <v>0</v>
      </c>
      <c r="H56" s="11">
        <v>22903000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2">
        <v>0</v>
      </c>
      <c r="P56" s="13">
        <f t="shared" si="3"/>
        <v>22903000</v>
      </c>
    </row>
    <row r="57" spans="2:16" ht="23.25" customHeight="1">
      <c r="B57" s="43" t="s">
        <v>86</v>
      </c>
      <c r="C57" s="25" t="s">
        <v>1</v>
      </c>
      <c r="D57" s="41" t="s">
        <v>1</v>
      </c>
      <c r="E57" s="44" t="s">
        <v>129</v>
      </c>
      <c r="F57" s="10">
        <v>7824000</v>
      </c>
      <c r="G57" s="11">
        <v>0</v>
      </c>
      <c r="H57" s="11">
        <v>230000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2">
        <v>0</v>
      </c>
      <c r="P57" s="13">
        <f t="shared" si="3"/>
        <v>8054000</v>
      </c>
    </row>
    <row r="58" spans="2:16" ht="23.25" customHeight="1">
      <c r="B58" s="43" t="s">
        <v>87</v>
      </c>
      <c r="C58" s="25" t="s">
        <v>1</v>
      </c>
      <c r="D58" s="41" t="s">
        <v>1</v>
      </c>
      <c r="E58" s="44" t="s">
        <v>130</v>
      </c>
      <c r="F58" s="10">
        <v>34653000</v>
      </c>
      <c r="G58" s="11">
        <v>0</v>
      </c>
      <c r="H58" s="11">
        <v>685000</v>
      </c>
      <c r="I58" s="11">
        <v>0</v>
      </c>
      <c r="J58" s="11">
        <v>0</v>
      </c>
      <c r="K58" s="11">
        <v>0</v>
      </c>
      <c r="L58" s="11">
        <v>17828000</v>
      </c>
      <c r="M58" s="11">
        <v>0</v>
      </c>
      <c r="N58" s="11">
        <v>0</v>
      </c>
      <c r="O58" s="12">
        <v>0</v>
      </c>
      <c r="P58" s="13">
        <f t="shared" si="3"/>
        <v>53166000</v>
      </c>
    </row>
    <row r="59" spans="1:16" ht="30" customHeight="1" hidden="1">
      <c r="A59" s="38" t="s">
        <v>37</v>
      </c>
      <c r="B59" s="45" t="s">
        <v>1</v>
      </c>
      <c r="C59" s="25" t="s">
        <v>1</v>
      </c>
      <c r="D59" s="41" t="s">
        <v>1</v>
      </c>
      <c r="E59" s="46" t="s">
        <v>1</v>
      </c>
      <c r="F59" s="14" t="s">
        <v>1</v>
      </c>
      <c r="G59" s="15" t="s">
        <v>1</v>
      </c>
      <c r="H59" s="15" t="s">
        <v>1</v>
      </c>
      <c r="I59" s="15" t="s">
        <v>1</v>
      </c>
      <c r="J59" s="15" t="s">
        <v>1</v>
      </c>
      <c r="K59" s="15" t="s">
        <v>1</v>
      </c>
      <c r="L59" s="15" t="s">
        <v>1</v>
      </c>
      <c r="M59" s="15" t="s">
        <v>1</v>
      </c>
      <c r="N59" s="15" t="s">
        <v>1</v>
      </c>
      <c r="O59" s="16" t="s">
        <v>1</v>
      </c>
      <c r="P59" s="17" t="s">
        <v>1</v>
      </c>
    </row>
    <row r="60" spans="1:16" ht="12.75" customHeight="1">
      <c r="A60" s="39" t="s">
        <v>37</v>
      </c>
      <c r="B60" s="47" t="s">
        <v>1</v>
      </c>
      <c r="C60" s="29" t="s">
        <v>1</v>
      </c>
      <c r="E60" s="18" t="s">
        <v>1</v>
      </c>
      <c r="F60" s="19" t="s">
        <v>1</v>
      </c>
      <c r="G60" s="19" t="s">
        <v>1</v>
      </c>
      <c r="H60" s="19" t="s">
        <v>1</v>
      </c>
      <c r="I60" s="19" t="s">
        <v>1</v>
      </c>
      <c r="J60" s="19" t="s">
        <v>1</v>
      </c>
      <c r="K60" s="19" t="s">
        <v>1</v>
      </c>
      <c r="L60" s="19" t="s">
        <v>1</v>
      </c>
      <c r="M60" s="19" t="s">
        <v>1</v>
      </c>
      <c r="N60" s="19" t="s">
        <v>1</v>
      </c>
      <c r="O60" s="19" t="s">
        <v>1</v>
      </c>
      <c r="P60" s="19" t="s">
        <v>1</v>
      </c>
    </row>
    <row r="61" spans="1:16" ht="29.25" customHeight="1">
      <c r="A61" s="43" t="s">
        <v>1</v>
      </c>
      <c r="B61" s="48" t="s">
        <v>38</v>
      </c>
      <c r="C61" s="49" t="s">
        <v>1</v>
      </c>
      <c r="D61" s="49" t="s">
        <v>1</v>
      </c>
      <c r="E61" s="20" t="s">
        <v>39</v>
      </c>
      <c r="F61" s="50">
        <v>4592025200</v>
      </c>
      <c r="G61" s="51">
        <v>67732500</v>
      </c>
      <c r="H61" s="51">
        <v>1394324000</v>
      </c>
      <c r="I61" s="51">
        <v>35552115000</v>
      </c>
      <c r="J61" s="51">
        <v>31129000</v>
      </c>
      <c r="K61" s="51">
        <v>2109577200</v>
      </c>
      <c r="L61" s="51">
        <v>237572500</v>
      </c>
      <c r="M61" s="51">
        <v>2172929100</v>
      </c>
      <c r="N61" s="21">
        <v>14524277500</v>
      </c>
      <c r="O61" s="52">
        <v>85767000</v>
      </c>
      <c r="P61" s="53">
        <f>SUM(F61:O61)</f>
        <v>60767449000</v>
      </c>
    </row>
    <row r="62" spans="1:16" ht="28.5" customHeight="1">
      <c r="A62" s="43" t="s">
        <v>1</v>
      </c>
      <c r="B62" s="48" t="s">
        <v>40</v>
      </c>
      <c r="C62" s="49" t="s">
        <v>1</v>
      </c>
      <c r="D62" s="49" t="s">
        <v>1</v>
      </c>
      <c r="E62" s="20" t="s">
        <v>131</v>
      </c>
      <c r="F62" s="50">
        <v>2723396000</v>
      </c>
      <c r="G62" s="51">
        <v>0</v>
      </c>
      <c r="H62" s="51">
        <v>549063000</v>
      </c>
      <c r="I62" s="51">
        <v>0</v>
      </c>
      <c r="J62" s="51">
        <v>0</v>
      </c>
      <c r="K62" s="51">
        <v>0</v>
      </c>
      <c r="L62" s="51">
        <v>2842438000</v>
      </c>
      <c r="M62" s="51">
        <v>352136000</v>
      </c>
      <c r="N62" s="21">
        <v>21286563000</v>
      </c>
      <c r="O62" s="54">
        <v>7767000</v>
      </c>
      <c r="P62" s="53">
        <f>SUM(F62:O62)</f>
        <v>27761363000</v>
      </c>
    </row>
    <row r="63" spans="1:16" ht="28.5" customHeight="1">
      <c r="A63" s="43" t="s">
        <v>37</v>
      </c>
      <c r="B63" s="48" t="s">
        <v>1</v>
      </c>
      <c r="C63" s="49" t="s">
        <v>1</v>
      </c>
      <c r="D63" s="49" t="s">
        <v>1</v>
      </c>
      <c r="E63" s="20" t="s">
        <v>41</v>
      </c>
      <c r="F63" s="50">
        <f aca="true" t="shared" si="4" ref="F63:P63">F62+F61</f>
        <v>7315421200</v>
      </c>
      <c r="G63" s="51">
        <f t="shared" si="4"/>
        <v>67732500</v>
      </c>
      <c r="H63" s="51">
        <f t="shared" si="4"/>
        <v>1943387000</v>
      </c>
      <c r="I63" s="51">
        <f t="shared" si="4"/>
        <v>35552115000</v>
      </c>
      <c r="J63" s="51">
        <f t="shared" si="4"/>
        <v>31129000</v>
      </c>
      <c r="K63" s="51">
        <f t="shared" si="4"/>
        <v>2109577200</v>
      </c>
      <c r="L63" s="51">
        <f t="shared" si="4"/>
        <v>3080010500</v>
      </c>
      <c r="M63" s="51">
        <f t="shared" si="4"/>
        <v>2525065100</v>
      </c>
      <c r="N63" s="51">
        <f t="shared" si="4"/>
        <v>35810840500</v>
      </c>
      <c r="O63" s="52">
        <f t="shared" si="4"/>
        <v>93534000</v>
      </c>
      <c r="P63" s="53">
        <f t="shared" si="4"/>
        <v>88528812000</v>
      </c>
    </row>
    <row r="64" spans="1:3" ht="30" customHeight="1">
      <c r="A64" s="37" t="s">
        <v>1</v>
      </c>
      <c r="B64" s="47" t="s">
        <v>1</v>
      </c>
      <c r="C64" s="37" t="s">
        <v>1</v>
      </c>
    </row>
    <row r="65" spans="1:3" ht="30" customHeight="1">
      <c r="A65" s="37" t="s">
        <v>1</v>
      </c>
      <c r="B65" s="47" t="s">
        <v>1</v>
      </c>
      <c r="C65" s="37" t="s">
        <v>1</v>
      </c>
    </row>
    <row r="66" ht="30" customHeight="1">
      <c r="B66" s="47" t="s">
        <v>1</v>
      </c>
    </row>
    <row r="67" ht="30" customHeight="1">
      <c r="B67" s="47" t="s">
        <v>1</v>
      </c>
    </row>
    <row r="68" ht="30" customHeight="1">
      <c r="B68" s="47" t="s">
        <v>1</v>
      </c>
    </row>
    <row r="69" ht="30" customHeight="1">
      <c r="B69" s="47" t="s">
        <v>1</v>
      </c>
    </row>
    <row r="70" ht="30" customHeight="1">
      <c r="B70" s="47" t="s">
        <v>1</v>
      </c>
    </row>
    <row r="71" ht="30" customHeight="1">
      <c r="B71" s="47" t="s">
        <v>1</v>
      </c>
    </row>
    <row r="72" ht="30" customHeight="1">
      <c r="B72" s="47" t="s">
        <v>1</v>
      </c>
    </row>
    <row r="73" ht="30" customHeight="1">
      <c r="B73" s="47" t="s">
        <v>1</v>
      </c>
    </row>
    <row r="74" ht="30" customHeight="1">
      <c r="B74" s="47" t="s">
        <v>1</v>
      </c>
    </row>
    <row r="75" ht="34.5" customHeight="1">
      <c r="B75" s="47" t="s">
        <v>1</v>
      </c>
    </row>
    <row r="76" ht="15">
      <c r="B76" s="47" t="s">
        <v>1</v>
      </c>
    </row>
    <row r="77" ht="15">
      <c r="B77" s="47" t="s">
        <v>1</v>
      </c>
    </row>
    <row r="78" ht="15">
      <c r="B78" s="47" t="s">
        <v>1</v>
      </c>
    </row>
    <row r="79" ht="15">
      <c r="B79" s="47" t="s">
        <v>1</v>
      </c>
    </row>
    <row r="80" ht="15">
      <c r="B80" s="47" t="s">
        <v>1</v>
      </c>
    </row>
    <row r="81" ht="15">
      <c r="B81" s="47" t="s">
        <v>1</v>
      </c>
    </row>
    <row r="82" ht="15">
      <c r="B82" s="47" t="s">
        <v>1</v>
      </c>
    </row>
    <row r="83" ht="15">
      <c r="B83" s="47" t="s">
        <v>1</v>
      </c>
    </row>
    <row r="84" ht="15">
      <c r="B84" s="47" t="s">
        <v>1</v>
      </c>
    </row>
    <row r="85" ht="30" customHeight="1">
      <c r="B85" s="47" t="s">
        <v>1</v>
      </c>
    </row>
    <row r="86" ht="30" customHeight="1">
      <c r="B86" s="47" t="s">
        <v>1</v>
      </c>
    </row>
    <row r="87" ht="30" customHeight="1">
      <c r="B87" s="47" t="s">
        <v>1</v>
      </c>
    </row>
    <row r="88" ht="30" customHeight="1">
      <c r="B88" s="47" t="s">
        <v>1</v>
      </c>
    </row>
    <row r="89" ht="30" customHeight="1">
      <c r="B89" s="47" t="s">
        <v>1</v>
      </c>
    </row>
    <row r="90" ht="30" customHeight="1">
      <c r="B90" s="47" t="s">
        <v>1</v>
      </c>
    </row>
    <row r="91" ht="30" customHeight="1">
      <c r="B91" s="48" t="s">
        <v>1</v>
      </c>
    </row>
    <row r="92" ht="30" customHeight="1">
      <c r="B92" s="47" t="s">
        <v>1</v>
      </c>
    </row>
    <row r="93" ht="30" customHeight="1">
      <c r="B93" s="48" t="s">
        <v>1</v>
      </c>
    </row>
    <row r="94" ht="30" customHeight="1">
      <c r="B94" s="48" t="s">
        <v>1</v>
      </c>
    </row>
    <row r="95" ht="30" customHeight="1">
      <c r="B95" s="48" t="s">
        <v>1</v>
      </c>
    </row>
    <row r="96" ht="34.5" customHeight="1">
      <c r="B96" s="47" t="s">
        <v>1</v>
      </c>
    </row>
    <row r="97" ht="15">
      <c r="B97" s="47" t="s">
        <v>1</v>
      </c>
    </row>
    <row r="98" ht="15">
      <c r="B98" s="47" t="s">
        <v>1</v>
      </c>
    </row>
    <row r="99" ht="15">
      <c r="B99" s="47" t="s">
        <v>1</v>
      </c>
    </row>
    <row r="100" ht="15">
      <c r="B100" s="47" t="s">
        <v>1</v>
      </c>
    </row>
    <row r="101" ht="15">
      <c r="B101" s="47" t="s">
        <v>1</v>
      </c>
    </row>
    <row r="102" ht="15">
      <c r="B102" s="47" t="s">
        <v>1</v>
      </c>
    </row>
    <row r="103" ht="15">
      <c r="B103" s="47" t="s">
        <v>1</v>
      </c>
    </row>
    <row r="104" ht="15">
      <c r="B104" s="47" t="s">
        <v>1</v>
      </c>
    </row>
    <row r="105" ht="15">
      <c r="B105" s="47" t="s">
        <v>1</v>
      </c>
    </row>
  </sheetData>
  <sheetProtection/>
  <mergeCells count="5">
    <mergeCell ref="E9:P9"/>
    <mergeCell ref="E11:P11"/>
    <mergeCell ref="E10:P10"/>
    <mergeCell ref="P13:P14"/>
    <mergeCell ref="E13:E14"/>
  </mergeCells>
  <printOptions horizontalCentered="1" verticalCentered="1"/>
  <pageMargins left="0.2362204724409449" right="0.15748031496062992" top="0.36" bottom="0.38" header="0.15748031496062992" footer="0.15748031496062992"/>
  <pageSetup firstPageNumber="1" useFirstPageNumber="1" fitToHeight="1" fitToWidth="1" horizontalDpi="300" verticalDpi="300" orientation="landscape" paperSize="9" scale="43" r:id="rId1"/>
  <rowBreaks count="3" manualBreakCount="3">
    <brk id="60" max="255" man="1"/>
    <brk id="76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2019-02-25T09:50:22Z</cp:lastPrinted>
  <dcterms:created xsi:type="dcterms:W3CDTF">2017-10-13T12:29:16Z</dcterms:created>
  <dcterms:modified xsi:type="dcterms:W3CDTF">2019-02-25T09:50:26Z</dcterms:modified>
  <cp:category/>
  <cp:version/>
  <cp:contentType/>
  <cp:contentStatus/>
</cp:coreProperties>
</file>