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6" sheetId="1" r:id="rId1"/>
  </sheets>
  <definedNames>
    <definedName name="Asama">'2016'!$B$2</definedName>
    <definedName name="AsamaAd">'2016'!$C$2</definedName>
    <definedName name="ButceYil">'2016'!$B$1</definedName>
    <definedName name="SatirBaslik">'2016'!$A$15:$B$21</definedName>
    <definedName name="SutunBaslik">'2016'!$D$1:$O$5</definedName>
    <definedName name="TeklifYil">'2016'!$B$5</definedName>
    <definedName name="_xlnm.Print_Area" localSheetId="0">'2016'!$A$2:$P$129</definedName>
    <definedName name="_xlnm.Print_Titles" localSheetId="0">'2016'!$13:$14</definedName>
  </definedNames>
  <calcPr fullCalcOnLoad="1"/>
</workbook>
</file>

<file path=xl/sharedStrings.xml><?xml version="1.0" encoding="utf-8"?>
<sst xmlns="http://schemas.openxmlformats.org/spreadsheetml/2006/main" count="587" uniqueCount="264">
  <si>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</si>
  <si>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</si>
  <si>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</si>
  <si>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</si>
  <si>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</si>
  <si>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</si>
  <si>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</si>
  <si>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</si>
  <si>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</si>
  <si>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</si>
  <si>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</si>
  <si>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</si>
  <si>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</si>
  <si>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</si>
  <si>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</si>
  <si>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</si>
  <si>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</si>
  <si>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</si>
  <si>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</si>
  <si>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</si>
  <si>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</si>
  <si>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</si>
  <si>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(II) SAYILI CETVEL - YÜKSEKÖĞRETİM KURUMLARI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</si>
  <si>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</si>
  <si>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</si>
  <si>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</si>
  <si>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</si>
  <si>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</si>
  <si>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</si>
  <si>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</si>
  <si>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</si>
  <si>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</si>
  <si>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  HİZMETLERİ</t>
  </si>
  <si>
    <t>DİNLENME, KÜLTÜR VE DİN  HİZMETLERİ</t>
  </si>
  <si>
    <t>EĞİTİM   HİZMETLERİ</t>
  </si>
  <si>
    <t>SOSYAL GÜVENLİK VE SOSYAL YARDIM HİZMETLERİ</t>
  </si>
  <si>
    <t>KURKOD</t>
  </si>
  <si>
    <t>X</t>
  </si>
  <si>
    <t>38/40</t>
  </si>
  <si>
    <t>40/42</t>
  </si>
  <si>
    <t>ÖZEL BÜTÇELİ DİĞER KURUMLAR</t>
  </si>
  <si>
    <t>ÖZEL BÜTÇELİ KURUMLAR TOPLAMI</t>
  </si>
  <si>
    <t>2016</t>
  </si>
  <si>
    <t>Tasarı</t>
  </si>
  <si>
    <t>3</t>
  </si>
  <si>
    <t>38.01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</si>
  <si>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</si>
  <si>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</si>
  <si>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</si>
  <si>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</si>
  <si>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</si>
  <si>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</si>
  <si>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</si>
  <si>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</si>
  <si>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</si>
  <si>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</si>
  <si>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</si>
  <si>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</si>
  <si>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</si>
  <si>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</si>
  <si>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</si>
  <si>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</si>
  <si>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</si>
  <si>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</si>
  <si>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</si>
  <si>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</si>
  <si>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</si>
  <si>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</si>
  <si>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</si>
  <si>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</si>
  <si>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</si>
  <si>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</si>
  <si>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</si>
  <si>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</si>
  <si>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</si>
  <si>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</si>
  <si>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</si>
  <si>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</si>
  <si>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</si>
  <si>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</si>
  <si>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</si>
  <si>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</si>
  <si>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</si>
  <si>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</si>
  <si>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</si>
  <si>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</si>
  <si>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</si>
  <si>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</si>
  <si>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</si>
  <si>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</si>
  <si>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</si>
  <si>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</si>
  <si>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</si>
  <si>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</si>
  <si>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</si>
  <si>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</si>
  <si>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</si>
  <si>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</si>
  <si>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</si>
  <si>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</si>
  <si>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</si>
  <si>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</si>
  <si>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</si>
  <si>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</si>
  <si>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</si>
  <si>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</si>
  <si>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</si>
  <si>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</si>
  <si>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</si>
  <si>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</si>
  <si>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</si>
  <si>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</si>
  <si>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</si>
  <si>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</si>
  <si>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</si>
  <si>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</si>
  <si>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</si>
  <si>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</si>
  <si>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</si>
  <si>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</si>
  <si>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</si>
  <si>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</si>
  <si>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</si>
  <si>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</si>
  <si>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</si>
  <si>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</si>
  <si>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</si>
  <si>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</si>
  <si>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</si>
  <si>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</si>
  <si>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</si>
  <si>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</si>
  <si>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</si>
  <si>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</si>
  <si>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</si>
  <si>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</si>
  <si>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</si>
  <si>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</si>
  <si>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</si>
  <si>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</si>
  <si>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38.96</t>
  </si>
  <si>
    <t>38.97</t>
  </si>
  <si>
    <t>38.98</t>
  </si>
  <si>
    <t>38.99</t>
  </si>
  <si>
    <t>39.01</t>
  </si>
  <si>
    <t>39.02</t>
  </si>
  <si>
    <t>39.03</t>
  </si>
  <si>
    <t>39.04</t>
  </si>
  <si>
    <t>39.05</t>
  </si>
  <si>
    <t>39.06</t>
  </si>
  <si>
    <t>39.07</t>
  </si>
  <si>
    <t>39.08</t>
  </si>
  <si>
    <t>39.09</t>
  </si>
  <si>
    <t>39.10</t>
  </si>
  <si>
    <t>YÜKSEKÖĞRETİM KURULU</t>
  </si>
  <si>
    <t xml:space="preserve">ANKARA ÜNİVERSİTESİ </t>
  </si>
  <si>
    <t xml:space="preserve">ORTA DOĞU TEKNİK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</si>
  <si>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</si>
  <si>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</si>
  <si>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</si>
  <si>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</si>
  <si>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</si>
  <si>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</si>
  <si>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</si>
  <si>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</si>
  <si>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</si>
  <si>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</si>
  <si>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</si>
  <si>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</si>
  <si>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</si>
  <si>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</si>
  <si>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</si>
  <si>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</si>
  <si>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</si>
  <si>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</si>
  <si>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</si>
  <si>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</si>
  <si>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</si>
  <si>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</si>
  <si>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</si>
  <si>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</si>
  <si>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YÜZÜNCÜ YIL ÜNİVERSİTESİ</t>
  </si>
  <si>
    <t xml:space="preserve">GAZİANTEP ÜNİVERSİTESİ </t>
  </si>
  <si>
    <t>İZMİR YÜKSEK TEKNOLOJİ ENSTİTÜSÜ</t>
  </si>
  <si>
    <t>GEBZE TEKNİK ÜNİVERSİTESİ</t>
  </si>
  <si>
    <t xml:space="preserve">HARRAN ÜNİVERSİTESİ </t>
  </si>
  <si>
    <t xml:space="preserve">SÜLEYMAN DEMİREL ÜNİVERSİTESİ </t>
  </si>
  <si>
    <t xml:space="preserve">ADNAN MENDERES ÜNİVERSİTESİ </t>
  </si>
  <si>
    <t xml:space="preserve">BÜLENT ECEVİT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</si>
  <si>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</si>
  <si>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</si>
  <si>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</si>
  <si>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</si>
  <si>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</si>
  <si>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CELAL BAYAR ÜNİVERSİTESİ </t>
  </si>
  <si>
    <t xml:space="preserve">ABANT İZZET BAYSAL ÜNİVERSİTESİ </t>
  </si>
  <si>
    <t xml:space="preserve">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</si>
  <si>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</si>
  <si>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</si>
  <si>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</si>
  <si>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ÜNİVERSİTESİ</t>
  </si>
  <si>
    <t xml:space="preserve">DUMLUPINAR ÜNİVERSİTESİ </t>
  </si>
  <si>
    <t>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</si>
  <si>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</si>
  <si>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</si>
  <si>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</si>
  <si>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</si>
  <si>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</si>
  <si>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</si>
  <si>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</si>
  <si>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</si>
  <si>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</si>
  <si>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</si>
  <si>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RECEP TAYYİP ERDOĞAN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</si>
  <si>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</si>
  <si>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</si>
  <si>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</si>
  <si>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</si>
  <si>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</si>
  <si>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</si>
  <si>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</si>
  <si>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</si>
  <si>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</si>
  <si>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</si>
  <si>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</si>
  <si>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</si>
  <si>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</si>
  <si>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</si>
  <si>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</si>
  <si>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</si>
  <si>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</si>
  <si>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</si>
  <si>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</si>
  <si>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</si>
  <si>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</si>
  <si>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</si>
  <si>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</si>
  <si>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</si>
  <si>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</si>
  <si>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</si>
  <si>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</si>
  <si>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</si>
  <si>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</si>
  <si>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</si>
  <si>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</si>
  <si>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</si>
  <si>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</si>
  <si>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TUNCELİ ÜNİVERSİTESİ</t>
  </si>
  <si>
    <t>YALOVA ÜNİVERSİTESİ</t>
  </si>
  <si>
    <t>TÜRK ALMAN ÜNİVERSİTESİ</t>
  </si>
  <si>
    <t>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</si>
  <si>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</si>
  <si>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</si>
  <si>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</si>
  <si>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</si>
  <si>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</si>
  <si>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</si>
  <si>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</si>
  <si>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</si>
  <si>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</si>
  <si>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</si>
  <si>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</si>
  <si>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</si>
  <si>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YÜKSEKÖĞRETİM KURUMLARI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</si>
</sst>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6">
    <font>
      <sz val="10"/>
      <name val="Arial Tur"/>
      <family val="0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14"/>
      <color indexed="8"/>
      <name val="Tahoma"/>
      <family val="2"/>
    </font>
    <font>
      <b/>
      <sz val="15"/>
      <color indexed="8"/>
      <name val="Tahoma"/>
      <family val="2"/>
    </font>
    <font>
      <sz val="15"/>
      <name val="Tahoma"/>
      <family val="2"/>
    </font>
    <font>
      <sz val="15"/>
      <color indexed="8"/>
      <name val="Tahoma"/>
      <family val="2"/>
    </font>
    <font>
      <b/>
      <sz val="15"/>
      <name val="Tahoma"/>
      <family val="2"/>
    </font>
    <font>
      <sz val="11"/>
      <color indexed="8"/>
      <name val="Calibri"/>
      <family val="2"/>
    </font>
    <font>
      <b/>
      <sz val="13"/>
      <color indexed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21" borderId="6" applyNumberFormat="0" applyAlignment="0" applyProtection="0"/>
    <xf numFmtId="0" fontId="40" fillId="23" borderId="7" applyNumberFormat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8" applyNumberFormat="0" applyFont="0" applyAlignment="0" applyProtection="0"/>
    <xf numFmtId="0" fontId="43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11" fillId="37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2" fillId="38" borderId="0" xfId="0" applyNumberFormat="1" applyFont="1" applyFill="1" applyAlignment="1">
      <alignment horizontal="center" vertical="center"/>
    </xf>
    <xf numFmtId="49" fontId="2" fillId="38" borderId="0" xfId="0" applyNumberFormat="1" applyFont="1" applyFill="1" applyAlignment="1">
      <alignment horizontal="center" vertical="center"/>
    </xf>
    <xf numFmtId="49" fontId="1" fillId="38" borderId="10" xfId="0" applyNumberFormat="1" applyFont="1" applyFill="1" applyBorder="1" applyAlignment="1">
      <alignment horizontal="center" vertical="center"/>
    </xf>
    <xf numFmtId="49" fontId="1" fillId="38" borderId="11" xfId="0" applyNumberFormat="1" applyFont="1" applyFill="1" applyBorder="1" applyAlignment="1">
      <alignment horizontal="center" vertical="center"/>
    </xf>
    <xf numFmtId="49" fontId="1" fillId="38" borderId="12" xfId="0" applyNumberFormat="1" applyFont="1" applyFill="1" applyBorder="1" applyAlignment="1">
      <alignment horizontal="center" vertical="center"/>
    </xf>
    <xf numFmtId="49" fontId="1" fillId="38" borderId="13" xfId="0" applyNumberFormat="1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vertical="center"/>
    </xf>
    <xf numFmtId="0" fontId="1" fillId="38" borderId="0" xfId="0" applyFont="1" applyFill="1" applyAlignment="1">
      <alignment horizontal="right" vertical="center"/>
    </xf>
    <xf numFmtId="0" fontId="1" fillId="38" borderId="0" xfId="0" applyFont="1" applyFill="1" applyBorder="1" applyAlignment="1">
      <alignment horizontal="right" vertical="center"/>
    </xf>
    <xf numFmtId="0" fontId="2" fillId="38" borderId="0" xfId="0" applyFont="1" applyFill="1" applyAlignment="1">
      <alignment vertical="center"/>
    </xf>
    <xf numFmtId="49" fontId="3" fillId="38" borderId="14" xfId="0" applyNumberFormat="1" applyFont="1" applyFill="1" applyBorder="1" applyAlignment="1">
      <alignment horizontal="center" vertical="center"/>
    </xf>
    <xf numFmtId="49" fontId="3" fillId="38" borderId="15" xfId="0" applyNumberFormat="1" applyFont="1" applyFill="1" applyBorder="1" applyAlignment="1">
      <alignment horizontal="center" vertical="center"/>
    </xf>
    <xf numFmtId="49" fontId="3" fillId="38" borderId="16" xfId="0" applyNumberFormat="1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3" fontId="2" fillId="38" borderId="19" xfId="0" applyNumberFormat="1" applyFont="1" applyFill="1" applyBorder="1" applyAlignment="1">
      <alignment vertical="center" wrapText="1"/>
    </xf>
    <xf numFmtId="3" fontId="2" fillId="38" borderId="20" xfId="0" applyNumberFormat="1" applyFont="1" applyFill="1" applyBorder="1" applyAlignment="1">
      <alignment vertical="center" wrapText="1"/>
    </xf>
    <xf numFmtId="3" fontId="2" fillId="38" borderId="21" xfId="0" applyNumberFormat="1" applyFont="1" applyFill="1" applyBorder="1" applyAlignment="1">
      <alignment vertical="center" wrapText="1"/>
    </xf>
    <xf numFmtId="3" fontId="1" fillId="38" borderId="22" xfId="0" applyNumberFormat="1" applyFont="1" applyFill="1" applyBorder="1" applyAlignment="1">
      <alignment vertical="center" wrapText="1"/>
    </xf>
    <xf numFmtId="49" fontId="2" fillId="38" borderId="0" xfId="0" applyNumberFormat="1" applyFont="1" applyFill="1" applyAlignment="1">
      <alignment horizontal="left" vertical="center"/>
    </xf>
    <xf numFmtId="0" fontId="2" fillId="38" borderId="0" xfId="0" applyFont="1" applyFill="1" applyAlignment="1">
      <alignment/>
    </xf>
    <xf numFmtId="49" fontId="4" fillId="38" borderId="0" xfId="0" applyNumberFormat="1" applyFont="1" applyFill="1" applyAlignment="1">
      <alignment vertical="center"/>
    </xf>
    <xf numFmtId="49" fontId="4" fillId="38" borderId="0" xfId="0" applyNumberFormat="1" applyFont="1" applyFill="1" applyAlignment="1">
      <alignment horizontal="left" vertical="center"/>
    </xf>
    <xf numFmtId="0" fontId="2" fillId="38" borderId="14" xfId="0" applyFont="1" applyFill="1" applyBorder="1" applyAlignment="1">
      <alignment horizontal="left"/>
    </xf>
    <xf numFmtId="0" fontId="6" fillId="38" borderId="0" xfId="0" applyFont="1" applyFill="1" applyAlignment="1">
      <alignment/>
    </xf>
    <xf numFmtId="49" fontId="5" fillId="38" borderId="0" xfId="0" applyNumberFormat="1" applyFont="1" applyFill="1" applyAlignment="1">
      <alignment vertical="center"/>
    </xf>
    <xf numFmtId="0" fontId="6" fillId="38" borderId="0" xfId="0" applyFont="1" applyFill="1" applyAlignment="1">
      <alignment vertical="center"/>
    </xf>
    <xf numFmtId="0" fontId="7" fillId="38" borderId="0" xfId="0" applyFont="1" applyFill="1" applyAlignment="1">
      <alignment horizontal="center" vertical="center"/>
    </xf>
    <xf numFmtId="49" fontId="8" fillId="38" borderId="0" xfId="0" applyNumberFormat="1" applyFont="1" applyFill="1" applyAlignment="1">
      <alignment vertical="center"/>
    </xf>
    <xf numFmtId="0" fontId="9" fillId="38" borderId="0" xfId="0" applyFont="1" applyFill="1" applyAlignment="1">
      <alignment/>
    </xf>
    <xf numFmtId="3" fontId="9" fillId="38" borderId="23" xfId="0" applyNumberFormat="1" applyFont="1" applyFill="1" applyBorder="1" applyAlignment="1">
      <alignment vertical="center" wrapText="1"/>
    </xf>
    <xf numFmtId="3" fontId="9" fillId="38" borderId="24" xfId="0" applyNumberFormat="1" applyFont="1" applyFill="1" applyBorder="1" applyAlignment="1">
      <alignment vertical="center" wrapText="1"/>
    </xf>
    <xf numFmtId="3" fontId="9" fillId="38" borderId="25" xfId="0" applyNumberFormat="1" applyFont="1" applyFill="1" applyBorder="1" applyAlignment="1">
      <alignment vertical="center" wrapText="1"/>
    </xf>
    <xf numFmtId="3" fontId="7" fillId="38" borderId="26" xfId="0" applyNumberFormat="1" applyFont="1" applyFill="1" applyBorder="1" applyAlignment="1">
      <alignment vertical="center" wrapText="1"/>
    </xf>
    <xf numFmtId="0" fontId="7" fillId="38" borderId="0" xfId="0" applyFont="1" applyFill="1" applyAlignment="1">
      <alignment vertical="center"/>
    </xf>
    <xf numFmtId="0" fontId="8" fillId="0" borderId="0" xfId="0" applyFont="1" applyAlignment="1">
      <alignment/>
    </xf>
    <xf numFmtId="0" fontId="9" fillId="38" borderId="27" xfId="0" applyFont="1" applyFill="1" applyBorder="1" applyAlignment="1">
      <alignment horizontal="left"/>
    </xf>
    <xf numFmtId="3" fontId="9" fillId="38" borderId="28" xfId="0" applyNumberFormat="1" applyFont="1" applyFill="1" applyBorder="1" applyAlignment="1">
      <alignment vertical="center" wrapText="1"/>
    </xf>
    <xf numFmtId="3" fontId="9" fillId="38" borderId="29" xfId="0" applyNumberFormat="1" applyFont="1" applyFill="1" applyBorder="1" applyAlignment="1">
      <alignment vertical="center" wrapText="1"/>
    </xf>
    <xf numFmtId="3" fontId="9" fillId="38" borderId="30" xfId="0" applyNumberFormat="1" applyFont="1" applyFill="1" applyBorder="1" applyAlignment="1">
      <alignment vertical="center" wrapText="1"/>
    </xf>
    <xf numFmtId="3" fontId="7" fillId="38" borderId="31" xfId="0" applyNumberFormat="1" applyFont="1" applyFill="1" applyBorder="1" applyAlignment="1">
      <alignment vertical="center" wrapText="1"/>
    </xf>
    <xf numFmtId="49" fontId="9" fillId="38" borderId="0" xfId="0" applyNumberFormat="1" applyFont="1" applyFill="1" applyAlignment="1">
      <alignment vertical="center"/>
    </xf>
    <xf numFmtId="49" fontId="9" fillId="38" borderId="0" xfId="0" applyNumberFormat="1" applyFont="1" applyFill="1" applyAlignment="1">
      <alignment horizontal="center" vertical="center"/>
    </xf>
    <xf numFmtId="0" fontId="7" fillId="38" borderId="32" xfId="0" applyFont="1" applyFill="1" applyBorder="1" applyAlignment="1">
      <alignment vertical="center"/>
    </xf>
    <xf numFmtId="0" fontId="8" fillId="38" borderId="0" xfId="0" applyFont="1" applyFill="1" applyAlignment="1">
      <alignment horizontal="left" vertical="center"/>
    </xf>
    <xf numFmtId="49" fontId="8" fillId="38" borderId="0" xfId="0" applyNumberFormat="1" applyFont="1" applyFill="1" applyAlignment="1">
      <alignment horizontal="left" vertical="center"/>
    </xf>
    <xf numFmtId="0" fontId="8" fillId="38" borderId="0" xfId="0" applyFont="1" applyFill="1" applyAlignment="1">
      <alignment vertical="center"/>
    </xf>
    <xf numFmtId="0" fontId="10" fillId="0" borderId="33" xfId="0" applyFont="1" applyBorder="1" applyAlignment="1">
      <alignment horizontal="left" vertical="center"/>
    </xf>
    <xf numFmtId="3" fontId="10" fillId="0" borderId="13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10" fillId="0" borderId="34" xfId="0" applyNumberFormat="1" applyFont="1" applyBorder="1" applyAlignment="1">
      <alignment vertical="center"/>
    </xf>
    <xf numFmtId="0" fontId="1" fillId="38" borderId="35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/>
    </xf>
    <xf numFmtId="0" fontId="12" fillId="38" borderId="0" xfId="0" applyFont="1" applyFill="1" applyBorder="1" applyAlignment="1">
      <alignment horizontal="center" vertical="center"/>
    </xf>
    <xf numFmtId="0" fontId="12" fillId="38" borderId="0" xfId="0" applyFont="1" applyFill="1" applyAlignment="1">
      <alignment horizontal="center" vertical="center"/>
    </xf>
    <xf numFmtId="0" fontId="1" fillId="38" borderId="34" xfId="0" applyFont="1" applyFill="1" applyBorder="1" applyAlignment="1">
      <alignment horizontal="center" vertical="center"/>
    </xf>
    <xf numFmtId="0" fontId="1" fillId="38" borderId="31" xfId="0" applyFont="1" applyFill="1" applyBorder="1" applyAlignment="1">
      <alignment horizontal="center" vertical="center"/>
    </xf>
    <xf numFmtId="0" fontId="9" fillId="38" borderId="22" xfId="0" applyFont="1" applyFill="1" applyBorder="1" applyAlignment="1">
      <alignment horizontal="left"/>
    </xf>
    <xf numFmtId="0" fontId="9" fillId="38" borderId="36" xfId="0" applyFont="1" applyFill="1" applyBorder="1" applyAlignment="1">
      <alignment horizontal="left"/>
    </xf>
    <xf numFmtId="0" fontId="9" fillId="38" borderId="26" xfId="0" applyFont="1" applyFill="1" applyBorder="1" applyAlignment="1">
      <alignment horizontal="left"/>
    </xf>
    <xf numFmtId="3" fontId="7" fillId="38" borderId="36" xfId="0" applyNumberFormat="1" applyFont="1" applyFill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2"/>
  <sheetViews>
    <sheetView tabSelected="1" zoomScale="75" zoomScaleNormal="75" workbookViewId="0" topLeftCell="E9">
      <selection activeCell="R27" sqref="R27"/>
    </sheetView>
  </sheetViews>
  <sheetFormatPr defaultColWidth="9.00390625" defaultRowHeight="15" customHeight="1"/>
  <cols>
    <col min="1" max="1" width="9.375" style="25" hidden="1" customWidth="1"/>
    <col min="2" max="3" width="9.125" style="25" hidden="1" customWidth="1"/>
    <col min="4" max="4" width="15.625" style="25" hidden="1" customWidth="1"/>
    <col min="5" max="5" width="62.00390625" style="25" customWidth="1"/>
    <col min="6" max="6" width="26.875" style="25" customWidth="1"/>
    <col min="7" max="7" width="20.75390625" style="25" bestFit="1" customWidth="1"/>
    <col min="8" max="8" width="24.00390625" style="25" customWidth="1"/>
    <col min="9" max="9" width="25.875" style="25" customWidth="1"/>
    <col min="10" max="10" width="20.75390625" style="25" bestFit="1" customWidth="1"/>
    <col min="11" max="11" width="23.625" style="25" customWidth="1"/>
    <col min="12" max="12" width="25.125" style="25" customWidth="1"/>
    <col min="13" max="13" width="24.875" style="25" customWidth="1"/>
    <col min="14" max="14" width="25.125" style="25" customWidth="1"/>
    <col min="15" max="15" width="20.75390625" style="25" bestFit="1" customWidth="1"/>
    <col min="16" max="16" width="27.625" style="25" customWidth="1"/>
    <col min="17" max="17" width="9.125" style="25" bestFit="1" customWidth="1"/>
    <col min="18" max="16384" width="9.125" style="25" customWidth="1"/>
  </cols>
  <sheetData>
    <row r="1" spans="1:15" ht="15" hidden="1">
      <c r="A1" s="1" t="s">
        <v>0</v>
      </c>
      <c r="B1" s="24" t="s">
        <v>42</v>
      </c>
      <c r="C1" s="14" t="s">
        <v>1</v>
      </c>
      <c r="D1" s="2" t="s">
        <v>2</v>
      </c>
      <c r="E1" s="3" t="s">
        <v>3</v>
      </c>
      <c r="F1" s="3" t="s">
        <v>4</v>
      </c>
      <c r="G1" s="3" t="s">
        <v>4</v>
      </c>
      <c r="H1" s="3" t="s">
        <v>4</v>
      </c>
      <c r="I1" s="3" t="s">
        <v>4</v>
      </c>
      <c r="J1" s="3" t="s">
        <v>4</v>
      </c>
      <c r="K1" s="3" t="s">
        <v>4</v>
      </c>
      <c r="L1" s="3" t="s">
        <v>4</v>
      </c>
      <c r="M1" s="3" t="s">
        <v>4</v>
      </c>
      <c r="N1" s="3" t="s">
        <v>4</v>
      </c>
      <c r="O1" s="3" t="s">
        <v>4</v>
      </c>
    </row>
    <row r="2" spans="1:16" ht="15" hidden="1">
      <c r="A2" s="1" t="s">
        <v>5</v>
      </c>
      <c r="B2" s="24" t="s">
        <v>44</v>
      </c>
      <c r="C2" s="14" t="s">
        <v>43</v>
      </c>
      <c r="D2" s="2" t="s">
        <v>6</v>
      </c>
      <c r="E2" s="25" t="str">
        <f aca="true" t="shared" si="0" ref="E2:O2">ButceYil</f>
        <v>2016</v>
      </c>
      <c r="F2" s="25" t="str">
        <f t="shared" si="0"/>
        <v>2016</v>
      </c>
      <c r="G2" s="25" t="str">
        <f t="shared" si="0"/>
        <v>2016</v>
      </c>
      <c r="H2" s="25" t="str">
        <f t="shared" si="0"/>
        <v>2016</v>
      </c>
      <c r="I2" s="25" t="str">
        <f t="shared" si="0"/>
        <v>2016</v>
      </c>
      <c r="J2" s="25" t="str">
        <f t="shared" si="0"/>
        <v>2016</v>
      </c>
      <c r="K2" s="25" t="str">
        <f t="shared" si="0"/>
        <v>2016</v>
      </c>
      <c r="L2" s="25" t="str">
        <f t="shared" si="0"/>
        <v>2016</v>
      </c>
      <c r="M2" s="25" t="str">
        <f t="shared" si="0"/>
        <v>2016</v>
      </c>
      <c r="N2" s="25" t="str">
        <f t="shared" si="0"/>
        <v>2016</v>
      </c>
      <c r="O2" s="25" t="str">
        <f t="shared" si="0"/>
        <v>2016</v>
      </c>
      <c r="P2" s="4" t="s">
        <v>1</v>
      </c>
    </row>
    <row r="3" spans="1:16" ht="15" hidden="1">
      <c r="A3" s="1" t="s">
        <v>1</v>
      </c>
      <c r="B3" s="24" t="s">
        <v>1</v>
      </c>
      <c r="C3" s="14" t="s">
        <v>1</v>
      </c>
      <c r="D3" s="2" t="s">
        <v>7</v>
      </c>
      <c r="F3" s="25" t="str">
        <f aca="true" t="shared" si="1" ref="F3:O3">ButceYil</f>
        <v>2016</v>
      </c>
      <c r="G3" s="25" t="str">
        <f t="shared" si="1"/>
        <v>2016</v>
      </c>
      <c r="H3" s="25" t="str">
        <f t="shared" si="1"/>
        <v>2016</v>
      </c>
      <c r="I3" s="25" t="str">
        <f t="shared" si="1"/>
        <v>2016</v>
      </c>
      <c r="J3" s="25" t="str">
        <f t="shared" si="1"/>
        <v>2016</v>
      </c>
      <c r="K3" s="25" t="str">
        <f t="shared" si="1"/>
        <v>2016</v>
      </c>
      <c r="L3" s="25" t="str">
        <f t="shared" si="1"/>
        <v>2016</v>
      </c>
      <c r="M3" s="25" t="str">
        <f t="shared" si="1"/>
        <v>2016</v>
      </c>
      <c r="N3" s="25" t="str">
        <f t="shared" si="1"/>
        <v>2016</v>
      </c>
      <c r="O3" s="25" t="str">
        <f t="shared" si="1"/>
        <v>2016</v>
      </c>
      <c r="P3" s="4" t="s">
        <v>1</v>
      </c>
    </row>
    <row r="4" spans="1:15" ht="15" hidden="1">
      <c r="A4" s="1" t="s">
        <v>1</v>
      </c>
      <c r="B4" s="24" t="s">
        <v>1</v>
      </c>
      <c r="C4" s="14" t="s">
        <v>1</v>
      </c>
      <c r="D4" s="2" t="s">
        <v>8</v>
      </c>
      <c r="E4" s="5" t="str">
        <f aca="true" t="shared" si="2" ref="E4:O4">Asama</f>
        <v>3</v>
      </c>
      <c r="F4" s="5" t="str">
        <f t="shared" si="2"/>
        <v>3</v>
      </c>
      <c r="G4" s="5" t="str">
        <f t="shared" si="2"/>
        <v>3</v>
      </c>
      <c r="H4" s="5" t="str">
        <f t="shared" si="2"/>
        <v>3</v>
      </c>
      <c r="I4" s="5" t="str">
        <f t="shared" si="2"/>
        <v>3</v>
      </c>
      <c r="J4" s="5" t="str">
        <f t="shared" si="2"/>
        <v>3</v>
      </c>
      <c r="K4" s="5" t="str">
        <f t="shared" si="2"/>
        <v>3</v>
      </c>
      <c r="L4" s="5" t="str">
        <f t="shared" si="2"/>
        <v>3</v>
      </c>
      <c r="M4" s="5" t="str">
        <f t="shared" si="2"/>
        <v>3</v>
      </c>
      <c r="N4" s="5" t="str">
        <f t="shared" si="2"/>
        <v>3</v>
      </c>
      <c r="O4" s="5" t="str">
        <f t="shared" si="2"/>
        <v>3</v>
      </c>
    </row>
    <row r="5" spans="1:15" ht="15" hidden="1">
      <c r="A5" s="1" t="s">
        <v>9</v>
      </c>
      <c r="B5" s="14" t="s">
        <v>42</v>
      </c>
      <c r="C5" s="14" t="s">
        <v>1</v>
      </c>
      <c r="D5" s="2" t="s">
        <v>10</v>
      </c>
      <c r="E5" s="6" t="s">
        <v>1</v>
      </c>
      <c r="F5" s="7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9" t="s">
        <v>19</v>
      </c>
      <c r="O5" s="10" t="s">
        <v>20</v>
      </c>
    </row>
    <row r="6" spans="1:12" ht="15" hidden="1">
      <c r="A6" s="14" t="s">
        <v>1</v>
      </c>
      <c r="B6" s="14" t="s">
        <v>1</v>
      </c>
      <c r="C6" s="14" t="s">
        <v>1</v>
      </c>
      <c r="D6" s="3" t="s">
        <v>1</v>
      </c>
      <c r="E6" s="14" t="s">
        <v>1</v>
      </c>
      <c r="F6" s="14" t="s">
        <v>1</v>
      </c>
      <c r="G6" s="14" t="s">
        <v>1</v>
      </c>
      <c r="H6" s="14" t="s">
        <v>1</v>
      </c>
      <c r="I6" s="14" t="s">
        <v>1</v>
      </c>
      <c r="J6" s="14" t="s">
        <v>1</v>
      </c>
      <c r="K6" s="14" t="s">
        <v>1</v>
      </c>
      <c r="L6" s="14" t="s">
        <v>1</v>
      </c>
    </row>
    <row r="7" spans="1:3" ht="15" hidden="1">
      <c r="A7" s="14" t="s">
        <v>1</v>
      </c>
      <c r="B7" s="14" t="s">
        <v>1</v>
      </c>
      <c r="C7" s="14" t="s">
        <v>1</v>
      </c>
    </row>
    <row r="8" spans="1:16" ht="15" hidden="1">
      <c r="A8" s="14" t="s">
        <v>21</v>
      </c>
      <c r="B8" s="14" t="s">
        <v>1</v>
      </c>
      <c r="C8" s="14" t="s">
        <v>1</v>
      </c>
      <c r="E8" s="11" t="s">
        <v>1</v>
      </c>
      <c r="F8" s="11" t="s">
        <v>1</v>
      </c>
      <c r="G8" s="11" t="s">
        <v>1</v>
      </c>
      <c r="H8" s="11" t="s">
        <v>1</v>
      </c>
      <c r="I8" s="11" t="s">
        <v>1</v>
      </c>
      <c r="J8" s="11" t="s">
        <v>1</v>
      </c>
      <c r="K8" s="11" t="s">
        <v>1</v>
      </c>
      <c r="L8" s="12" t="s">
        <v>1</v>
      </c>
      <c r="M8" s="1" t="s">
        <v>1</v>
      </c>
      <c r="N8" s="1" t="s">
        <v>1</v>
      </c>
      <c r="O8" s="1" t="s">
        <v>1</v>
      </c>
      <c r="P8" s="1" t="s">
        <v>1</v>
      </c>
    </row>
    <row r="9" spans="1:16" ht="19.5" customHeight="1">
      <c r="A9" s="14" t="s">
        <v>1</v>
      </c>
      <c r="B9" s="14" t="s">
        <v>1</v>
      </c>
      <c r="C9" s="14" t="s">
        <v>1</v>
      </c>
      <c r="E9" s="58" t="str">
        <f>TeklifYil&amp;"  "&amp;A8</f>
        <v>2016  YILI MERKEZİ YÖNETİM BÜTÇE KANUNU İCMALİ</v>
      </c>
      <c r="F9" s="58" t="s">
        <v>1</v>
      </c>
      <c r="G9" s="58" t="s">
        <v>1</v>
      </c>
      <c r="H9" s="58" t="s">
        <v>1</v>
      </c>
      <c r="I9" s="58" t="s">
        <v>1</v>
      </c>
      <c r="J9" s="58" t="s">
        <v>1</v>
      </c>
      <c r="K9" s="58" t="s">
        <v>1</v>
      </c>
      <c r="L9" s="58" t="s">
        <v>1</v>
      </c>
      <c r="M9" s="58" t="s">
        <v>1</v>
      </c>
      <c r="N9" s="58" t="s">
        <v>1</v>
      </c>
      <c r="O9" s="58" t="s">
        <v>1</v>
      </c>
      <c r="P9" s="58" t="s">
        <v>1</v>
      </c>
    </row>
    <row r="10" spans="1:16" ht="19.5" customHeight="1">
      <c r="A10" s="14" t="s">
        <v>1</v>
      </c>
      <c r="B10" s="14" t="s">
        <v>1</v>
      </c>
      <c r="C10" s="14" t="s">
        <v>1</v>
      </c>
      <c r="E10" s="58" t="s">
        <v>22</v>
      </c>
      <c r="F10" s="58" t="s">
        <v>1</v>
      </c>
      <c r="G10" s="58" t="s">
        <v>1</v>
      </c>
      <c r="H10" s="58" t="s">
        <v>1</v>
      </c>
      <c r="I10" s="58" t="s">
        <v>1</v>
      </c>
      <c r="J10" s="58" t="s">
        <v>1</v>
      </c>
      <c r="K10" s="58" t="s">
        <v>1</v>
      </c>
      <c r="L10" s="58" t="s">
        <v>1</v>
      </c>
      <c r="M10" s="58" t="s">
        <v>1</v>
      </c>
      <c r="N10" s="58" t="s">
        <v>1</v>
      </c>
      <c r="O10" s="58" t="s">
        <v>1</v>
      </c>
      <c r="P10" s="58" t="s">
        <v>1</v>
      </c>
    </row>
    <row r="11" spans="1:16" ht="19.5" customHeight="1">
      <c r="A11" s="14" t="s">
        <v>1</v>
      </c>
      <c r="B11" s="14" t="s">
        <v>1</v>
      </c>
      <c r="C11" s="14" t="s">
        <v>1</v>
      </c>
      <c r="E11" s="59" t="s">
        <v>23</v>
      </c>
      <c r="F11" s="59" t="s">
        <v>1</v>
      </c>
      <c r="G11" s="59" t="s">
        <v>1</v>
      </c>
      <c r="H11" s="59" t="s">
        <v>1</v>
      </c>
      <c r="I11" s="59" t="s">
        <v>1</v>
      </c>
      <c r="J11" s="59" t="s">
        <v>1</v>
      </c>
      <c r="K11" s="59" t="s">
        <v>1</v>
      </c>
      <c r="L11" s="59" t="s">
        <v>1</v>
      </c>
      <c r="M11" s="59" t="s">
        <v>1</v>
      </c>
      <c r="N11" s="59" t="s">
        <v>1</v>
      </c>
      <c r="O11" s="59" t="s">
        <v>1</v>
      </c>
      <c r="P11" s="59" t="s">
        <v>1</v>
      </c>
    </row>
    <row r="12" spans="1:16" ht="18.75" customHeight="1">
      <c r="A12" s="14" t="s">
        <v>1</v>
      </c>
      <c r="B12" s="14" t="s">
        <v>1</v>
      </c>
      <c r="C12" s="14" t="s">
        <v>1</v>
      </c>
      <c r="E12" s="4" t="s">
        <v>1</v>
      </c>
      <c r="F12" s="4" t="s">
        <v>1</v>
      </c>
      <c r="G12" s="4" t="s">
        <v>1</v>
      </c>
      <c r="H12" s="4" t="s">
        <v>1</v>
      </c>
      <c r="I12" s="4" t="s">
        <v>1</v>
      </c>
      <c r="J12" s="4" t="s">
        <v>1</v>
      </c>
      <c r="K12" s="4" t="s">
        <v>1</v>
      </c>
      <c r="L12" s="13" t="s">
        <v>1</v>
      </c>
      <c r="M12" s="1" t="s">
        <v>1</v>
      </c>
      <c r="N12" s="13" t="s">
        <v>1</v>
      </c>
      <c r="O12" s="13" t="s">
        <v>1</v>
      </c>
      <c r="P12" s="2" t="str">
        <f>IF(ButceYil&gt;2008,"TL","YTL")</f>
        <v>TL</v>
      </c>
    </row>
    <row r="13" spans="1:16" ht="15">
      <c r="A13" s="14" t="s">
        <v>1</v>
      </c>
      <c r="B13" s="14" t="s">
        <v>1</v>
      </c>
      <c r="C13" s="14" t="s">
        <v>1</v>
      </c>
      <c r="E13" s="56" t="s">
        <v>24</v>
      </c>
      <c r="F13" s="15"/>
      <c r="G13" s="16"/>
      <c r="H13" s="16"/>
      <c r="I13" s="16"/>
      <c r="J13" s="16"/>
      <c r="K13" s="16"/>
      <c r="L13" s="16"/>
      <c r="M13" s="16"/>
      <c r="N13" s="17"/>
      <c r="O13" s="17"/>
      <c r="P13" s="60" t="s">
        <v>25</v>
      </c>
    </row>
    <row r="14" spans="3:16" ht="81.75" customHeight="1" thickBot="1">
      <c r="C14" s="2" t="s">
        <v>1</v>
      </c>
      <c r="E14" s="57" t="s">
        <v>1</v>
      </c>
      <c r="F14" s="18" t="s">
        <v>26</v>
      </c>
      <c r="G14" s="19" t="s">
        <v>27</v>
      </c>
      <c r="H14" s="19" t="s">
        <v>28</v>
      </c>
      <c r="I14" s="19" t="s">
        <v>29</v>
      </c>
      <c r="J14" s="19" t="s">
        <v>30</v>
      </c>
      <c r="K14" s="19" t="s">
        <v>31</v>
      </c>
      <c r="L14" s="19" t="s">
        <v>32</v>
      </c>
      <c r="M14" s="19" t="s">
        <v>33</v>
      </c>
      <c r="N14" s="19" t="s">
        <v>34</v>
      </c>
      <c r="O14" s="19" t="s">
        <v>35</v>
      </c>
      <c r="P14" s="61" t="s">
        <v>1</v>
      </c>
    </row>
    <row r="15" spans="1:16" ht="21.75" customHeight="1" hidden="1">
      <c r="A15" s="2" t="s">
        <v>2</v>
      </c>
      <c r="B15" s="2" t="s">
        <v>36</v>
      </c>
      <c r="C15" s="2" t="s">
        <v>1</v>
      </c>
      <c r="E15" s="28" t="s">
        <v>1</v>
      </c>
      <c r="F15" s="20" t="s">
        <v>1</v>
      </c>
      <c r="G15" s="21" t="s">
        <v>1</v>
      </c>
      <c r="H15" s="21" t="s">
        <v>1</v>
      </c>
      <c r="I15" s="21" t="s">
        <v>1</v>
      </c>
      <c r="J15" s="21" t="s">
        <v>1</v>
      </c>
      <c r="K15" s="21" t="s">
        <v>1</v>
      </c>
      <c r="L15" s="21" t="s">
        <v>1</v>
      </c>
      <c r="M15" s="21" t="s">
        <v>1</v>
      </c>
      <c r="N15" s="21" t="s">
        <v>1</v>
      </c>
      <c r="O15" s="22" t="s">
        <v>1</v>
      </c>
      <c r="P15" s="23" t="s">
        <v>1</v>
      </c>
    </row>
    <row r="16" spans="1:16" s="34" customFormat="1" ht="25.5" customHeight="1">
      <c r="A16" s="32" t="s">
        <v>1</v>
      </c>
      <c r="B16" s="33" t="s">
        <v>45</v>
      </c>
      <c r="C16" s="32" t="s">
        <v>1</v>
      </c>
      <c r="E16" s="62" t="s">
        <v>154</v>
      </c>
      <c r="F16" s="35">
        <v>30567000</v>
      </c>
      <c r="G16" s="36">
        <v>15000</v>
      </c>
      <c r="H16" s="36">
        <v>0</v>
      </c>
      <c r="I16" s="36">
        <v>0</v>
      </c>
      <c r="J16" s="36">
        <v>0</v>
      </c>
      <c r="K16" s="36">
        <v>0</v>
      </c>
      <c r="L16" s="36">
        <v>1000</v>
      </c>
      <c r="M16" s="36">
        <v>0</v>
      </c>
      <c r="N16" s="36">
        <v>15455000</v>
      </c>
      <c r="O16" s="37">
        <v>0</v>
      </c>
      <c r="P16" s="65">
        <f aca="true" t="shared" si="3" ref="P16:P47">O16+N16+M16+L16+K16+J16+I16+H16+G16+F16</f>
        <v>46038000</v>
      </c>
    </row>
    <row r="17" spans="2:16" ht="25.5" customHeight="1">
      <c r="B17" s="33" t="s">
        <v>46</v>
      </c>
      <c r="C17" s="32" t="s">
        <v>1</v>
      </c>
      <c r="E17" s="63" t="s">
        <v>155</v>
      </c>
      <c r="F17" s="35">
        <v>51424000</v>
      </c>
      <c r="G17" s="36">
        <v>0</v>
      </c>
      <c r="H17" s="36">
        <v>5393000</v>
      </c>
      <c r="I17" s="36">
        <v>0</v>
      </c>
      <c r="J17" s="36">
        <v>0</v>
      </c>
      <c r="K17" s="36">
        <v>0</v>
      </c>
      <c r="L17" s="36">
        <v>140913000</v>
      </c>
      <c r="M17" s="36">
        <v>14160000</v>
      </c>
      <c r="N17" s="36">
        <v>601286000</v>
      </c>
      <c r="O17" s="37">
        <v>0</v>
      </c>
      <c r="P17" s="65">
        <f t="shared" si="3"/>
        <v>813176000</v>
      </c>
    </row>
    <row r="18" spans="2:16" ht="25.5" customHeight="1">
      <c r="B18" s="33" t="s">
        <v>47</v>
      </c>
      <c r="C18" s="32" t="s">
        <v>1</v>
      </c>
      <c r="E18" s="63" t="s">
        <v>156</v>
      </c>
      <c r="F18" s="35">
        <v>67203000</v>
      </c>
      <c r="G18" s="36">
        <v>66000</v>
      </c>
      <c r="H18" s="36">
        <v>4645000</v>
      </c>
      <c r="I18" s="36">
        <v>0</v>
      </c>
      <c r="J18" s="36">
        <v>0</v>
      </c>
      <c r="K18" s="36">
        <v>0</v>
      </c>
      <c r="L18" s="36">
        <v>4412000</v>
      </c>
      <c r="M18" s="36">
        <v>6243000</v>
      </c>
      <c r="N18" s="36">
        <v>377296000</v>
      </c>
      <c r="O18" s="37">
        <v>0</v>
      </c>
      <c r="P18" s="65">
        <f t="shared" si="3"/>
        <v>459865000</v>
      </c>
    </row>
    <row r="19" spans="2:16" ht="25.5" customHeight="1">
      <c r="B19" s="33" t="s">
        <v>48</v>
      </c>
      <c r="C19" s="32" t="s">
        <v>1</v>
      </c>
      <c r="E19" s="63" t="s">
        <v>157</v>
      </c>
      <c r="F19" s="35">
        <v>74092000</v>
      </c>
      <c r="G19" s="36">
        <v>66000</v>
      </c>
      <c r="H19" s="36">
        <v>11771000</v>
      </c>
      <c r="I19" s="36">
        <v>0</v>
      </c>
      <c r="J19" s="36">
        <v>0</v>
      </c>
      <c r="K19" s="36">
        <v>0</v>
      </c>
      <c r="L19" s="36">
        <v>129750000</v>
      </c>
      <c r="M19" s="36">
        <v>10954000</v>
      </c>
      <c r="N19" s="36">
        <v>562879000</v>
      </c>
      <c r="O19" s="37">
        <v>0</v>
      </c>
      <c r="P19" s="65">
        <f t="shared" si="3"/>
        <v>789512000</v>
      </c>
    </row>
    <row r="20" spans="2:16" ht="25.5" customHeight="1">
      <c r="B20" s="33" t="s">
        <v>49</v>
      </c>
      <c r="C20" s="32" t="s">
        <v>1</v>
      </c>
      <c r="E20" s="63" t="s">
        <v>158</v>
      </c>
      <c r="F20" s="35">
        <v>68359000</v>
      </c>
      <c r="G20" s="36">
        <v>0</v>
      </c>
      <c r="H20" s="36">
        <v>12149000</v>
      </c>
      <c r="I20" s="36">
        <v>0</v>
      </c>
      <c r="J20" s="36">
        <v>0</v>
      </c>
      <c r="K20" s="36">
        <v>0</v>
      </c>
      <c r="L20" s="36">
        <v>119002000</v>
      </c>
      <c r="M20" s="36">
        <v>6554000</v>
      </c>
      <c r="N20" s="36">
        <v>528073000</v>
      </c>
      <c r="O20" s="37">
        <v>0</v>
      </c>
      <c r="P20" s="65">
        <f t="shared" si="3"/>
        <v>734137000</v>
      </c>
    </row>
    <row r="21" spans="2:16" ht="25.5" customHeight="1">
      <c r="B21" s="33" t="s">
        <v>50</v>
      </c>
      <c r="C21" s="32" t="s">
        <v>1</v>
      </c>
      <c r="E21" s="63" t="s">
        <v>159</v>
      </c>
      <c r="F21" s="35">
        <v>106970000</v>
      </c>
      <c r="G21" s="36">
        <v>27000</v>
      </c>
      <c r="H21" s="36">
        <v>19786000</v>
      </c>
      <c r="I21" s="36">
        <v>0</v>
      </c>
      <c r="J21" s="36">
        <v>0</v>
      </c>
      <c r="K21" s="36">
        <v>0</v>
      </c>
      <c r="L21" s="36">
        <v>180252000</v>
      </c>
      <c r="M21" s="36">
        <v>6078000</v>
      </c>
      <c r="N21" s="36">
        <v>768889000</v>
      </c>
      <c r="O21" s="37">
        <v>0</v>
      </c>
      <c r="P21" s="65">
        <f t="shared" si="3"/>
        <v>1082002000</v>
      </c>
    </row>
    <row r="22" spans="2:16" ht="25.5" customHeight="1">
      <c r="B22" s="33" t="s">
        <v>51</v>
      </c>
      <c r="C22" s="32" t="s">
        <v>1</v>
      </c>
      <c r="E22" s="63" t="s">
        <v>160</v>
      </c>
      <c r="F22" s="35">
        <v>57396000</v>
      </c>
      <c r="G22" s="36">
        <v>133000</v>
      </c>
      <c r="H22" s="36">
        <v>11251000</v>
      </c>
      <c r="I22" s="36">
        <v>0</v>
      </c>
      <c r="J22" s="36">
        <v>0</v>
      </c>
      <c r="K22" s="36">
        <v>0</v>
      </c>
      <c r="L22" s="36">
        <v>0</v>
      </c>
      <c r="M22" s="36">
        <v>6541000</v>
      </c>
      <c r="N22" s="36">
        <v>345256000</v>
      </c>
      <c r="O22" s="37">
        <v>0</v>
      </c>
      <c r="P22" s="65">
        <f t="shared" si="3"/>
        <v>420577000</v>
      </c>
    </row>
    <row r="23" spans="2:16" ht="25.5" customHeight="1">
      <c r="B23" s="33" t="s">
        <v>52</v>
      </c>
      <c r="C23" s="32" t="s">
        <v>1</v>
      </c>
      <c r="E23" s="63" t="s">
        <v>161</v>
      </c>
      <c r="F23" s="35">
        <v>59808000</v>
      </c>
      <c r="G23" s="36">
        <v>0</v>
      </c>
      <c r="H23" s="36">
        <v>4009000</v>
      </c>
      <c r="I23" s="36">
        <v>0</v>
      </c>
      <c r="J23" s="36">
        <v>0</v>
      </c>
      <c r="K23" s="36">
        <v>0</v>
      </c>
      <c r="L23" s="36">
        <v>0</v>
      </c>
      <c r="M23" s="36">
        <v>11827000</v>
      </c>
      <c r="N23" s="36">
        <v>160974000</v>
      </c>
      <c r="O23" s="37">
        <v>0</v>
      </c>
      <c r="P23" s="65">
        <f t="shared" si="3"/>
        <v>236618000</v>
      </c>
    </row>
    <row r="24" spans="2:16" ht="25.5" customHeight="1">
      <c r="B24" s="33" t="s">
        <v>53</v>
      </c>
      <c r="C24" s="32" t="s">
        <v>1</v>
      </c>
      <c r="E24" s="63" t="s">
        <v>162</v>
      </c>
      <c r="F24" s="35">
        <v>38102000</v>
      </c>
      <c r="G24" s="36">
        <v>63000</v>
      </c>
      <c r="H24" s="36">
        <v>13588000</v>
      </c>
      <c r="I24" s="36">
        <v>0</v>
      </c>
      <c r="J24" s="36">
        <v>0</v>
      </c>
      <c r="K24" s="36">
        <v>0</v>
      </c>
      <c r="L24" s="36">
        <v>33370000</v>
      </c>
      <c r="M24" s="36">
        <v>2317000</v>
      </c>
      <c r="N24" s="36">
        <v>429151000</v>
      </c>
      <c r="O24" s="37">
        <v>0</v>
      </c>
      <c r="P24" s="65">
        <f t="shared" si="3"/>
        <v>516591000</v>
      </c>
    </row>
    <row r="25" spans="2:16" ht="25.5" customHeight="1">
      <c r="B25" s="33" t="s">
        <v>54</v>
      </c>
      <c r="C25" s="32" t="s">
        <v>1</v>
      </c>
      <c r="E25" s="63" t="s">
        <v>163</v>
      </c>
      <c r="F25" s="35">
        <v>29503000</v>
      </c>
      <c r="G25" s="36">
        <v>0</v>
      </c>
      <c r="H25" s="36">
        <v>7463000</v>
      </c>
      <c r="I25" s="36">
        <v>0</v>
      </c>
      <c r="J25" s="36">
        <v>0</v>
      </c>
      <c r="K25" s="36">
        <v>0</v>
      </c>
      <c r="L25" s="36">
        <v>0</v>
      </c>
      <c r="M25" s="36">
        <v>7730000</v>
      </c>
      <c r="N25" s="36">
        <v>236419000</v>
      </c>
      <c r="O25" s="37">
        <v>0</v>
      </c>
      <c r="P25" s="65">
        <f t="shared" si="3"/>
        <v>281115000</v>
      </c>
    </row>
    <row r="26" spans="2:16" ht="25.5" customHeight="1">
      <c r="B26" s="33" t="s">
        <v>55</v>
      </c>
      <c r="C26" s="32" t="s">
        <v>1</v>
      </c>
      <c r="E26" s="63" t="s">
        <v>164</v>
      </c>
      <c r="F26" s="35">
        <v>18242000</v>
      </c>
      <c r="G26" s="36">
        <v>0</v>
      </c>
      <c r="H26" s="36">
        <v>4523000</v>
      </c>
      <c r="I26" s="36">
        <v>0</v>
      </c>
      <c r="J26" s="36">
        <v>0</v>
      </c>
      <c r="K26" s="36">
        <v>0</v>
      </c>
      <c r="L26" s="36">
        <v>0</v>
      </c>
      <c r="M26" s="36">
        <v>2384000</v>
      </c>
      <c r="N26" s="36">
        <v>108998000</v>
      </c>
      <c r="O26" s="37">
        <v>0</v>
      </c>
      <c r="P26" s="65">
        <f t="shared" si="3"/>
        <v>134147000</v>
      </c>
    </row>
    <row r="27" spans="2:16" ht="25.5" customHeight="1">
      <c r="B27" s="33" t="s">
        <v>56</v>
      </c>
      <c r="C27" s="32" t="s">
        <v>1</v>
      </c>
      <c r="E27" s="63" t="s">
        <v>165</v>
      </c>
      <c r="F27" s="35">
        <v>59103000</v>
      </c>
      <c r="G27" s="36">
        <v>0</v>
      </c>
      <c r="H27" s="36">
        <v>6327000</v>
      </c>
      <c r="I27" s="36">
        <v>0</v>
      </c>
      <c r="J27" s="36">
        <v>0</v>
      </c>
      <c r="K27" s="36">
        <v>0</v>
      </c>
      <c r="L27" s="36">
        <v>139784000</v>
      </c>
      <c r="M27" s="36">
        <v>5745000</v>
      </c>
      <c r="N27" s="36">
        <v>445304000</v>
      </c>
      <c r="O27" s="37">
        <v>0</v>
      </c>
      <c r="P27" s="65">
        <f t="shared" si="3"/>
        <v>656263000</v>
      </c>
    </row>
    <row r="28" spans="2:16" ht="25.5" customHeight="1">
      <c r="B28" s="33" t="s">
        <v>57</v>
      </c>
      <c r="C28" s="32" t="s">
        <v>1</v>
      </c>
      <c r="E28" s="63" t="s">
        <v>166</v>
      </c>
      <c r="F28" s="35">
        <v>42599000</v>
      </c>
      <c r="G28" s="36">
        <v>90000</v>
      </c>
      <c r="H28" s="36">
        <v>15923000</v>
      </c>
      <c r="I28" s="36">
        <v>0</v>
      </c>
      <c r="J28" s="36">
        <v>0</v>
      </c>
      <c r="K28" s="36">
        <v>0</v>
      </c>
      <c r="L28" s="36">
        <v>74561000</v>
      </c>
      <c r="M28" s="36">
        <v>2577000</v>
      </c>
      <c r="N28" s="36">
        <v>427246000</v>
      </c>
      <c r="O28" s="37">
        <v>0</v>
      </c>
      <c r="P28" s="65">
        <f t="shared" si="3"/>
        <v>562996000</v>
      </c>
    </row>
    <row r="29" spans="2:16" ht="25.5" customHeight="1">
      <c r="B29" s="33" t="s">
        <v>58</v>
      </c>
      <c r="C29" s="32" t="s">
        <v>1</v>
      </c>
      <c r="E29" s="63" t="s">
        <v>167</v>
      </c>
      <c r="F29" s="35">
        <v>24543000</v>
      </c>
      <c r="G29" s="36">
        <v>0</v>
      </c>
      <c r="H29" s="36">
        <v>6240000</v>
      </c>
      <c r="I29" s="36">
        <v>0</v>
      </c>
      <c r="J29" s="36">
        <v>0</v>
      </c>
      <c r="K29" s="36">
        <v>0</v>
      </c>
      <c r="L29" s="36">
        <v>41292000</v>
      </c>
      <c r="M29" s="36">
        <v>5377000</v>
      </c>
      <c r="N29" s="36">
        <v>198122000</v>
      </c>
      <c r="O29" s="37">
        <v>0</v>
      </c>
      <c r="P29" s="65">
        <f t="shared" si="3"/>
        <v>275574000</v>
      </c>
    </row>
    <row r="30" spans="2:16" ht="25.5" customHeight="1">
      <c r="B30" s="33" t="s">
        <v>59</v>
      </c>
      <c r="C30" s="32" t="s">
        <v>1</v>
      </c>
      <c r="E30" s="63" t="s">
        <v>168</v>
      </c>
      <c r="F30" s="35">
        <v>34734000</v>
      </c>
      <c r="G30" s="36">
        <v>83000</v>
      </c>
      <c r="H30" s="36">
        <v>7275000</v>
      </c>
      <c r="I30" s="36">
        <v>0</v>
      </c>
      <c r="J30" s="36">
        <v>0</v>
      </c>
      <c r="K30" s="36">
        <v>0</v>
      </c>
      <c r="L30" s="36">
        <v>59223000</v>
      </c>
      <c r="M30" s="36">
        <v>2641000</v>
      </c>
      <c r="N30" s="36">
        <v>326114000</v>
      </c>
      <c r="O30" s="37">
        <v>0</v>
      </c>
      <c r="P30" s="65">
        <f t="shared" si="3"/>
        <v>430070000</v>
      </c>
    </row>
    <row r="31" spans="2:16" ht="25.5" customHeight="1">
      <c r="B31" s="33" t="s">
        <v>60</v>
      </c>
      <c r="C31" s="32" t="s">
        <v>1</v>
      </c>
      <c r="E31" s="63" t="s">
        <v>169</v>
      </c>
      <c r="F31" s="35">
        <v>61610000</v>
      </c>
      <c r="G31" s="36">
        <v>73000</v>
      </c>
      <c r="H31" s="36">
        <v>2767000</v>
      </c>
      <c r="I31" s="36">
        <v>0</v>
      </c>
      <c r="J31" s="36">
        <v>0</v>
      </c>
      <c r="K31" s="36">
        <v>0</v>
      </c>
      <c r="L31" s="36">
        <v>0</v>
      </c>
      <c r="M31" s="36">
        <v>3185000</v>
      </c>
      <c r="N31" s="36">
        <v>408965000</v>
      </c>
      <c r="O31" s="37">
        <v>0</v>
      </c>
      <c r="P31" s="65">
        <f t="shared" si="3"/>
        <v>476600000</v>
      </c>
    </row>
    <row r="32" spans="2:16" ht="25.5" customHeight="1">
      <c r="B32" s="33" t="s">
        <v>61</v>
      </c>
      <c r="C32" s="32" t="s">
        <v>1</v>
      </c>
      <c r="E32" s="63" t="s">
        <v>170</v>
      </c>
      <c r="F32" s="35">
        <v>74820000</v>
      </c>
      <c r="G32" s="36">
        <v>0</v>
      </c>
      <c r="H32" s="36">
        <v>6166000</v>
      </c>
      <c r="I32" s="36">
        <v>0</v>
      </c>
      <c r="J32" s="36">
        <v>0</v>
      </c>
      <c r="K32" s="36">
        <v>0</v>
      </c>
      <c r="L32" s="36">
        <v>29610000</v>
      </c>
      <c r="M32" s="36">
        <v>2437000</v>
      </c>
      <c r="N32" s="36">
        <v>344611000</v>
      </c>
      <c r="O32" s="37">
        <v>0</v>
      </c>
      <c r="P32" s="65">
        <f t="shared" si="3"/>
        <v>457644000</v>
      </c>
    </row>
    <row r="33" spans="2:16" ht="25.5" customHeight="1">
      <c r="B33" s="33" t="s">
        <v>62</v>
      </c>
      <c r="C33" s="32" t="s">
        <v>1</v>
      </c>
      <c r="E33" s="63" t="s">
        <v>171</v>
      </c>
      <c r="F33" s="35">
        <v>17393000</v>
      </c>
      <c r="G33" s="36">
        <v>5000</v>
      </c>
      <c r="H33" s="36">
        <v>8697000</v>
      </c>
      <c r="I33" s="36">
        <v>0</v>
      </c>
      <c r="J33" s="36">
        <v>0</v>
      </c>
      <c r="K33" s="36">
        <v>0</v>
      </c>
      <c r="L33" s="36">
        <v>84447000</v>
      </c>
      <c r="M33" s="36">
        <v>1805000</v>
      </c>
      <c r="N33" s="36">
        <v>243291000</v>
      </c>
      <c r="O33" s="37">
        <v>0</v>
      </c>
      <c r="P33" s="65">
        <f t="shared" si="3"/>
        <v>355638000</v>
      </c>
    </row>
    <row r="34" spans="2:16" ht="25.5" customHeight="1">
      <c r="B34" s="33" t="s">
        <v>63</v>
      </c>
      <c r="C34" s="32" t="s">
        <v>1</v>
      </c>
      <c r="E34" s="63" t="s">
        <v>172</v>
      </c>
      <c r="F34" s="35">
        <v>28334000</v>
      </c>
      <c r="G34" s="36">
        <v>0</v>
      </c>
      <c r="H34" s="36">
        <v>5265000</v>
      </c>
      <c r="I34" s="36">
        <v>0</v>
      </c>
      <c r="J34" s="36">
        <v>0</v>
      </c>
      <c r="K34" s="36">
        <v>0</v>
      </c>
      <c r="L34" s="36">
        <v>52250000</v>
      </c>
      <c r="M34" s="36">
        <v>2301000</v>
      </c>
      <c r="N34" s="36">
        <v>309007000</v>
      </c>
      <c r="O34" s="37">
        <v>0</v>
      </c>
      <c r="P34" s="65">
        <f t="shared" si="3"/>
        <v>397157000</v>
      </c>
    </row>
    <row r="35" spans="2:16" ht="25.5" customHeight="1">
      <c r="B35" s="33" t="s">
        <v>64</v>
      </c>
      <c r="C35" s="32" t="s">
        <v>1</v>
      </c>
      <c r="E35" s="63" t="s">
        <v>173</v>
      </c>
      <c r="F35" s="35">
        <v>25473000</v>
      </c>
      <c r="G35" s="36">
        <v>0</v>
      </c>
      <c r="H35" s="36">
        <v>3811000</v>
      </c>
      <c r="I35" s="36">
        <v>0</v>
      </c>
      <c r="J35" s="36">
        <v>0</v>
      </c>
      <c r="K35" s="36">
        <v>0</v>
      </c>
      <c r="L35" s="36">
        <v>42613000</v>
      </c>
      <c r="M35" s="36">
        <v>4436000</v>
      </c>
      <c r="N35" s="36">
        <v>238175000</v>
      </c>
      <c r="O35" s="37">
        <v>0</v>
      </c>
      <c r="P35" s="65">
        <f t="shared" si="3"/>
        <v>314508000</v>
      </c>
    </row>
    <row r="36" spans="2:16" ht="25.5" customHeight="1">
      <c r="B36" s="33" t="s">
        <v>65</v>
      </c>
      <c r="C36" s="32" t="s">
        <v>1</v>
      </c>
      <c r="E36" s="63" t="s">
        <v>174</v>
      </c>
      <c r="F36" s="35">
        <v>70055000</v>
      </c>
      <c r="G36" s="36">
        <v>34000</v>
      </c>
      <c r="H36" s="36">
        <v>4332000</v>
      </c>
      <c r="I36" s="36">
        <v>0</v>
      </c>
      <c r="J36" s="36">
        <v>0</v>
      </c>
      <c r="K36" s="36">
        <v>0</v>
      </c>
      <c r="L36" s="36">
        <v>84644000</v>
      </c>
      <c r="M36" s="36">
        <v>2399000</v>
      </c>
      <c r="N36" s="36">
        <v>306759000</v>
      </c>
      <c r="O36" s="37">
        <v>0</v>
      </c>
      <c r="P36" s="65">
        <f t="shared" si="3"/>
        <v>468223000</v>
      </c>
    </row>
    <row r="37" spans="2:16" ht="25.5" customHeight="1">
      <c r="B37" s="33" t="s">
        <v>66</v>
      </c>
      <c r="C37" s="32" t="s">
        <v>1</v>
      </c>
      <c r="E37" s="63" t="s">
        <v>175</v>
      </c>
      <c r="F37" s="35">
        <v>30398000</v>
      </c>
      <c r="G37" s="36">
        <v>0</v>
      </c>
      <c r="H37" s="36">
        <v>7173000</v>
      </c>
      <c r="I37" s="36">
        <v>0</v>
      </c>
      <c r="J37" s="36">
        <v>0</v>
      </c>
      <c r="K37" s="36">
        <v>0</v>
      </c>
      <c r="L37" s="36">
        <v>61826000</v>
      </c>
      <c r="M37" s="36">
        <v>1349000</v>
      </c>
      <c r="N37" s="36">
        <v>293244000</v>
      </c>
      <c r="O37" s="37">
        <v>0</v>
      </c>
      <c r="P37" s="65">
        <f t="shared" si="3"/>
        <v>393990000</v>
      </c>
    </row>
    <row r="38" spans="2:16" ht="25.5" customHeight="1">
      <c r="B38" s="33" t="s">
        <v>67</v>
      </c>
      <c r="C38" s="32" t="s">
        <v>1</v>
      </c>
      <c r="E38" s="63" t="s">
        <v>176</v>
      </c>
      <c r="F38" s="35">
        <v>34220000</v>
      </c>
      <c r="G38" s="36">
        <v>60000</v>
      </c>
      <c r="H38" s="36">
        <v>6709000</v>
      </c>
      <c r="I38" s="36">
        <v>0</v>
      </c>
      <c r="J38" s="36">
        <v>0</v>
      </c>
      <c r="K38" s="36">
        <v>0</v>
      </c>
      <c r="L38" s="36">
        <v>49870000</v>
      </c>
      <c r="M38" s="36">
        <v>3200000</v>
      </c>
      <c r="N38" s="36">
        <v>294487000</v>
      </c>
      <c r="O38" s="37">
        <v>0</v>
      </c>
      <c r="P38" s="65">
        <f t="shared" si="3"/>
        <v>388546000</v>
      </c>
    </row>
    <row r="39" spans="2:16" ht="25.5" customHeight="1">
      <c r="B39" s="33" t="s">
        <v>68</v>
      </c>
      <c r="C39" s="32" t="s">
        <v>1</v>
      </c>
      <c r="E39" s="63" t="s">
        <v>177</v>
      </c>
      <c r="F39" s="35">
        <v>51917000</v>
      </c>
      <c r="G39" s="36">
        <v>13000</v>
      </c>
      <c r="H39" s="36">
        <v>5633000</v>
      </c>
      <c r="I39" s="36">
        <v>0</v>
      </c>
      <c r="J39" s="36">
        <v>0</v>
      </c>
      <c r="K39" s="36">
        <v>0</v>
      </c>
      <c r="L39" s="36">
        <v>40927000</v>
      </c>
      <c r="M39" s="36">
        <v>3477000</v>
      </c>
      <c r="N39" s="36">
        <v>397852000</v>
      </c>
      <c r="O39" s="37">
        <v>0</v>
      </c>
      <c r="P39" s="65">
        <f t="shared" si="3"/>
        <v>499819000</v>
      </c>
    </row>
    <row r="40" spans="2:16" ht="25.5" customHeight="1">
      <c r="B40" s="33" t="s">
        <v>69</v>
      </c>
      <c r="C40" s="32" t="s">
        <v>1</v>
      </c>
      <c r="E40" s="63" t="s">
        <v>178</v>
      </c>
      <c r="F40" s="35">
        <v>41152000</v>
      </c>
      <c r="G40" s="36">
        <v>101000</v>
      </c>
      <c r="H40" s="36">
        <v>5571000</v>
      </c>
      <c r="I40" s="36">
        <v>0</v>
      </c>
      <c r="J40" s="36">
        <v>0</v>
      </c>
      <c r="K40" s="36">
        <v>0</v>
      </c>
      <c r="L40" s="36">
        <v>50659000</v>
      </c>
      <c r="M40" s="36">
        <v>4133000</v>
      </c>
      <c r="N40" s="36">
        <v>214766000</v>
      </c>
      <c r="O40" s="37">
        <v>0</v>
      </c>
      <c r="P40" s="65">
        <f t="shared" si="3"/>
        <v>316382000</v>
      </c>
    </row>
    <row r="41" spans="2:16" ht="25.5" customHeight="1">
      <c r="B41" s="33" t="s">
        <v>70</v>
      </c>
      <c r="C41" s="32" t="s">
        <v>1</v>
      </c>
      <c r="E41" s="63" t="s">
        <v>179</v>
      </c>
      <c r="F41" s="35">
        <v>45136000</v>
      </c>
      <c r="G41" s="36">
        <v>57000</v>
      </c>
      <c r="H41" s="36">
        <v>9906000</v>
      </c>
      <c r="I41" s="36">
        <v>0</v>
      </c>
      <c r="J41" s="36">
        <v>0</v>
      </c>
      <c r="K41" s="36">
        <v>0</v>
      </c>
      <c r="L41" s="36">
        <v>35165000</v>
      </c>
      <c r="M41" s="36">
        <v>1593000</v>
      </c>
      <c r="N41" s="36">
        <v>230367000</v>
      </c>
      <c r="O41" s="37">
        <v>0</v>
      </c>
      <c r="P41" s="65">
        <f t="shared" si="3"/>
        <v>322224000</v>
      </c>
    </row>
    <row r="42" spans="2:16" ht="25.5" customHeight="1">
      <c r="B42" s="33" t="s">
        <v>71</v>
      </c>
      <c r="C42" s="32" t="s">
        <v>1</v>
      </c>
      <c r="E42" s="63" t="s">
        <v>180</v>
      </c>
      <c r="F42" s="35">
        <v>40685000</v>
      </c>
      <c r="G42" s="36">
        <v>0</v>
      </c>
      <c r="H42" s="36">
        <v>8211000</v>
      </c>
      <c r="I42" s="36">
        <v>0</v>
      </c>
      <c r="J42" s="36">
        <v>0</v>
      </c>
      <c r="K42" s="36">
        <v>0</v>
      </c>
      <c r="L42" s="36">
        <v>51593000</v>
      </c>
      <c r="M42" s="36">
        <v>1721000</v>
      </c>
      <c r="N42" s="36">
        <v>228748000</v>
      </c>
      <c r="O42" s="37">
        <v>0</v>
      </c>
      <c r="P42" s="65">
        <f t="shared" si="3"/>
        <v>330958000</v>
      </c>
    </row>
    <row r="43" spans="2:16" ht="25.5" customHeight="1">
      <c r="B43" s="33" t="s">
        <v>72</v>
      </c>
      <c r="C43" s="32" t="s">
        <v>1</v>
      </c>
      <c r="E43" s="63" t="s">
        <v>181</v>
      </c>
      <c r="F43" s="35">
        <v>31298000</v>
      </c>
      <c r="G43" s="36">
        <v>19000</v>
      </c>
      <c r="H43" s="36">
        <v>7816000</v>
      </c>
      <c r="I43" s="36">
        <v>0</v>
      </c>
      <c r="J43" s="36">
        <v>0</v>
      </c>
      <c r="K43" s="36">
        <v>0</v>
      </c>
      <c r="L43" s="36">
        <v>27128000</v>
      </c>
      <c r="M43" s="36">
        <v>11847000</v>
      </c>
      <c r="N43" s="36">
        <v>232101000</v>
      </c>
      <c r="O43" s="37">
        <v>0</v>
      </c>
      <c r="P43" s="65">
        <f t="shared" si="3"/>
        <v>310209000</v>
      </c>
    </row>
    <row r="44" spans="2:16" ht="25.5" customHeight="1">
      <c r="B44" s="33" t="s">
        <v>73</v>
      </c>
      <c r="C44" s="32" t="s">
        <v>1</v>
      </c>
      <c r="E44" s="63" t="s">
        <v>182</v>
      </c>
      <c r="F44" s="35">
        <v>19502000</v>
      </c>
      <c r="G44" s="36">
        <v>25000</v>
      </c>
      <c r="H44" s="36">
        <v>4412000</v>
      </c>
      <c r="I44" s="36">
        <v>0</v>
      </c>
      <c r="J44" s="36">
        <v>0</v>
      </c>
      <c r="K44" s="36">
        <v>0</v>
      </c>
      <c r="L44" s="36">
        <v>28768000</v>
      </c>
      <c r="M44" s="36">
        <v>2398000</v>
      </c>
      <c r="N44" s="36">
        <v>217229000</v>
      </c>
      <c r="O44" s="37">
        <v>0</v>
      </c>
      <c r="P44" s="65">
        <f t="shared" si="3"/>
        <v>272334000</v>
      </c>
    </row>
    <row r="45" spans="2:16" ht="25.5" customHeight="1">
      <c r="B45" s="33" t="s">
        <v>74</v>
      </c>
      <c r="C45" s="32" t="s">
        <v>1</v>
      </c>
      <c r="E45" s="63" t="s">
        <v>183</v>
      </c>
      <c r="F45" s="35">
        <v>12774000</v>
      </c>
      <c r="G45" s="36">
        <v>0</v>
      </c>
      <c r="H45" s="36">
        <v>1513000</v>
      </c>
      <c r="I45" s="36">
        <v>0</v>
      </c>
      <c r="J45" s="36">
        <v>0</v>
      </c>
      <c r="K45" s="36">
        <v>0</v>
      </c>
      <c r="L45" s="36">
        <v>0</v>
      </c>
      <c r="M45" s="36">
        <v>1570000</v>
      </c>
      <c r="N45" s="36">
        <v>82105000</v>
      </c>
      <c r="O45" s="37">
        <v>0</v>
      </c>
      <c r="P45" s="65">
        <f t="shared" si="3"/>
        <v>97962000</v>
      </c>
    </row>
    <row r="46" spans="2:16" ht="25.5" customHeight="1">
      <c r="B46" s="33" t="s">
        <v>75</v>
      </c>
      <c r="C46" s="32" t="s">
        <v>1</v>
      </c>
      <c r="E46" s="63" t="s">
        <v>184</v>
      </c>
      <c r="F46" s="35">
        <v>10310000</v>
      </c>
      <c r="G46" s="36">
        <v>0</v>
      </c>
      <c r="H46" s="36">
        <v>2730000</v>
      </c>
      <c r="I46" s="36">
        <v>0</v>
      </c>
      <c r="J46" s="36">
        <v>0</v>
      </c>
      <c r="K46" s="36">
        <v>0</v>
      </c>
      <c r="L46" s="36">
        <v>0</v>
      </c>
      <c r="M46" s="36">
        <v>1118000</v>
      </c>
      <c r="N46" s="36">
        <v>88790000</v>
      </c>
      <c r="O46" s="37">
        <v>0</v>
      </c>
      <c r="P46" s="65">
        <f t="shared" si="3"/>
        <v>102948000</v>
      </c>
    </row>
    <row r="47" spans="2:16" ht="25.5" customHeight="1">
      <c r="B47" s="33" t="s">
        <v>76</v>
      </c>
      <c r="C47" s="32" t="s">
        <v>1</v>
      </c>
      <c r="E47" s="63" t="s">
        <v>185</v>
      </c>
      <c r="F47" s="35">
        <v>22114000</v>
      </c>
      <c r="G47" s="36">
        <v>0</v>
      </c>
      <c r="H47" s="36">
        <v>3163000</v>
      </c>
      <c r="I47" s="36">
        <v>0</v>
      </c>
      <c r="J47" s="36">
        <v>0</v>
      </c>
      <c r="K47" s="36">
        <v>0</v>
      </c>
      <c r="L47" s="36">
        <v>30245000</v>
      </c>
      <c r="M47" s="36">
        <v>1236000</v>
      </c>
      <c r="N47" s="36">
        <v>148617000</v>
      </c>
      <c r="O47" s="37">
        <v>0</v>
      </c>
      <c r="P47" s="65">
        <f t="shared" si="3"/>
        <v>205375000</v>
      </c>
    </row>
    <row r="48" spans="2:16" ht="25.5" customHeight="1">
      <c r="B48" s="33" t="s">
        <v>77</v>
      </c>
      <c r="C48" s="32" t="s">
        <v>1</v>
      </c>
      <c r="E48" s="63" t="s">
        <v>186</v>
      </c>
      <c r="F48" s="35">
        <v>23508000</v>
      </c>
      <c r="G48" s="36">
        <v>0</v>
      </c>
      <c r="H48" s="36">
        <v>6065000</v>
      </c>
      <c r="I48" s="36">
        <v>0</v>
      </c>
      <c r="J48" s="36">
        <v>0</v>
      </c>
      <c r="K48" s="36">
        <v>0</v>
      </c>
      <c r="L48" s="36">
        <v>25580000</v>
      </c>
      <c r="M48" s="36">
        <v>2143000</v>
      </c>
      <c r="N48" s="36">
        <v>302949000</v>
      </c>
      <c r="O48" s="37">
        <v>0</v>
      </c>
      <c r="P48" s="65">
        <f aca="true" t="shared" si="4" ref="P48:P79">O48+N48+M48+L48+K48+J48+I48+H48+G48+F48</f>
        <v>360245000</v>
      </c>
    </row>
    <row r="49" spans="2:16" ht="25.5" customHeight="1">
      <c r="B49" s="33" t="s">
        <v>78</v>
      </c>
      <c r="C49" s="32" t="s">
        <v>1</v>
      </c>
      <c r="E49" s="63" t="s">
        <v>187</v>
      </c>
      <c r="F49" s="35">
        <v>19121000</v>
      </c>
      <c r="G49" s="36">
        <v>0</v>
      </c>
      <c r="H49" s="36">
        <v>3972000</v>
      </c>
      <c r="I49" s="36">
        <v>0</v>
      </c>
      <c r="J49" s="36">
        <v>0</v>
      </c>
      <c r="K49" s="36">
        <v>0</v>
      </c>
      <c r="L49" s="36">
        <v>31465000</v>
      </c>
      <c r="M49" s="36">
        <v>2848000</v>
      </c>
      <c r="N49" s="36">
        <v>200172000</v>
      </c>
      <c r="O49" s="37">
        <v>0</v>
      </c>
      <c r="P49" s="65">
        <f t="shared" si="4"/>
        <v>257578000</v>
      </c>
    </row>
    <row r="50" spans="2:16" ht="25.5" customHeight="1">
      <c r="B50" s="33" t="s">
        <v>79</v>
      </c>
      <c r="C50" s="32" t="s">
        <v>1</v>
      </c>
      <c r="E50" s="63" t="s">
        <v>188</v>
      </c>
      <c r="F50" s="35">
        <v>19205000</v>
      </c>
      <c r="G50" s="36">
        <v>5000</v>
      </c>
      <c r="H50" s="36">
        <v>6182000</v>
      </c>
      <c r="I50" s="36">
        <v>0</v>
      </c>
      <c r="J50" s="36">
        <v>0</v>
      </c>
      <c r="K50" s="36">
        <v>0</v>
      </c>
      <c r="L50" s="36">
        <v>23348000</v>
      </c>
      <c r="M50" s="36">
        <v>1565000</v>
      </c>
      <c r="N50" s="36">
        <v>157461000</v>
      </c>
      <c r="O50" s="37">
        <v>0</v>
      </c>
      <c r="P50" s="65">
        <f t="shared" si="4"/>
        <v>207766000</v>
      </c>
    </row>
    <row r="51" spans="2:16" ht="25.5" customHeight="1">
      <c r="B51" s="33" t="s">
        <v>80</v>
      </c>
      <c r="C51" s="32" t="s">
        <v>1</v>
      </c>
      <c r="E51" s="63" t="s">
        <v>189</v>
      </c>
      <c r="F51" s="35">
        <v>21020000</v>
      </c>
      <c r="G51" s="36">
        <v>121000</v>
      </c>
      <c r="H51" s="36">
        <v>5952000</v>
      </c>
      <c r="I51" s="36">
        <v>0</v>
      </c>
      <c r="J51" s="36">
        <v>0</v>
      </c>
      <c r="K51" s="36">
        <v>0</v>
      </c>
      <c r="L51" s="36">
        <v>25180000</v>
      </c>
      <c r="M51" s="36">
        <v>1877000</v>
      </c>
      <c r="N51" s="36">
        <v>207305000</v>
      </c>
      <c r="O51" s="37">
        <v>0</v>
      </c>
      <c r="P51" s="65">
        <f t="shared" si="4"/>
        <v>261455000</v>
      </c>
    </row>
    <row r="52" spans="2:16" ht="25.5" customHeight="1">
      <c r="B52" s="33" t="s">
        <v>81</v>
      </c>
      <c r="C52" s="32" t="s">
        <v>1</v>
      </c>
      <c r="E52" s="63" t="s">
        <v>190</v>
      </c>
      <c r="F52" s="35">
        <v>23476000</v>
      </c>
      <c r="G52" s="36">
        <v>4243000</v>
      </c>
      <c r="H52" s="36">
        <v>1817000</v>
      </c>
      <c r="I52" s="36">
        <v>0</v>
      </c>
      <c r="J52" s="36">
        <v>0</v>
      </c>
      <c r="K52" s="36">
        <v>0</v>
      </c>
      <c r="L52" s="36">
        <v>35994000</v>
      </c>
      <c r="M52" s="36">
        <v>1589000</v>
      </c>
      <c r="N52" s="36">
        <v>235347000</v>
      </c>
      <c r="O52" s="37">
        <v>0</v>
      </c>
      <c r="P52" s="65">
        <f t="shared" si="4"/>
        <v>302466000</v>
      </c>
    </row>
    <row r="53" spans="2:16" ht="25.5" customHeight="1">
      <c r="B53" s="33" t="s">
        <v>82</v>
      </c>
      <c r="C53" s="32" t="s">
        <v>1</v>
      </c>
      <c r="E53" s="63" t="s">
        <v>191</v>
      </c>
      <c r="F53" s="35">
        <v>13079000</v>
      </c>
      <c r="G53" s="36">
        <v>18000</v>
      </c>
      <c r="H53" s="36">
        <v>4701000</v>
      </c>
      <c r="I53" s="36">
        <v>0</v>
      </c>
      <c r="J53" s="36">
        <v>0</v>
      </c>
      <c r="K53" s="36">
        <v>0</v>
      </c>
      <c r="L53" s="36">
        <v>7776000</v>
      </c>
      <c r="M53" s="36">
        <v>934000</v>
      </c>
      <c r="N53" s="36">
        <v>152566000</v>
      </c>
      <c r="O53" s="37">
        <v>0</v>
      </c>
      <c r="P53" s="65">
        <f t="shared" si="4"/>
        <v>179074000</v>
      </c>
    </row>
    <row r="54" spans="2:16" ht="25.5" customHeight="1">
      <c r="B54" s="33" t="s">
        <v>83</v>
      </c>
      <c r="C54" s="32" t="s">
        <v>1</v>
      </c>
      <c r="E54" s="63" t="s">
        <v>192</v>
      </c>
      <c r="F54" s="35">
        <v>29932000</v>
      </c>
      <c r="G54" s="36">
        <v>1000</v>
      </c>
      <c r="H54" s="36">
        <v>8123000</v>
      </c>
      <c r="I54" s="36">
        <v>0</v>
      </c>
      <c r="J54" s="36">
        <v>0</v>
      </c>
      <c r="K54" s="36">
        <v>0</v>
      </c>
      <c r="L54" s="36">
        <v>27216000</v>
      </c>
      <c r="M54" s="36">
        <v>2509000</v>
      </c>
      <c r="N54" s="36">
        <v>257948000</v>
      </c>
      <c r="O54" s="37">
        <v>0</v>
      </c>
      <c r="P54" s="65">
        <f t="shared" si="4"/>
        <v>325729000</v>
      </c>
    </row>
    <row r="55" spans="2:16" ht="25.5" customHeight="1">
      <c r="B55" s="33" t="s">
        <v>84</v>
      </c>
      <c r="C55" s="32" t="s">
        <v>1</v>
      </c>
      <c r="E55" s="63" t="s">
        <v>193</v>
      </c>
      <c r="F55" s="35">
        <v>26167000</v>
      </c>
      <c r="G55" s="36">
        <v>92000</v>
      </c>
      <c r="H55" s="36">
        <v>5700000</v>
      </c>
      <c r="I55" s="36">
        <v>0</v>
      </c>
      <c r="J55" s="36">
        <v>0</v>
      </c>
      <c r="K55" s="36">
        <v>0</v>
      </c>
      <c r="L55" s="36">
        <v>0</v>
      </c>
      <c r="M55" s="36">
        <v>2019000</v>
      </c>
      <c r="N55" s="36">
        <v>265837000</v>
      </c>
      <c r="O55" s="37">
        <v>0</v>
      </c>
      <c r="P55" s="65">
        <f t="shared" si="4"/>
        <v>299815000</v>
      </c>
    </row>
    <row r="56" spans="2:16" ht="25.5" customHeight="1">
      <c r="B56" s="33" t="s">
        <v>85</v>
      </c>
      <c r="C56" s="32" t="s">
        <v>1</v>
      </c>
      <c r="E56" s="63" t="s">
        <v>194</v>
      </c>
      <c r="F56" s="35">
        <v>19121000</v>
      </c>
      <c r="G56" s="36">
        <v>5000</v>
      </c>
      <c r="H56" s="36">
        <v>4121000</v>
      </c>
      <c r="I56" s="36">
        <v>0</v>
      </c>
      <c r="J56" s="36">
        <v>0</v>
      </c>
      <c r="K56" s="36">
        <v>0</v>
      </c>
      <c r="L56" s="36">
        <v>25286000</v>
      </c>
      <c r="M56" s="36">
        <v>1206000</v>
      </c>
      <c r="N56" s="36">
        <v>218544000</v>
      </c>
      <c r="O56" s="37">
        <v>0</v>
      </c>
      <c r="P56" s="65">
        <f t="shared" si="4"/>
        <v>268283000</v>
      </c>
    </row>
    <row r="57" spans="2:16" ht="25.5" customHeight="1">
      <c r="B57" s="33" t="s">
        <v>86</v>
      </c>
      <c r="C57" s="32" t="s">
        <v>1</v>
      </c>
      <c r="E57" s="63" t="s">
        <v>195</v>
      </c>
      <c r="F57" s="35">
        <v>13535000</v>
      </c>
      <c r="G57" s="36">
        <v>0</v>
      </c>
      <c r="H57" s="36">
        <v>4428000</v>
      </c>
      <c r="I57" s="36">
        <v>0</v>
      </c>
      <c r="J57" s="36">
        <v>0</v>
      </c>
      <c r="K57" s="36">
        <v>0</v>
      </c>
      <c r="L57" s="36">
        <v>10575000</v>
      </c>
      <c r="M57" s="36">
        <v>1624000</v>
      </c>
      <c r="N57" s="36">
        <v>162577000</v>
      </c>
      <c r="O57" s="37">
        <v>0</v>
      </c>
      <c r="P57" s="65">
        <f t="shared" si="4"/>
        <v>192739000</v>
      </c>
    </row>
    <row r="58" spans="2:16" ht="25.5" customHeight="1">
      <c r="B58" s="33" t="s">
        <v>87</v>
      </c>
      <c r="C58" s="32" t="s">
        <v>1</v>
      </c>
      <c r="E58" s="63" t="s">
        <v>196</v>
      </c>
      <c r="F58" s="35">
        <v>14423000</v>
      </c>
      <c r="G58" s="36">
        <v>0</v>
      </c>
      <c r="H58" s="36">
        <v>3672000</v>
      </c>
      <c r="I58" s="36">
        <v>0</v>
      </c>
      <c r="J58" s="36">
        <v>0</v>
      </c>
      <c r="K58" s="36">
        <v>0</v>
      </c>
      <c r="L58" s="36">
        <v>25990000</v>
      </c>
      <c r="M58" s="36">
        <v>945000</v>
      </c>
      <c r="N58" s="36">
        <v>148162000</v>
      </c>
      <c r="O58" s="37">
        <v>0</v>
      </c>
      <c r="P58" s="65">
        <f t="shared" si="4"/>
        <v>193192000</v>
      </c>
    </row>
    <row r="59" spans="2:16" ht="25.5" customHeight="1">
      <c r="B59" s="33" t="s">
        <v>88</v>
      </c>
      <c r="C59" s="32" t="s">
        <v>1</v>
      </c>
      <c r="E59" s="63" t="s">
        <v>197</v>
      </c>
      <c r="F59" s="35">
        <v>25443000</v>
      </c>
      <c r="G59" s="36">
        <v>0</v>
      </c>
      <c r="H59" s="36">
        <v>5425000</v>
      </c>
      <c r="I59" s="36">
        <v>0</v>
      </c>
      <c r="J59" s="36">
        <v>0</v>
      </c>
      <c r="K59" s="36">
        <v>0</v>
      </c>
      <c r="L59" s="36">
        <v>36563000</v>
      </c>
      <c r="M59" s="36">
        <v>1521000</v>
      </c>
      <c r="N59" s="36">
        <v>169044000</v>
      </c>
      <c r="O59" s="37">
        <v>0</v>
      </c>
      <c r="P59" s="65">
        <f t="shared" si="4"/>
        <v>237996000</v>
      </c>
    </row>
    <row r="60" spans="2:16" ht="25.5" customHeight="1">
      <c r="B60" s="33" t="s">
        <v>89</v>
      </c>
      <c r="C60" s="32" t="s">
        <v>1</v>
      </c>
      <c r="E60" s="63" t="s">
        <v>198</v>
      </c>
      <c r="F60" s="35">
        <v>11053000</v>
      </c>
      <c r="G60" s="36">
        <v>4000</v>
      </c>
      <c r="H60" s="36">
        <v>3593000</v>
      </c>
      <c r="I60" s="36">
        <v>0</v>
      </c>
      <c r="J60" s="36">
        <v>0</v>
      </c>
      <c r="K60" s="36">
        <v>0</v>
      </c>
      <c r="L60" s="36">
        <v>8711000</v>
      </c>
      <c r="M60" s="36">
        <v>931000</v>
      </c>
      <c r="N60" s="36">
        <v>133865000</v>
      </c>
      <c r="O60" s="37">
        <v>0</v>
      </c>
      <c r="P60" s="65">
        <f t="shared" si="4"/>
        <v>158157000</v>
      </c>
    </row>
    <row r="61" spans="2:16" ht="25.5" customHeight="1">
      <c r="B61" s="33" t="s">
        <v>90</v>
      </c>
      <c r="C61" s="32" t="s">
        <v>1</v>
      </c>
      <c r="E61" s="63" t="s">
        <v>199</v>
      </c>
      <c r="F61" s="35">
        <v>48070000</v>
      </c>
      <c r="G61" s="36">
        <v>0</v>
      </c>
      <c r="H61" s="36">
        <v>6784000</v>
      </c>
      <c r="I61" s="36">
        <v>0</v>
      </c>
      <c r="J61" s="36">
        <v>0</v>
      </c>
      <c r="K61" s="36">
        <v>0</v>
      </c>
      <c r="L61" s="36">
        <v>46582000</v>
      </c>
      <c r="M61" s="36">
        <v>2469000</v>
      </c>
      <c r="N61" s="36">
        <v>175047000</v>
      </c>
      <c r="O61" s="37">
        <v>0</v>
      </c>
      <c r="P61" s="65">
        <f t="shared" si="4"/>
        <v>278952000</v>
      </c>
    </row>
    <row r="62" spans="2:16" ht="25.5" customHeight="1">
      <c r="B62" s="33" t="s">
        <v>91</v>
      </c>
      <c r="C62" s="32" t="s">
        <v>1</v>
      </c>
      <c r="E62" s="63" t="s">
        <v>200</v>
      </c>
      <c r="F62" s="35">
        <v>13423000</v>
      </c>
      <c r="G62" s="36">
        <v>0</v>
      </c>
      <c r="H62" s="36">
        <v>5300000</v>
      </c>
      <c r="I62" s="36">
        <v>0</v>
      </c>
      <c r="J62" s="36">
        <v>0</v>
      </c>
      <c r="K62" s="36">
        <v>0</v>
      </c>
      <c r="L62" s="36">
        <v>0</v>
      </c>
      <c r="M62" s="36">
        <v>1684000</v>
      </c>
      <c r="N62" s="36">
        <v>115559000</v>
      </c>
      <c r="O62" s="37">
        <v>0</v>
      </c>
      <c r="P62" s="65">
        <f t="shared" si="4"/>
        <v>135966000</v>
      </c>
    </row>
    <row r="63" spans="2:16" ht="25.5" customHeight="1">
      <c r="B63" s="33" t="s">
        <v>92</v>
      </c>
      <c r="C63" s="32" t="s">
        <v>1</v>
      </c>
      <c r="E63" s="63" t="s">
        <v>201</v>
      </c>
      <c r="F63" s="35">
        <v>21761000</v>
      </c>
      <c r="G63" s="36">
        <v>98000</v>
      </c>
      <c r="H63" s="36">
        <v>8186000</v>
      </c>
      <c r="I63" s="36">
        <v>0</v>
      </c>
      <c r="J63" s="36">
        <v>0</v>
      </c>
      <c r="K63" s="36">
        <v>0</v>
      </c>
      <c r="L63" s="36">
        <v>4341000</v>
      </c>
      <c r="M63" s="36">
        <v>1659000</v>
      </c>
      <c r="N63" s="36">
        <v>165144000</v>
      </c>
      <c r="O63" s="37">
        <v>0</v>
      </c>
      <c r="P63" s="65">
        <f t="shared" si="4"/>
        <v>201189000</v>
      </c>
    </row>
    <row r="64" spans="2:16" ht="25.5" customHeight="1">
      <c r="B64" s="33" t="s">
        <v>93</v>
      </c>
      <c r="C64" s="32" t="s">
        <v>1</v>
      </c>
      <c r="E64" s="63" t="s">
        <v>202</v>
      </c>
      <c r="F64" s="35">
        <v>19218000</v>
      </c>
      <c r="G64" s="36">
        <v>16000</v>
      </c>
      <c r="H64" s="36">
        <v>7001000</v>
      </c>
      <c r="I64" s="36">
        <v>0</v>
      </c>
      <c r="J64" s="36">
        <v>0</v>
      </c>
      <c r="K64" s="36">
        <v>0</v>
      </c>
      <c r="L64" s="36">
        <v>32612000</v>
      </c>
      <c r="M64" s="36">
        <v>2485000</v>
      </c>
      <c r="N64" s="36">
        <v>153610000</v>
      </c>
      <c r="O64" s="37">
        <v>0</v>
      </c>
      <c r="P64" s="65">
        <f t="shared" si="4"/>
        <v>214942000</v>
      </c>
    </row>
    <row r="65" spans="2:16" ht="25.5" customHeight="1">
      <c r="B65" s="33" t="s">
        <v>94</v>
      </c>
      <c r="C65" s="32" t="s">
        <v>1</v>
      </c>
      <c r="E65" s="63" t="s">
        <v>203</v>
      </c>
      <c r="F65" s="35">
        <v>41228000</v>
      </c>
      <c r="G65" s="36">
        <v>0</v>
      </c>
      <c r="H65" s="36">
        <v>3595000</v>
      </c>
      <c r="I65" s="36">
        <v>0</v>
      </c>
      <c r="J65" s="36">
        <v>0</v>
      </c>
      <c r="K65" s="36">
        <v>0</v>
      </c>
      <c r="L65" s="36">
        <v>1506000</v>
      </c>
      <c r="M65" s="36">
        <v>2464000</v>
      </c>
      <c r="N65" s="36">
        <v>168781000</v>
      </c>
      <c r="O65" s="37">
        <v>0</v>
      </c>
      <c r="P65" s="65">
        <f t="shared" si="4"/>
        <v>217574000</v>
      </c>
    </row>
    <row r="66" spans="2:16" ht="25.5" customHeight="1">
      <c r="B66" s="33" t="s">
        <v>95</v>
      </c>
      <c r="C66" s="32" t="s">
        <v>1</v>
      </c>
      <c r="E66" s="63" t="s">
        <v>204</v>
      </c>
      <c r="F66" s="35">
        <v>16811000</v>
      </c>
      <c r="G66" s="36">
        <v>0</v>
      </c>
      <c r="H66" s="36">
        <v>3668000</v>
      </c>
      <c r="I66" s="36">
        <v>0</v>
      </c>
      <c r="J66" s="36">
        <v>0</v>
      </c>
      <c r="K66" s="36">
        <v>0</v>
      </c>
      <c r="L66" s="36">
        <v>26777000</v>
      </c>
      <c r="M66" s="36">
        <v>1221000</v>
      </c>
      <c r="N66" s="36">
        <v>165410000</v>
      </c>
      <c r="O66" s="37">
        <v>0</v>
      </c>
      <c r="P66" s="65">
        <f t="shared" si="4"/>
        <v>213887000</v>
      </c>
    </row>
    <row r="67" spans="2:16" ht="25.5" customHeight="1">
      <c r="B67" s="33" t="s">
        <v>96</v>
      </c>
      <c r="C67" s="32" t="s">
        <v>1</v>
      </c>
      <c r="E67" s="63" t="s">
        <v>205</v>
      </c>
      <c r="F67" s="35">
        <v>17499000</v>
      </c>
      <c r="G67" s="36">
        <v>2000</v>
      </c>
      <c r="H67" s="36">
        <v>5452000</v>
      </c>
      <c r="I67" s="36">
        <v>0</v>
      </c>
      <c r="J67" s="36">
        <v>0</v>
      </c>
      <c r="K67" s="36">
        <v>0</v>
      </c>
      <c r="L67" s="36">
        <v>6801000</v>
      </c>
      <c r="M67" s="36">
        <v>2517000</v>
      </c>
      <c r="N67" s="36">
        <v>170926000</v>
      </c>
      <c r="O67" s="37">
        <v>0</v>
      </c>
      <c r="P67" s="65">
        <f t="shared" si="4"/>
        <v>203197000</v>
      </c>
    </row>
    <row r="68" spans="2:16" ht="25.5" customHeight="1">
      <c r="B68" s="33" t="s">
        <v>97</v>
      </c>
      <c r="C68" s="32" t="s">
        <v>1</v>
      </c>
      <c r="E68" s="63" t="s">
        <v>206</v>
      </c>
      <c r="F68" s="35">
        <v>23697000</v>
      </c>
      <c r="G68" s="36">
        <v>0</v>
      </c>
      <c r="H68" s="36">
        <v>5053000</v>
      </c>
      <c r="I68" s="36">
        <v>0</v>
      </c>
      <c r="J68" s="36">
        <v>0</v>
      </c>
      <c r="K68" s="36">
        <v>0</v>
      </c>
      <c r="L68" s="36">
        <v>69137000</v>
      </c>
      <c r="M68" s="36">
        <v>1860000</v>
      </c>
      <c r="N68" s="36">
        <v>209841000</v>
      </c>
      <c r="O68" s="37">
        <v>0</v>
      </c>
      <c r="P68" s="65">
        <f t="shared" si="4"/>
        <v>309588000</v>
      </c>
    </row>
    <row r="69" spans="2:16" ht="25.5" customHeight="1">
      <c r="B69" s="33" t="s">
        <v>98</v>
      </c>
      <c r="C69" s="32" t="s">
        <v>1</v>
      </c>
      <c r="E69" s="63" t="s">
        <v>207</v>
      </c>
      <c r="F69" s="35">
        <v>9425000</v>
      </c>
      <c r="G69" s="36">
        <v>0</v>
      </c>
      <c r="H69" s="36">
        <v>2221000</v>
      </c>
      <c r="I69" s="36">
        <v>0</v>
      </c>
      <c r="J69" s="36">
        <v>0</v>
      </c>
      <c r="K69" s="36">
        <v>0</v>
      </c>
      <c r="L69" s="36">
        <v>0</v>
      </c>
      <c r="M69" s="36">
        <v>1336000</v>
      </c>
      <c r="N69" s="36">
        <v>59487000</v>
      </c>
      <c r="O69" s="37">
        <v>0</v>
      </c>
      <c r="P69" s="65">
        <f t="shared" si="4"/>
        <v>72469000</v>
      </c>
    </row>
    <row r="70" spans="2:16" ht="25.5" customHeight="1">
      <c r="B70" s="33" t="s">
        <v>99</v>
      </c>
      <c r="C70" s="32" t="s">
        <v>1</v>
      </c>
      <c r="E70" s="63" t="s">
        <v>208</v>
      </c>
      <c r="F70" s="35">
        <v>13261000</v>
      </c>
      <c r="G70" s="36">
        <v>22000</v>
      </c>
      <c r="H70" s="36">
        <v>3101000</v>
      </c>
      <c r="I70" s="36">
        <v>0</v>
      </c>
      <c r="J70" s="36">
        <v>0</v>
      </c>
      <c r="K70" s="36">
        <v>0</v>
      </c>
      <c r="L70" s="36">
        <v>1000000</v>
      </c>
      <c r="M70" s="36">
        <v>3473000</v>
      </c>
      <c r="N70" s="36">
        <v>97936000</v>
      </c>
      <c r="O70" s="37">
        <v>0</v>
      </c>
      <c r="P70" s="65">
        <f t="shared" si="4"/>
        <v>118793000</v>
      </c>
    </row>
    <row r="71" spans="2:16" ht="25.5" customHeight="1">
      <c r="B71" s="33" t="s">
        <v>100</v>
      </c>
      <c r="C71" s="32" t="s">
        <v>1</v>
      </c>
      <c r="E71" s="63" t="s">
        <v>209</v>
      </c>
      <c r="F71" s="35">
        <v>19027000</v>
      </c>
      <c r="G71" s="36">
        <v>66000</v>
      </c>
      <c r="H71" s="36">
        <v>3345000</v>
      </c>
      <c r="I71" s="36">
        <v>0</v>
      </c>
      <c r="J71" s="36">
        <v>0</v>
      </c>
      <c r="K71" s="36">
        <v>0</v>
      </c>
      <c r="L71" s="36">
        <v>0</v>
      </c>
      <c r="M71" s="36">
        <v>2544000</v>
      </c>
      <c r="N71" s="36">
        <v>93753000</v>
      </c>
      <c r="O71" s="37">
        <v>0</v>
      </c>
      <c r="P71" s="65">
        <f t="shared" si="4"/>
        <v>118735000</v>
      </c>
    </row>
    <row r="72" spans="2:16" ht="25.5" customHeight="1">
      <c r="B72" s="33" t="s">
        <v>101</v>
      </c>
      <c r="C72" s="32" t="s">
        <v>1</v>
      </c>
      <c r="E72" s="63" t="s">
        <v>210</v>
      </c>
      <c r="F72" s="35">
        <v>10865000</v>
      </c>
      <c r="G72" s="36">
        <v>10000</v>
      </c>
      <c r="H72" s="36">
        <v>3134000</v>
      </c>
      <c r="I72" s="36">
        <v>0</v>
      </c>
      <c r="J72" s="36">
        <v>0</v>
      </c>
      <c r="K72" s="36">
        <v>0</v>
      </c>
      <c r="L72" s="36">
        <v>29605000</v>
      </c>
      <c r="M72" s="36">
        <v>1003000</v>
      </c>
      <c r="N72" s="36">
        <v>122282000</v>
      </c>
      <c r="O72" s="37">
        <v>0</v>
      </c>
      <c r="P72" s="65">
        <f t="shared" si="4"/>
        <v>166899000</v>
      </c>
    </row>
    <row r="73" spans="2:16" ht="25.5" customHeight="1">
      <c r="B73" s="33" t="s">
        <v>102</v>
      </c>
      <c r="C73" s="32" t="s">
        <v>1</v>
      </c>
      <c r="E73" s="63" t="s">
        <v>211</v>
      </c>
      <c r="F73" s="35">
        <v>9193000</v>
      </c>
      <c r="G73" s="36">
        <v>0</v>
      </c>
      <c r="H73" s="36">
        <v>3542000</v>
      </c>
      <c r="I73" s="36">
        <v>0</v>
      </c>
      <c r="J73" s="36">
        <v>0</v>
      </c>
      <c r="K73" s="36">
        <v>0</v>
      </c>
      <c r="L73" s="36">
        <v>0</v>
      </c>
      <c r="M73" s="36">
        <v>5438000</v>
      </c>
      <c r="N73" s="36">
        <v>106336000</v>
      </c>
      <c r="O73" s="37">
        <v>0</v>
      </c>
      <c r="P73" s="65">
        <f t="shared" si="4"/>
        <v>124509000</v>
      </c>
    </row>
    <row r="74" spans="2:16" ht="25.5" customHeight="1">
      <c r="B74" s="33" t="s">
        <v>103</v>
      </c>
      <c r="C74" s="32" t="s">
        <v>1</v>
      </c>
      <c r="E74" s="63" t="s">
        <v>212</v>
      </c>
      <c r="F74" s="35">
        <v>12400000</v>
      </c>
      <c r="G74" s="36">
        <v>4000</v>
      </c>
      <c r="H74" s="36">
        <v>3273000</v>
      </c>
      <c r="I74" s="36">
        <v>0</v>
      </c>
      <c r="J74" s="36">
        <v>0</v>
      </c>
      <c r="K74" s="36">
        <v>0</v>
      </c>
      <c r="L74" s="36">
        <v>0</v>
      </c>
      <c r="M74" s="36">
        <v>1540000</v>
      </c>
      <c r="N74" s="36">
        <v>93613000</v>
      </c>
      <c r="O74" s="37">
        <v>0</v>
      </c>
      <c r="P74" s="65">
        <f t="shared" si="4"/>
        <v>110830000</v>
      </c>
    </row>
    <row r="75" spans="2:16" ht="25.5" customHeight="1">
      <c r="B75" s="33" t="s">
        <v>104</v>
      </c>
      <c r="C75" s="32" t="s">
        <v>1</v>
      </c>
      <c r="E75" s="63" t="s">
        <v>213</v>
      </c>
      <c r="F75" s="35">
        <v>9442000</v>
      </c>
      <c r="G75" s="36">
        <v>16000</v>
      </c>
      <c r="H75" s="36">
        <v>3806000</v>
      </c>
      <c r="I75" s="36">
        <v>0</v>
      </c>
      <c r="J75" s="36">
        <v>0</v>
      </c>
      <c r="K75" s="36">
        <v>0</v>
      </c>
      <c r="L75" s="36">
        <v>2069000</v>
      </c>
      <c r="M75" s="36">
        <v>1532000</v>
      </c>
      <c r="N75" s="36">
        <v>126837000</v>
      </c>
      <c r="O75" s="37">
        <v>0</v>
      </c>
      <c r="P75" s="65">
        <f t="shared" si="4"/>
        <v>143702000</v>
      </c>
    </row>
    <row r="76" spans="2:16" ht="25.5" customHeight="1">
      <c r="B76" s="33" t="s">
        <v>105</v>
      </c>
      <c r="C76" s="32" t="s">
        <v>1</v>
      </c>
      <c r="E76" s="63" t="s">
        <v>214</v>
      </c>
      <c r="F76" s="35">
        <v>11835000</v>
      </c>
      <c r="G76" s="36">
        <v>2000</v>
      </c>
      <c r="H76" s="36">
        <v>3461000</v>
      </c>
      <c r="I76" s="36">
        <v>0</v>
      </c>
      <c r="J76" s="36">
        <v>0</v>
      </c>
      <c r="K76" s="36">
        <v>0</v>
      </c>
      <c r="L76" s="36">
        <v>11793000</v>
      </c>
      <c r="M76" s="36">
        <v>1788000</v>
      </c>
      <c r="N76" s="36">
        <v>130533000</v>
      </c>
      <c r="O76" s="37">
        <v>0</v>
      </c>
      <c r="P76" s="65">
        <f t="shared" si="4"/>
        <v>159412000</v>
      </c>
    </row>
    <row r="77" spans="2:16" ht="25.5" customHeight="1">
      <c r="B77" s="33" t="s">
        <v>106</v>
      </c>
      <c r="C77" s="32" t="s">
        <v>1</v>
      </c>
      <c r="E77" s="63" t="s">
        <v>215</v>
      </c>
      <c r="F77" s="35">
        <v>16554000</v>
      </c>
      <c r="G77" s="36">
        <v>2000</v>
      </c>
      <c r="H77" s="36">
        <v>2412000</v>
      </c>
      <c r="I77" s="36">
        <v>0</v>
      </c>
      <c r="J77" s="36">
        <v>0</v>
      </c>
      <c r="K77" s="36">
        <v>0</v>
      </c>
      <c r="L77" s="36">
        <v>0</v>
      </c>
      <c r="M77" s="36">
        <v>1014000</v>
      </c>
      <c r="N77" s="36">
        <v>109467000</v>
      </c>
      <c r="O77" s="37">
        <v>0</v>
      </c>
      <c r="P77" s="65">
        <f t="shared" si="4"/>
        <v>129449000</v>
      </c>
    </row>
    <row r="78" spans="2:16" ht="25.5" customHeight="1">
      <c r="B78" s="33" t="s">
        <v>107</v>
      </c>
      <c r="C78" s="32" t="s">
        <v>1</v>
      </c>
      <c r="E78" s="63" t="s">
        <v>216</v>
      </c>
      <c r="F78" s="35">
        <v>8553000</v>
      </c>
      <c r="G78" s="36">
        <v>4000</v>
      </c>
      <c r="H78" s="36">
        <v>2296000</v>
      </c>
      <c r="I78" s="36">
        <v>0</v>
      </c>
      <c r="J78" s="36">
        <v>0</v>
      </c>
      <c r="K78" s="36">
        <v>0</v>
      </c>
      <c r="L78" s="36">
        <v>0</v>
      </c>
      <c r="M78" s="36">
        <v>1200000</v>
      </c>
      <c r="N78" s="36">
        <v>101386000</v>
      </c>
      <c r="O78" s="37">
        <v>0</v>
      </c>
      <c r="P78" s="65">
        <f t="shared" si="4"/>
        <v>113439000</v>
      </c>
    </row>
    <row r="79" spans="2:16" ht="25.5" customHeight="1">
      <c r="B79" s="33" t="s">
        <v>108</v>
      </c>
      <c r="C79" s="32" t="s">
        <v>1</v>
      </c>
      <c r="E79" s="63" t="s">
        <v>217</v>
      </c>
      <c r="F79" s="35">
        <v>12830000</v>
      </c>
      <c r="G79" s="36">
        <v>0</v>
      </c>
      <c r="H79" s="36">
        <v>3020000</v>
      </c>
      <c r="I79" s="36">
        <v>0</v>
      </c>
      <c r="J79" s="36">
        <v>0</v>
      </c>
      <c r="K79" s="36">
        <v>0</v>
      </c>
      <c r="L79" s="36">
        <v>4948000</v>
      </c>
      <c r="M79" s="36">
        <v>1139000</v>
      </c>
      <c r="N79" s="36">
        <v>110842000</v>
      </c>
      <c r="O79" s="37">
        <v>0</v>
      </c>
      <c r="P79" s="65">
        <f t="shared" si="4"/>
        <v>132779000</v>
      </c>
    </row>
    <row r="80" spans="2:16" ht="25.5" customHeight="1">
      <c r="B80" s="33" t="s">
        <v>109</v>
      </c>
      <c r="C80" s="32" t="s">
        <v>1</v>
      </c>
      <c r="E80" s="63" t="s">
        <v>218</v>
      </c>
      <c r="F80" s="35">
        <v>10553000</v>
      </c>
      <c r="G80" s="36">
        <v>56000</v>
      </c>
      <c r="H80" s="36">
        <v>2247000</v>
      </c>
      <c r="I80" s="36">
        <v>0</v>
      </c>
      <c r="J80" s="36">
        <v>0</v>
      </c>
      <c r="K80" s="36">
        <v>0</v>
      </c>
      <c r="L80" s="36">
        <v>0</v>
      </c>
      <c r="M80" s="36">
        <v>5118000</v>
      </c>
      <c r="N80" s="36">
        <v>99687000</v>
      </c>
      <c r="O80" s="37">
        <v>0</v>
      </c>
      <c r="P80" s="65">
        <f aca="true" t="shared" si="5" ref="P80:P111">O80+N80+M80+L80+K80+J80+I80+H80+G80+F80</f>
        <v>117661000</v>
      </c>
    </row>
    <row r="81" spans="2:16" ht="25.5" customHeight="1">
      <c r="B81" s="33" t="s">
        <v>110</v>
      </c>
      <c r="C81" s="32" t="s">
        <v>1</v>
      </c>
      <c r="E81" s="63" t="s">
        <v>219</v>
      </c>
      <c r="F81" s="35">
        <v>19324000</v>
      </c>
      <c r="G81" s="36">
        <v>12000</v>
      </c>
      <c r="H81" s="36">
        <v>3058000</v>
      </c>
      <c r="I81" s="36">
        <v>0</v>
      </c>
      <c r="J81" s="36">
        <v>0</v>
      </c>
      <c r="K81" s="36">
        <v>0</v>
      </c>
      <c r="L81" s="36">
        <v>28889000</v>
      </c>
      <c r="M81" s="36">
        <v>882000</v>
      </c>
      <c r="N81" s="36">
        <v>90735000</v>
      </c>
      <c r="O81" s="37">
        <v>0</v>
      </c>
      <c r="P81" s="65">
        <f t="shared" si="5"/>
        <v>142900000</v>
      </c>
    </row>
    <row r="82" spans="2:16" ht="25.5" customHeight="1">
      <c r="B82" s="33" t="s">
        <v>111</v>
      </c>
      <c r="C82" s="32" t="s">
        <v>1</v>
      </c>
      <c r="E82" s="63" t="s">
        <v>220</v>
      </c>
      <c r="F82" s="35">
        <v>16236000</v>
      </c>
      <c r="G82" s="36">
        <v>6000</v>
      </c>
      <c r="H82" s="36">
        <v>3269000</v>
      </c>
      <c r="I82" s="36">
        <v>0</v>
      </c>
      <c r="J82" s="36">
        <v>0</v>
      </c>
      <c r="K82" s="36">
        <v>0</v>
      </c>
      <c r="L82" s="36">
        <v>7851000</v>
      </c>
      <c r="M82" s="36">
        <v>3170000</v>
      </c>
      <c r="N82" s="36">
        <v>102830000</v>
      </c>
      <c r="O82" s="37">
        <v>0</v>
      </c>
      <c r="P82" s="65">
        <f t="shared" si="5"/>
        <v>133362000</v>
      </c>
    </row>
    <row r="83" spans="2:16" ht="25.5" customHeight="1">
      <c r="B83" s="33" t="s">
        <v>112</v>
      </c>
      <c r="C83" s="32" t="s">
        <v>1</v>
      </c>
      <c r="E83" s="63" t="s">
        <v>221</v>
      </c>
      <c r="F83" s="35">
        <v>12830000</v>
      </c>
      <c r="G83" s="36">
        <v>0</v>
      </c>
      <c r="H83" s="36">
        <v>3200000</v>
      </c>
      <c r="I83" s="36">
        <v>0</v>
      </c>
      <c r="J83" s="36">
        <v>0</v>
      </c>
      <c r="K83" s="36">
        <v>0</v>
      </c>
      <c r="L83" s="36">
        <v>1029000</v>
      </c>
      <c r="M83" s="36">
        <v>1049000</v>
      </c>
      <c r="N83" s="36">
        <v>92696000</v>
      </c>
      <c r="O83" s="37">
        <v>0</v>
      </c>
      <c r="P83" s="65">
        <f t="shared" si="5"/>
        <v>110804000</v>
      </c>
    </row>
    <row r="84" spans="2:16" ht="25.5" customHeight="1">
      <c r="B84" s="33" t="s">
        <v>113</v>
      </c>
      <c r="C84" s="32" t="s">
        <v>1</v>
      </c>
      <c r="E84" s="63" t="s">
        <v>222</v>
      </c>
      <c r="F84" s="35">
        <v>10187000</v>
      </c>
      <c r="G84" s="36">
        <v>0</v>
      </c>
      <c r="H84" s="36">
        <v>2951000</v>
      </c>
      <c r="I84" s="36">
        <v>0</v>
      </c>
      <c r="J84" s="36">
        <v>0</v>
      </c>
      <c r="K84" s="36">
        <v>0</v>
      </c>
      <c r="L84" s="36">
        <v>0</v>
      </c>
      <c r="M84" s="36">
        <v>463000</v>
      </c>
      <c r="N84" s="36">
        <v>65517000</v>
      </c>
      <c r="O84" s="37">
        <v>0</v>
      </c>
      <c r="P84" s="65">
        <f t="shared" si="5"/>
        <v>79118000</v>
      </c>
    </row>
    <row r="85" spans="2:16" ht="25.5" customHeight="1">
      <c r="B85" s="33" t="s">
        <v>114</v>
      </c>
      <c r="C85" s="32" t="s">
        <v>1</v>
      </c>
      <c r="E85" s="63" t="s">
        <v>223</v>
      </c>
      <c r="F85" s="35">
        <v>8948000</v>
      </c>
      <c r="G85" s="36">
        <v>22000</v>
      </c>
      <c r="H85" s="36">
        <v>2048000</v>
      </c>
      <c r="I85" s="36">
        <v>0</v>
      </c>
      <c r="J85" s="36">
        <v>0</v>
      </c>
      <c r="K85" s="36">
        <v>0</v>
      </c>
      <c r="L85" s="36">
        <v>0</v>
      </c>
      <c r="M85" s="36">
        <v>1161000</v>
      </c>
      <c r="N85" s="36">
        <v>65243000</v>
      </c>
      <c r="O85" s="37">
        <v>0</v>
      </c>
      <c r="P85" s="65">
        <f t="shared" si="5"/>
        <v>77422000</v>
      </c>
    </row>
    <row r="86" spans="2:16" ht="25.5" customHeight="1">
      <c r="B86" s="33" t="s">
        <v>115</v>
      </c>
      <c r="C86" s="32" t="s">
        <v>1</v>
      </c>
      <c r="E86" s="63" t="s">
        <v>224</v>
      </c>
      <c r="F86" s="35">
        <v>9046000</v>
      </c>
      <c r="G86" s="36">
        <v>1000</v>
      </c>
      <c r="H86" s="36">
        <v>2676000</v>
      </c>
      <c r="I86" s="36">
        <v>0</v>
      </c>
      <c r="J86" s="36">
        <v>0</v>
      </c>
      <c r="K86" s="36">
        <v>0</v>
      </c>
      <c r="L86" s="36">
        <v>0</v>
      </c>
      <c r="M86" s="36">
        <v>802000</v>
      </c>
      <c r="N86" s="36">
        <v>69551000</v>
      </c>
      <c r="O86" s="37">
        <v>0</v>
      </c>
      <c r="P86" s="65">
        <f t="shared" si="5"/>
        <v>82076000</v>
      </c>
    </row>
    <row r="87" spans="2:16" ht="25.5" customHeight="1">
      <c r="B87" s="33" t="s">
        <v>116</v>
      </c>
      <c r="C87" s="32" t="s">
        <v>1</v>
      </c>
      <c r="E87" s="63" t="s">
        <v>225</v>
      </c>
      <c r="F87" s="35">
        <v>10393000</v>
      </c>
      <c r="G87" s="36">
        <v>0</v>
      </c>
      <c r="H87" s="36">
        <v>1932000</v>
      </c>
      <c r="I87" s="36">
        <v>0</v>
      </c>
      <c r="J87" s="36">
        <v>0</v>
      </c>
      <c r="K87" s="36">
        <v>0</v>
      </c>
      <c r="L87" s="36">
        <v>0</v>
      </c>
      <c r="M87" s="36">
        <v>951000</v>
      </c>
      <c r="N87" s="36">
        <v>58678000</v>
      </c>
      <c r="O87" s="37">
        <v>0</v>
      </c>
      <c r="P87" s="65">
        <f t="shared" si="5"/>
        <v>71954000</v>
      </c>
    </row>
    <row r="88" spans="2:16" ht="25.5" customHeight="1">
      <c r="B88" s="33" t="s">
        <v>117</v>
      </c>
      <c r="C88" s="32" t="s">
        <v>1</v>
      </c>
      <c r="E88" s="63" t="s">
        <v>226</v>
      </c>
      <c r="F88" s="35">
        <v>9059000</v>
      </c>
      <c r="G88" s="36">
        <v>0</v>
      </c>
      <c r="H88" s="36">
        <v>2050000</v>
      </c>
      <c r="I88" s="36">
        <v>0</v>
      </c>
      <c r="J88" s="36">
        <v>0</v>
      </c>
      <c r="K88" s="36">
        <v>0</v>
      </c>
      <c r="L88" s="36">
        <v>0</v>
      </c>
      <c r="M88" s="36">
        <v>1132000</v>
      </c>
      <c r="N88" s="36">
        <v>67811000</v>
      </c>
      <c r="O88" s="37">
        <v>0</v>
      </c>
      <c r="P88" s="65">
        <f t="shared" si="5"/>
        <v>80052000</v>
      </c>
    </row>
    <row r="89" spans="2:16" ht="25.5" customHeight="1">
      <c r="B89" s="33" t="s">
        <v>118</v>
      </c>
      <c r="C89" s="32" t="s">
        <v>1</v>
      </c>
      <c r="E89" s="63" t="s">
        <v>227</v>
      </c>
      <c r="F89" s="35">
        <v>15504000</v>
      </c>
      <c r="G89" s="36">
        <v>0</v>
      </c>
      <c r="H89" s="36">
        <v>1804000</v>
      </c>
      <c r="I89" s="36">
        <v>0</v>
      </c>
      <c r="J89" s="36">
        <v>0</v>
      </c>
      <c r="K89" s="36">
        <v>0</v>
      </c>
      <c r="L89" s="36">
        <v>0</v>
      </c>
      <c r="M89" s="36">
        <v>8280000</v>
      </c>
      <c r="N89" s="36">
        <v>70888000</v>
      </c>
      <c r="O89" s="37">
        <v>0</v>
      </c>
      <c r="P89" s="65">
        <f t="shared" si="5"/>
        <v>96476000</v>
      </c>
    </row>
    <row r="90" spans="2:16" ht="25.5" customHeight="1">
      <c r="B90" s="33" t="s">
        <v>119</v>
      </c>
      <c r="C90" s="32" t="s">
        <v>1</v>
      </c>
      <c r="E90" s="63" t="s">
        <v>228</v>
      </c>
      <c r="F90" s="35">
        <v>10991000</v>
      </c>
      <c r="G90" s="36">
        <v>40000</v>
      </c>
      <c r="H90" s="36">
        <v>3976000</v>
      </c>
      <c r="I90" s="36">
        <v>0</v>
      </c>
      <c r="J90" s="36">
        <v>0</v>
      </c>
      <c r="K90" s="36">
        <v>0</v>
      </c>
      <c r="L90" s="36">
        <v>0</v>
      </c>
      <c r="M90" s="36">
        <v>2585000</v>
      </c>
      <c r="N90" s="36">
        <v>140535000</v>
      </c>
      <c r="O90" s="37">
        <v>0</v>
      </c>
      <c r="P90" s="65">
        <f t="shared" si="5"/>
        <v>158127000</v>
      </c>
    </row>
    <row r="91" spans="2:16" ht="25.5" customHeight="1">
      <c r="B91" s="33" t="s">
        <v>120</v>
      </c>
      <c r="C91" s="32" t="s">
        <v>1</v>
      </c>
      <c r="E91" s="63" t="s">
        <v>229</v>
      </c>
      <c r="F91" s="35">
        <v>8960000</v>
      </c>
      <c r="G91" s="36">
        <v>18000</v>
      </c>
      <c r="H91" s="36">
        <v>1600000</v>
      </c>
      <c r="I91" s="36">
        <v>0</v>
      </c>
      <c r="J91" s="36">
        <v>0</v>
      </c>
      <c r="K91" s="36">
        <v>0</v>
      </c>
      <c r="L91" s="36">
        <v>0</v>
      </c>
      <c r="M91" s="36">
        <v>1129000</v>
      </c>
      <c r="N91" s="36">
        <v>55969000</v>
      </c>
      <c r="O91" s="37">
        <v>0</v>
      </c>
      <c r="P91" s="65">
        <f t="shared" si="5"/>
        <v>67676000</v>
      </c>
    </row>
    <row r="92" spans="2:16" ht="25.5" customHeight="1">
      <c r="B92" s="33" t="s">
        <v>121</v>
      </c>
      <c r="C92" s="32" t="s">
        <v>1</v>
      </c>
      <c r="E92" s="63" t="s">
        <v>230</v>
      </c>
      <c r="F92" s="35">
        <v>13006000</v>
      </c>
      <c r="G92" s="36">
        <v>15000</v>
      </c>
      <c r="H92" s="36">
        <v>3726000</v>
      </c>
      <c r="I92" s="36">
        <v>0</v>
      </c>
      <c r="J92" s="36">
        <v>0</v>
      </c>
      <c r="K92" s="36">
        <v>0</v>
      </c>
      <c r="L92" s="36">
        <v>0</v>
      </c>
      <c r="M92" s="36">
        <v>980000</v>
      </c>
      <c r="N92" s="36">
        <v>80634000</v>
      </c>
      <c r="O92" s="37">
        <v>0</v>
      </c>
      <c r="P92" s="65">
        <f t="shared" si="5"/>
        <v>98361000</v>
      </c>
    </row>
    <row r="93" spans="2:16" ht="25.5" customHeight="1">
      <c r="B93" s="33" t="s">
        <v>122</v>
      </c>
      <c r="C93" s="32" t="s">
        <v>1</v>
      </c>
      <c r="E93" s="63" t="s">
        <v>231</v>
      </c>
      <c r="F93" s="35">
        <v>7607000</v>
      </c>
      <c r="G93" s="36">
        <v>13000</v>
      </c>
      <c r="H93" s="36">
        <v>2340000</v>
      </c>
      <c r="I93" s="36">
        <v>0</v>
      </c>
      <c r="J93" s="36">
        <v>0</v>
      </c>
      <c r="K93" s="36">
        <v>0</v>
      </c>
      <c r="L93" s="36">
        <v>0</v>
      </c>
      <c r="M93" s="36">
        <v>1003000</v>
      </c>
      <c r="N93" s="36">
        <v>69525000</v>
      </c>
      <c r="O93" s="37">
        <v>0</v>
      </c>
      <c r="P93" s="65">
        <f t="shared" si="5"/>
        <v>80488000</v>
      </c>
    </row>
    <row r="94" spans="2:16" ht="25.5" customHeight="1">
      <c r="B94" s="33" t="s">
        <v>123</v>
      </c>
      <c r="C94" s="32" t="s">
        <v>1</v>
      </c>
      <c r="E94" s="63" t="s">
        <v>232</v>
      </c>
      <c r="F94" s="35">
        <v>9695000</v>
      </c>
      <c r="G94" s="36">
        <v>19000</v>
      </c>
      <c r="H94" s="36">
        <v>2600000</v>
      </c>
      <c r="I94" s="36">
        <v>0</v>
      </c>
      <c r="J94" s="36">
        <v>0</v>
      </c>
      <c r="K94" s="36">
        <v>0</v>
      </c>
      <c r="L94" s="36">
        <v>0</v>
      </c>
      <c r="M94" s="36">
        <v>763000</v>
      </c>
      <c r="N94" s="36">
        <v>75579000</v>
      </c>
      <c r="O94" s="37">
        <v>0</v>
      </c>
      <c r="P94" s="65">
        <f t="shared" si="5"/>
        <v>88656000</v>
      </c>
    </row>
    <row r="95" spans="2:16" ht="25.5" customHeight="1">
      <c r="B95" s="33" t="s">
        <v>124</v>
      </c>
      <c r="C95" s="32" t="s">
        <v>1</v>
      </c>
      <c r="E95" s="63" t="s">
        <v>233</v>
      </c>
      <c r="F95" s="35">
        <v>9815000</v>
      </c>
      <c r="G95" s="36">
        <v>0</v>
      </c>
      <c r="H95" s="36">
        <v>3087000</v>
      </c>
      <c r="I95" s="36">
        <v>0</v>
      </c>
      <c r="J95" s="36">
        <v>0</v>
      </c>
      <c r="K95" s="36">
        <v>0</v>
      </c>
      <c r="L95" s="36">
        <v>0</v>
      </c>
      <c r="M95" s="36">
        <v>702000</v>
      </c>
      <c r="N95" s="36">
        <v>72936000</v>
      </c>
      <c r="O95" s="37">
        <v>0</v>
      </c>
      <c r="P95" s="65">
        <f t="shared" si="5"/>
        <v>86540000</v>
      </c>
    </row>
    <row r="96" spans="2:16" ht="25.5" customHeight="1">
      <c r="B96" s="33" t="s">
        <v>125</v>
      </c>
      <c r="C96" s="32" t="s">
        <v>1</v>
      </c>
      <c r="E96" s="63" t="s">
        <v>234</v>
      </c>
      <c r="F96" s="35">
        <v>8650000</v>
      </c>
      <c r="G96" s="36">
        <v>0</v>
      </c>
      <c r="H96" s="36">
        <v>2455000</v>
      </c>
      <c r="I96" s="36">
        <v>0</v>
      </c>
      <c r="J96" s="36">
        <v>0</v>
      </c>
      <c r="K96" s="36">
        <v>0</v>
      </c>
      <c r="L96" s="36">
        <v>0</v>
      </c>
      <c r="M96" s="36">
        <v>1180000</v>
      </c>
      <c r="N96" s="36">
        <v>87404000</v>
      </c>
      <c r="O96" s="37">
        <v>0</v>
      </c>
      <c r="P96" s="65">
        <f t="shared" si="5"/>
        <v>99689000</v>
      </c>
    </row>
    <row r="97" spans="2:16" ht="25.5" customHeight="1">
      <c r="B97" s="33" t="s">
        <v>126</v>
      </c>
      <c r="C97" s="32" t="s">
        <v>1</v>
      </c>
      <c r="E97" s="63" t="s">
        <v>235</v>
      </c>
      <c r="F97" s="35">
        <v>11661000</v>
      </c>
      <c r="G97" s="36">
        <v>14000</v>
      </c>
      <c r="H97" s="36">
        <v>1840000</v>
      </c>
      <c r="I97" s="36">
        <v>0</v>
      </c>
      <c r="J97" s="36">
        <v>0</v>
      </c>
      <c r="K97" s="36">
        <v>0</v>
      </c>
      <c r="L97" s="36">
        <v>0</v>
      </c>
      <c r="M97" s="36">
        <v>3122000</v>
      </c>
      <c r="N97" s="36">
        <v>61938000</v>
      </c>
      <c r="O97" s="37">
        <v>0</v>
      </c>
      <c r="P97" s="65">
        <f t="shared" si="5"/>
        <v>78575000</v>
      </c>
    </row>
    <row r="98" spans="2:16" ht="25.5" customHeight="1">
      <c r="B98" s="33" t="s">
        <v>127</v>
      </c>
      <c r="C98" s="32" t="s">
        <v>1</v>
      </c>
      <c r="E98" s="63" t="s">
        <v>236</v>
      </c>
      <c r="F98" s="35">
        <v>11306000</v>
      </c>
      <c r="G98" s="36">
        <v>8000</v>
      </c>
      <c r="H98" s="36">
        <v>2689000</v>
      </c>
      <c r="I98" s="36">
        <v>0</v>
      </c>
      <c r="J98" s="36">
        <v>0</v>
      </c>
      <c r="K98" s="36">
        <v>0</v>
      </c>
      <c r="L98" s="36">
        <v>0</v>
      </c>
      <c r="M98" s="36">
        <v>868000</v>
      </c>
      <c r="N98" s="36">
        <v>84462000</v>
      </c>
      <c r="O98" s="37">
        <v>0</v>
      </c>
      <c r="P98" s="65">
        <f t="shared" si="5"/>
        <v>99333000</v>
      </c>
    </row>
    <row r="99" spans="2:16" ht="25.5" customHeight="1">
      <c r="B99" s="33" t="s">
        <v>128</v>
      </c>
      <c r="C99" s="32" t="s">
        <v>1</v>
      </c>
      <c r="E99" s="63" t="s">
        <v>237</v>
      </c>
      <c r="F99" s="35">
        <v>10650000</v>
      </c>
      <c r="G99" s="36">
        <v>56000</v>
      </c>
      <c r="H99" s="36">
        <v>3561000</v>
      </c>
      <c r="I99" s="36">
        <v>0</v>
      </c>
      <c r="J99" s="36">
        <v>0</v>
      </c>
      <c r="K99" s="36">
        <v>0</v>
      </c>
      <c r="L99" s="36">
        <v>0</v>
      </c>
      <c r="M99" s="36">
        <v>929000</v>
      </c>
      <c r="N99" s="36">
        <v>67463000</v>
      </c>
      <c r="O99" s="37">
        <v>0</v>
      </c>
      <c r="P99" s="65">
        <f t="shared" si="5"/>
        <v>82659000</v>
      </c>
    </row>
    <row r="100" spans="2:16" ht="25.5" customHeight="1">
      <c r="B100" s="33" t="s">
        <v>129</v>
      </c>
      <c r="C100" s="32" t="s">
        <v>1</v>
      </c>
      <c r="E100" s="63" t="s">
        <v>238</v>
      </c>
      <c r="F100" s="35">
        <v>12162000</v>
      </c>
      <c r="G100" s="36">
        <v>23000</v>
      </c>
      <c r="H100" s="36">
        <v>3102000</v>
      </c>
      <c r="I100" s="36">
        <v>0</v>
      </c>
      <c r="J100" s="36">
        <v>0</v>
      </c>
      <c r="K100" s="36">
        <v>0</v>
      </c>
      <c r="L100" s="36">
        <v>0</v>
      </c>
      <c r="M100" s="36">
        <v>954000</v>
      </c>
      <c r="N100" s="36">
        <v>74350000</v>
      </c>
      <c r="O100" s="37">
        <v>0</v>
      </c>
      <c r="P100" s="65">
        <f t="shared" si="5"/>
        <v>90591000</v>
      </c>
    </row>
    <row r="101" spans="2:16" ht="25.5" customHeight="1">
      <c r="B101" s="33" t="s">
        <v>130</v>
      </c>
      <c r="C101" s="32" t="s">
        <v>1</v>
      </c>
      <c r="E101" s="63" t="s">
        <v>239</v>
      </c>
      <c r="F101" s="35">
        <v>14148000</v>
      </c>
      <c r="G101" s="36">
        <v>265000</v>
      </c>
      <c r="H101" s="36">
        <v>2945000</v>
      </c>
      <c r="I101" s="36">
        <v>0</v>
      </c>
      <c r="J101" s="36">
        <v>0</v>
      </c>
      <c r="K101" s="36">
        <v>0</v>
      </c>
      <c r="L101" s="36">
        <v>0</v>
      </c>
      <c r="M101" s="36">
        <v>1096000</v>
      </c>
      <c r="N101" s="36">
        <v>65555000</v>
      </c>
      <c r="O101" s="37">
        <v>0</v>
      </c>
      <c r="P101" s="65">
        <f t="shared" si="5"/>
        <v>84009000</v>
      </c>
    </row>
    <row r="102" spans="2:16" ht="25.5" customHeight="1">
      <c r="B102" s="33" t="s">
        <v>131</v>
      </c>
      <c r="C102" s="32" t="s">
        <v>1</v>
      </c>
      <c r="E102" s="63" t="s">
        <v>240</v>
      </c>
      <c r="F102" s="35">
        <v>7075000</v>
      </c>
      <c r="G102" s="36">
        <v>0</v>
      </c>
      <c r="H102" s="36">
        <v>2261000</v>
      </c>
      <c r="I102" s="36">
        <v>0</v>
      </c>
      <c r="J102" s="36">
        <v>0</v>
      </c>
      <c r="K102" s="36">
        <v>0</v>
      </c>
      <c r="L102" s="36">
        <v>0</v>
      </c>
      <c r="M102" s="36">
        <v>794000</v>
      </c>
      <c r="N102" s="36">
        <v>57057000</v>
      </c>
      <c r="O102" s="37">
        <v>0</v>
      </c>
      <c r="P102" s="65">
        <f t="shared" si="5"/>
        <v>67187000</v>
      </c>
    </row>
    <row r="103" spans="2:16" ht="25.5" customHeight="1">
      <c r="B103" s="33" t="s">
        <v>132</v>
      </c>
      <c r="C103" s="32" t="s">
        <v>1</v>
      </c>
      <c r="E103" s="63" t="s">
        <v>241</v>
      </c>
      <c r="F103" s="35">
        <v>9259000</v>
      </c>
      <c r="G103" s="36">
        <v>25000</v>
      </c>
      <c r="H103" s="36">
        <v>1666000</v>
      </c>
      <c r="I103" s="36">
        <v>0</v>
      </c>
      <c r="J103" s="36">
        <v>0</v>
      </c>
      <c r="K103" s="36">
        <v>0</v>
      </c>
      <c r="L103" s="36">
        <v>0</v>
      </c>
      <c r="M103" s="36">
        <v>5233000</v>
      </c>
      <c r="N103" s="36">
        <v>68475000</v>
      </c>
      <c r="O103" s="37">
        <v>0</v>
      </c>
      <c r="P103" s="65">
        <f t="shared" si="5"/>
        <v>84658000</v>
      </c>
    </row>
    <row r="104" spans="2:16" ht="25.5" customHeight="1">
      <c r="B104" s="33" t="s">
        <v>133</v>
      </c>
      <c r="C104" s="32" t="s">
        <v>1</v>
      </c>
      <c r="E104" s="63" t="s">
        <v>242</v>
      </c>
      <c r="F104" s="35">
        <v>9398000</v>
      </c>
      <c r="G104" s="36">
        <v>10000</v>
      </c>
      <c r="H104" s="36">
        <v>2000000</v>
      </c>
      <c r="I104" s="36">
        <v>0</v>
      </c>
      <c r="J104" s="36">
        <v>0</v>
      </c>
      <c r="K104" s="36">
        <v>0</v>
      </c>
      <c r="L104" s="36">
        <v>0</v>
      </c>
      <c r="M104" s="36">
        <v>675000</v>
      </c>
      <c r="N104" s="36">
        <v>63031000</v>
      </c>
      <c r="O104" s="37">
        <v>0</v>
      </c>
      <c r="P104" s="65">
        <f t="shared" si="5"/>
        <v>75114000</v>
      </c>
    </row>
    <row r="105" spans="2:16" ht="25.5" customHeight="1">
      <c r="B105" s="33" t="s">
        <v>134</v>
      </c>
      <c r="C105" s="32" t="s">
        <v>1</v>
      </c>
      <c r="E105" s="63" t="s">
        <v>243</v>
      </c>
      <c r="F105" s="35">
        <v>9960000</v>
      </c>
      <c r="G105" s="36">
        <v>25000</v>
      </c>
      <c r="H105" s="36">
        <v>3400000</v>
      </c>
      <c r="I105" s="36">
        <v>0</v>
      </c>
      <c r="J105" s="36">
        <v>0</v>
      </c>
      <c r="K105" s="36">
        <v>0</v>
      </c>
      <c r="L105" s="36">
        <v>0</v>
      </c>
      <c r="M105" s="36">
        <v>1045000</v>
      </c>
      <c r="N105" s="36">
        <v>87590000</v>
      </c>
      <c r="O105" s="37">
        <v>0</v>
      </c>
      <c r="P105" s="65">
        <f t="shared" si="5"/>
        <v>102020000</v>
      </c>
    </row>
    <row r="106" spans="2:16" ht="25.5" customHeight="1">
      <c r="B106" s="33" t="s">
        <v>135</v>
      </c>
      <c r="C106" s="32" t="s">
        <v>1</v>
      </c>
      <c r="E106" s="63" t="s">
        <v>244</v>
      </c>
      <c r="F106" s="35">
        <v>10951000</v>
      </c>
      <c r="G106" s="36">
        <v>0</v>
      </c>
      <c r="H106" s="36">
        <v>1892000</v>
      </c>
      <c r="I106" s="36">
        <v>0</v>
      </c>
      <c r="J106" s="36">
        <v>0</v>
      </c>
      <c r="K106" s="36">
        <v>0</v>
      </c>
      <c r="L106" s="36">
        <v>0</v>
      </c>
      <c r="M106" s="36">
        <v>861000</v>
      </c>
      <c r="N106" s="36">
        <v>37902000</v>
      </c>
      <c r="O106" s="37">
        <v>0</v>
      </c>
      <c r="P106" s="65">
        <f t="shared" si="5"/>
        <v>51606000</v>
      </c>
    </row>
    <row r="107" spans="2:16" ht="25.5" customHeight="1">
      <c r="B107" s="33" t="s">
        <v>136</v>
      </c>
      <c r="C107" s="32" t="s">
        <v>1</v>
      </c>
      <c r="E107" s="63" t="s">
        <v>245</v>
      </c>
      <c r="F107" s="35">
        <v>7355000</v>
      </c>
      <c r="G107" s="36">
        <v>23000</v>
      </c>
      <c r="H107" s="36">
        <v>2060000</v>
      </c>
      <c r="I107" s="36">
        <v>0</v>
      </c>
      <c r="J107" s="36">
        <v>0</v>
      </c>
      <c r="K107" s="36">
        <v>0</v>
      </c>
      <c r="L107" s="36">
        <v>0</v>
      </c>
      <c r="M107" s="36">
        <v>961000</v>
      </c>
      <c r="N107" s="36">
        <v>51018000</v>
      </c>
      <c r="O107" s="37">
        <v>0</v>
      </c>
      <c r="P107" s="65">
        <f t="shared" si="5"/>
        <v>61417000</v>
      </c>
    </row>
    <row r="108" spans="2:16" ht="25.5" customHeight="1">
      <c r="B108" s="33" t="s">
        <v>137</v>
      </c>
      <c r="C108" s="32" t="s">
        <v>1</v>
      </c>
      <c r="E108" s="63" t="s">
        <v>246</v>
      </c>
      <c r="F108" s="35">
        <v>10021000</v>
      </c>
      <c r="G108" s="36">
        <v>0</v>
      </c>
      <c r="H108" s="36">
        <v>1825000</v>
      </c>
      <c r="I108" s="36">
        <v>0</v>
      </c>
      <c r="J108" s="36">
        <v>0</v>
      </c>
      <c r="K108" s="36">
        <v>0</v>
      </c>
      <c r="L108" s="36">
        <v>0</v>
      </c>
      <c r="M108" s="36">
        <v>511000</v>
      </c>
      <c r="N108" s="36">
        <v>52196000</v>
      </c>
      <c r="O108" s="37">
        <v>0</v>
      </c>
      <c r="P108" s="65">
        <f t="shared" si="5"/>
        <v>64553000</v>
      </c>
    </row>
    <row r="109" spans="2:16" ht="25.5" customHeight="1">
      <c r="B109" s="33" t="s">
        <v>138</v>
      </c>
      <c r="C109" s="32" t="s">
        <v>1</v>
      </c>
      <c r="E109" s="63" t="s">
        <v>247</v>
      </c>
      <c r="F109" s="35">
        <v>9719000</v>
      </c>
      <c r="G109" s="36">
        <v>158000</v>
      </c>
      <c r="H109" s="36">
        <v>2458000</v>
      </c>
      <c r="I109" s="36">
        <v>0</v>
      </c>
      <c r="J109" s="36">
        <v>0</v>
      </c>
      <c r="K109" s="36">
        <v>0</v>
      </c>
      <c r="L109" s="36">
        <v>0</v>
      </c>
      <c r="M109" s="36">
        <v>911000</v>
      </c>
      <c r="N109" s="36">
        <v>64165000</v>
      </c>
      <c r="O109" s="37">
        <v>0</v>
      </c>
      <c r="P109" s="65">
        <f t="shared" si="5"/>
        <v>77411000</v>
      </c>
    </row>
    <row r="110" spans="2:16" ht="25.5" customHeight="1">
      <c r="B110" s="33" t="s">
        <v>139</v>
      </c>
      <c r="C110" s="32" t="s">
        <v>1</v>
      </c>
      <c r="E110" s="63" t="s">
        <v>248</v>
      </c>
      <c r="F110" s="35">
        <v>9584000</v>
      </c>
      <c r="G110" s="36">
        <v>7000</v>
      </c>
      <c r="H110" s="36">
        <v>1264000</v>
      </c>
      <c r="I110" s="36">
        <v>0</v>
      </c>
      <c r="J110" s="36">
        <v>0</v>
      </c>
      <c r="K110" s="36">
        <v>0</v>
      </c>
      <c r="L110" s="36">
        <v>0</v>
      </c>
      <c r="M110" s="36">
        <v>1512000</v>
      </c>
      <c r="N110" s="36">
        <v>68923000</v>
      </c>
      <c r="O110" s="37">
        <v>0</v>
      </c>
      <c r="P110" s="65">
        <f t="shared" si="5"/>
        <v>81290000</v>
      </c>
    </row>
    <row r="111" spans="2:16" ht="25.5" customHeight="1">
      <c r="B111" s="33" t="s">
        <v>140</v>
      </c>
      <c r="C111" s="32" t="s">
        <v>1</v>
      </c>
      <c r="E111" s="63" t="s">
        <v>249</v>
      </c>
      <c r="F111" s="35">
        <v>6744000</v>
      </c>
      <c r="G111" s="36">
        <v>0</v>
      </c>
      <c r="H111" s="36">
        <v>652000</v>
      </c>
      <c r="I111" s="36">
        <v>0</v>
      </c>
      <c r="J111" s="36">
        <v>0</v>
      </c>
      <c r="K111" s="36">
        <v>0</v>
      </c>
      <c r="L111" s="36">
        <v>0</v>
      </c>
      <c r="M111" s="36">
        <v>526000</v>
      </c>
      <c r="N111" s="36">
        <v>34750000</v>
      </c>
      <c r="O111" s="37">
        <v>0</v>
      </c>
      <c r="P111" s="65">
        <f t="shared" si="5"/>
        <v>42672000</v>
      </c>
    </row>
    <row r="112" spans="2:16" ht="25.5" customHeight="1">
      <c r="B112" s="33" t="s">
        <v>141</v>
      </c>
      <c r="C112" s="32" t="s">
        <v>1</v>
      </c>
      <c r="E112" s="63" t="s">
        <v>250</v>
      </c>
      <c r="F112" s="35">
        <v>20214000</v>
      </c>
      <c r="G112" s="36">
        <v>0</v>
      </c>
      <c r="H112" s="36">
        <v>2075000</v>
      </c>
      <c r="I112" s="36">
        <v>0</v>
      </c>
      <c r="J112" s="36">
        <v>0</v>
      </c>
      <c r="K112" s="36">
        <v>0</v>
      </c>
      <c r="L112" s="36">
        <v>14000</v>
      </c>
      <c r="M112" s="36">
        <v>1238000</v>
      </c>
      <c r="N112" s="36">
        <v>107563000</v>
      </c>
      <c r="O112" s="37">
        <v>0</v>
      </c>
      <c r="P112" s="65">
        <f aca="true" t="shared" si="6" ref="P112:P124">O112+N112+M112+L112+K112+J112+I112+H112+G112+F112</f>
        <v>131104000</v>
      </c>
    </row>
    <row r="113" spans="2:16" ht="25.5" customHeight="1">
      <c r="B113" s="33" t="s">
        <v>142</v>
      </c>
      <c r="C113" s="32" t="s">
        <v>1</v>
      </c>
      <c r="E113" s="63" t="s">
        <v>251</v>
      </c>
      <c r="F113" s="35">
        <v>6495000</v>
      </c>
      <c r="G113" s="36">
        <v>0</v>
      </c>
      <c r="H113" s="36">
        <v>1000000</v>
      </c>
      <c r="I113" s="36">
        <v>0</v>
      </c>
      <c r="J113" s="36">
        <v>0</v>
      </c>
      <c r="K113" s="36">
        <v>0</v>
      </c>
      <c r="L113" s="36">
        <v>0</v>
      </c>
      <c r="M113" s="36">
        <v>1776000</v>
      </c>
      <c r="N113" s="36">
        <v>35710000</v>
      </c>
      <c r="O113" s="37">
        <v>0</v>
      </c>
      <c r="P113" s="65">
        <f t="shared" si="6"/>
        <v>44981000</v>
      </c>
    </row>
    <row r="114" spans="2:16" ht="25.5" customHeight="1">
      <c r="B114" s="33" t="s">
        <v>143</v>
      </c>
      <c r="C114" s="32" t="s">
        <v>1</v>
      </c>
      <c r="E114" s="63" t="s">
        <v>252</v>
      </c>
      <c r="F114" s="35">
        <v>8696000</v>
      </c>
      <c r="G114" s="36">
        <v>0</v>
      </c>
      <c r="H114" s="36">
        <v>1512000</v>
      </c>
      <c r="I114" s="36">
        <v>0</v>
      </c>
      <c r="J114" s="36">
        <v>0</v>
      </c>
      <c r="K114" s="36">
        <v>0</v>
      </c>
      <c r="L114" s="36">
        <v>0</v>
      </c>
      <c r="M114" s="36">
        <v>884000</v>
      </c>
      <c r="N114" s="36">
        <v>60570000</v>
      </c>
      <c r="O114" s="37">
        <v>0</v>
      </c>
      <c r="P114" s="65">
        <f t="shared" si="6"/>
        <v>71662000</v>
      </c>
    </row>
    <row r="115" spans="2:16" ht="25.5" customHeight="1">
      <c r="B115" s="33" t="s">
        <v>144</v>
      </c>
      <c r="C115" s="32" t="s">
        <v>1</v>
      </c>
      <c r="E115" s="63" t="s">
        <v>253</v>
      </c>
      <c r="F115" s="35">
        <v>12063000</v>
      </c>
      <c r="G115" s="36">
        <v>0</v>
      </c>
      <c r="H115" s="36">
        <v>1184000</v>
      </c>
      <c r="I115" s="36">
        <v>0</v>
      </c>
      <c r="J115" s="36">
        <v>0</v>
      </c>
      <c r="K115" s="36">
        <v>0</v>
      </c>
      <c r="L115" s="36">
        <v>155000</v>
      </c>
      <c r="M115" s="36">
        <v>1325000</v>
      </c>
      <c r="N115" s="36">
        <v>99108000</v>
      </c>
      <c r="O115" s="37">
        <v>0</v>
      </c>
      <c r="P115" s="65">
        <f t="shared" si="6"/>
        <v>113835000</v>
      </c>
    </row>
    <row r="116" spans="2:16" ht="25.5" customHeight="1">
      <c r="B116" s="33" t="s">
        <v>145</v>
      </c>
      <c r="C116" s="32" t="s">
        <v>1</v>
      </c>
      <c r="E116" s="63" t="s">
        <v>254</v>
      </c>
      <c r="F116" s="35">
        <v>14725000</v>
      </c>
      <c r="G116" s="36">
        <v>0</v>
      </c>
      <c r="H116" s="36">
        <v>2278000</v>
      </c>
      <c r="I116" s="36">
        <v>0</v>
      </c>
      <c r="J116" s="36">
        <v>0</v>
      </c>
      <c r="K116" s="36">
        <v>0</v>
      </c>
      <c r="L116" s="36">
        <v>76750000</v>
      </c>
      <c r="M116" s="36">
        <v>824000</v>
      </c>
      <c r="N116" s="36">
        <v>176717000</v>
      </c>
      <c r="O116" s="37">
        <v>0</v>
      </c>
      <c r="P116" s="65">
        <f t="shared" si="6"/>
        <v>271294000</v>
      </c>
    </row>
    <row r="117" spans="2:16" ht="25.5" customHeight="1">
      <c r="B117" s="33" t="s">
        <v>146</v>
      </c>
      <c r="C117" s="32" t="s">
        <v>1</v>
      </c>
      <c r="E117" s="63" t="s">
        <v>255</v>
      </c>
      <c r="F117" s="35">
        <v>9079000</v>
      </c>
      <c r="G117" s="36">
        <v>5000</v>
      </c>
      <c r="H117" s="36">
        <v>1100000</v>
      </c>
      <c r="I117" s="36">
        <v>0</v>
      </c>
      <c r="J117" s="36">
        <v>0</v>
      </c>
      <c r="K117" s="36">
        <v>0</v>
      </c>
      <c r="L117" s="36">
        <v>0</v>
      </c>
      <c r="M117" s="36">
        <v>1690000</v>
      </c>
      <c r="N117" s="36">
        <v>63376000</v>
      </c>
      <c r="O117" s="37">
        <v>0</v>
      </c>
      <c r="P117" s="65">
        <f t="shared" si="6"/>
        <v>75250000</v>
      </c>
    </row>
    <row r="118" spans="2:16" ht="25.5" customHeight="1">
      <c r="B118" s="33" t="s">
        <v>147</v>
      </c>
      <c r="C118" s="32" t="s">
        <v>1</v>
      </c>
      <c r="E118" s="63" t="s">
        <v>256</v>
      </c>
      <c r="F118" s="35">
        <v>7689000</v>
      </c>
      <c r="G118" s="36">
        <v>0</v>
      </c>
      <c r="H118" s="36">
        <v>1169000</v>
      </c>
      <c r="I118" s="36">
        <v>0</v>
      </c>
      <c r="J118" s="36">
        <v>0</v>
      </c>
      <c r="K118" s="36">
        <v>0</v>
      </c>
      <c r="L118" s="36">
        <v>0</v>
      </c>
      <c r="M118" s="36">
        <v>1070000</v>
      </c>
      <c r="N118" s="36">
        <v>48416000</v>
      </c>
      <c r="O118" s="37">
        <v>0</v>
      </c>
      <c r="P118" s="65">
        <f t="shared" si="6"/>
        <v>58344000</v>
      </c>
    </row>
    <row r="119" spans="2:16" ht="25.5" customHeight="1">
      <c r="B119" s="33" t="s">
        <v>148</v>
      </c>
      <c r="C119" s="32" t="s">
        <v>1</v>
      </c>
      <c r="E119" s="63" t="s">
        <v>257</v>
      </c>
      <c r="F119" s="35">
        <v>10536000</v>
      </c>
      <c r="G119" s="36">
        <v>26000</v>
      </c>
      <c r="H119" s="36">
        <v>1461000</v>
      </c>
      <c r="I119" s="36">
        <v>0</v>
      </c>
      <c r="J119" s="36">
        <v>0</v>
      </c>
      <c r="K119" s="36">
        <v>0</v>
      </c>
      <c r="L119" s="36">
        <v>0</v>
      </c>
      <c r="M119" s="36">
        <v>1039000</v>
      </c>
      <c r="N119" s="36">
        <v>51428000</v>
      </c>
      <c r="O119" s="37">
        <v>0</v>
      </c>
      <c r="P119" s="65">
        <f t="shared" si="6"/>
        <v>64490000</v>
      </c>
    </row>
    <row r="120" spans="2:16" ht="25.5" customHeight="1">
      <c r="B120" s="33" t="s">
        <v>149</v>
      </c>
      <c r="C120" s="32" t="s">
        <v>1</v>
      </c>
      <c r="E120" s="63" t="s">
        <v>258</v>
      </c>
      <c r="F120" s="35">
        <v>3985000</v>
      </c>
      <c r="G120" s="36">
        <v>32000</v>
      </c>
      <c r="H120" s="36">
        <v>760000</v>
      </c>
      <c r="I120" s="36">
        <v>0</v>
      </c>
      <c r="J120" s="36">
        <v>0</v>
      </c>
      <c r="K120" s="36">
        <v>0</v>
      </c>
      <c r="L120" s="36">
        <v>0</v>
      </c>
      <c r="M120" s="36">
        <v>16704000</v>
      </c>
      <c r="N120" s="36">
        <v>24900000</v>
      </c>
      <c r="O120" s="37">
        <v>0</v>
      </c>
      <c r="P120" s="65">
        <f t="shared" si="6"/>
        <v>46381000</v>
      </c>
    </row>
    <row r="121" spans="2:16" ht="25.5" customHeight="1">
      <c r="B121" s="33" t="s">
        <v>150</v>
      </c>
      <c r="C121" s="32" t="s">
        <v>1</v>
      </c>
      <c r="E121" s="63" t="s">
        <v>259</v>
      </c>
      <c r="F121" s="35">
        <v>21690000</v>
      </c>
      <c r="G121" s="36">
        <v>0</v>
      </c>
      <c r="H121" s="36">
        <v>1641000</v>
      </c>
      <c r="I121" s="36">
        <v>0</v>
      </c>
      <c r="J121" s="36">
        <v>0</v>
      </c>
      <c r="K121" s="36">
        <v>0</v>
      </c>
      <c r="L121" s="36">
        <v>0</v>
      </c>
      <c r="M121" s="36">
        <v>2720000</v>
      </c>
      <c r="N121" s="36">
        <v>54748000</v>
      </c>
      <c r="O121" s="37">
        <v>0</v>
      </c>
      <c r="P121" s="65">
        <f t="shared" si="6"/>
        <v>80799000</v>
      </c>
    </row>
    <row r="122" spans="2:16" ht="25.5" customHeight="1">
      <c r="B122" s="33" t="s">
        <v>151</v>
      </c>
      <c r="C122" s="32" t="s">
        <v>1</v>
      </c>
      <c r="E122" s="63" t="s">
        <v>260</v>
      </c>
      <c r="F122" s="35">
        <v>4569000</v>
      </c>
      <c r="G122" s="36">
        <v>428000</v>
      </c>
      <c r="H122" s="36">
        <v>2334000</v>
      </c>
      <c r="I122" s="36">
        <v>0</v>
      </c>
      <c r="J122" s="36">
        <v>0</v>
      </c>
      <c r="K122" s="36">
        <v>0</v>
      </c>
      <c r="L122" s="36">
        <v>0</v>
      </c>
      <c r="M122" s="36">
        <v>888000</v>
      </c>
      <c r="N122" s="36">
        <v>39384000</v>
      </c>
      <c r="O122" s="37">
        <v>0</v>
      </c>
      <c r="P122" s="65">
        <f t="shared" si="6"/>
        <v>47603000</v>
      </c>
    </row>
    <row r="123" spans="2:16" ht="25.5" customHeight="1">
      <c r="B123" s="33" t="s">
        <v>152</v>
      </c>
      <c r="C123" s="32" t="s">
        <v>1</v>
      </c>
      <c r="E123" s="63" t="s">
        <v>261</v>
      </c>
      <c r="F123" s="35">
        <v>7483000</v>
      </c>
      <c r="G123" s="36">
        <v>0</v>
      </c>
      <c r="H123" s="36">
        <v>2246000</v>
      </c>
      <c r="I123" s="36">
        <v>0</v>
      </c>
      <c r="J123" s="36">
        <v>0</v>
      </c>
      <c r="K123" s="36">
        <v>0</v>
      </c>
      <c r="L123" s="36">
        <v>0</v>
      </c>
      <c r="M123" s="36">
        <v>496000</v>
      </c>
      <c r="N123" s="36">
        <v>63004000</v>
      </c>
      <c r="O123" s="37">
        <v>0</v>
      </c>
      <c r="P123" s="65">
        <f t="shared" si="6"/>
        <v>73229000</v>
      </c>
    </row>
    <row r="124" spans="2:16" ht="25.5" customHeight="1" thickBot="1">
      <c r="B124" s="33" t="s">
        <v>153</v>
      </c>
      <c r="C124" s="32" t="s">
        <v>1</v>
      </c>
      <c r="E124" s="64" t="s">
        <v>262</v>
      </c>
      <c r="F124" s="35">
        <v>14124000</v>
      </c>
      <c r="G124" s="36">
        <v>3000</v>
      </c>
      <c r="H124" s="36">
        <v>4689000</v>
      </c>
      <c r="I124" s="36">
        <v>0</v>
      </c>
      <c r="J124" s="36">
        <v>0</v>
      </c>
      <c r="K124" s="36">
        <v>0</v>
      </c>
      <c r="L124" s="36">
        <v>0</v>
      </c>
      <c r="M124" s="36">
        <v>748000</v>
      </c>
      <c r="N124" s="36">
        <v>117699000</v>
      </c>
      <c r="O124" s="37">
        <v>0</v>
      </c>
      <c r="P124" s="38">
        <f t="shared" si="6"/>
        <v>137263000</v>
      </c>
    </row>
    <row r="125" spans="1:16" s="34" customFormat="1" ht="27.75" customHeight="1" hidden="1">
      <c r="A125" s="39" t="s">
        <v>37</v>
      </c>
      <c r="B125" s="40" t="s">
        <v>1</v>
      </c>
      <c r="C125" s="32" t="s">
        <v>1</v>
      </c>
      <c r="E125" s="41" t="s">
        <v>1</v>
      </c>
      <c r="F125" s="42" t="s">
        <v>1</v>
      </c>
      <c r="G125" s="43" t="s">
        <v>1</v>
      </c>
      <c r="H125" s="43" t="s">
        <v>1</v>
      </c>
      <c r="I125" s="43" t="s">
        <v>1</v>
      </c>
      <c r="J125" s="43" t="s">
        <v>1</v>
      </c>
      <c r="K125" s="43" t="s">
        <v>1</v>
      </c>
      <c r="L125" s="43" t="s">
        <v>1</v>
      </c>
      <c r="M125" s="43" t="s">
        <v>1</v>
      </c>
      <c r="N125" s="43" t="s">
        <v>1</v>
      </c>
      <c r="O125" s="44" t="s">
        <v>1</v>
      </c>
      <c r="P125" s="45" t="s">
        <v>1</v>
      </c>
    </row>
    <row r="126" spans="1:16" s="34" customFormat="1" ht="12" customHeight="1" thickBot="1">
      <c r="A126" s="46" t="s">
        <v>37</v>
      </c>
      <c r="B126" s="33" t="s">
        <v>1</v>
      </c>
      <c r="C126" s="47" t="s">
        <v>1</v>
      </c>
      <c r="E126" s="48" t="s">
        <v>1</v>
      </c>
      <c r="F126" s="48" t="s">
        <v>1</v>
      </c>
      <c r="G126" s="48" t="s">
        <v>1</v>
      </c>
      <c r="H126" s="48" t="s">
        <v>1</v>
      </c>
      <c r="I126" s="48" t="s">
        <v>1</v>
      </c>
      <c r="J126" s="48" t="s">
        <v>1</v>
      </c>
      <c r="K126" s="48" t="s">
        <v>1</v>
      </c>
      <c r="L126" s="48" t="s">
        <v>1</v>
      </c>
      <c r="M126" s="48" t="s">
        <v>1</v>
      </c>
      <c r="N126" s="48" t="s">
        <v>1</v>
      </c>
      <c r="O126" s="48" t="s">
        <v>1</v>
      </c>
      <c r="P126" s="48" t="s">
        <v>1</v>
      </c>
    </row>
    <row r="127" spans="1:16" s="34" customFormat="1" ht="30" customHeight="1">
      <c r="A127" s="49" t="s">
        <v>1</v>
      </c>
      <c r="B127" s="50" t="s">
        <v>38</v>
      </c>
      <c r="C127" s="51" t="s">
        <v>1</v>
      </c>
      <c r="D127" s="51" t="s">
        <v>1</v>
      </c>
      <c r="E127" s="52" t="s">
        <v>263</v>
      </c>
      <c r="F127" s="53">
        <v>2456156000</v>
      </c>
      <c r="G127" s="53">
        <v>6971000</v>
      </c>
      <c r="H127" s="53">
        <v>468702000</v>
      </c>
      <c r="I127" s="53">
        <v>0</v>
      </c>
      <c r="J127" s="53">
        <v>0</v>
      </c>
      <c r="K127" s="53">
        <v>0</v>
      </c>
      <c r="L127" s="53">
        <v>2227848000</v>
      </c>
      <c r="M127" s="53">
        <v>284160000</v>
      </c>
      <c r="N127" s="54">
        <v>18146859000</v>
      </c>
      <c r="O127" s="53">
        <v>0</v>
      </c>
      <c r="P127" s="53">
        <f>SUM(F127:O127)</f>
        <v>23590696000</v>
      </c>
    </row>
    <row r="128" spans="1:16" s="34" customFormat="1" ht="30" customHeight="1">
      <c r="A128" s="49" t="s">
        <v>1</v>
      </c>
      <c r="B128" s="50" t="s">
        <v>39</v>
      </c>
      <c r="C128" s="51" t="s">
        <v>1</v>
      </c>
      <c r="D128" s="51" t="s">
        <v>1</v>
      </c>
      <c r="E128" s="52" t="s">
        <v>40</v>
      </c>
      <c r="F128" s="53">
        <v>3631403472</v>
      </c>
      <c r="G128" s="53">
        <v>59223800</v>
      </c>
      <c r="H128" s="53">
        <v>1217327400</v>
      </c>
      <c r="I128" s="53">
        <v>26917010600</v>
      </c>
      <c r="J128" s="53">
        <v>45406000</v>
      </c>
      <c r="K128" s="53">
        <v>1360088000</v>
      </c>
      <c r="L128" s="53">
        <v>197594024</v>
      </c>
      <c r="M128" s="53">
        <v>1962407804</v>
      </c>
      <c r="N128" s="54">
        <v>9891833900</v>
      </c>
      <c r="O128" s="55">
        <v>65666000</v>
      </c>
      <c r="P128" s="53">
        <f>SUM(F128:O128)</f>
        <v>45347961000</v>
      </c>
    </row>
    <row r="129" spans="1:16" s="34" customFormat="1" ht="30" customHeight="1">
      <c r="A129" s="49" t="s">
        <v>37</v>
      </c>
      <c r="B129" s="50" t="s">
        <v>1</v>
      </c>
      <c r="C129" s="51" t="s">
        <v>1</v>
      </c>
      <c r="D129" s="51" t="s">
        <v>1</v>
      </c>
      <c r="E129" s="52" t="s">
        <v>41</v>
      </c>
      <c r="F129" s="53">
        <f aca="true" t="shared" si="7" ref="F129:P129">F127+F128</f>
        <v>6087559472</v>
      </c>
      <c r="G129" s="53">
        <f t="shared" si="7"/>
        <v>66194800</v>
      </c>
      <c r="H129" s="53">
        <f t="shared" si="7"/>
        <v>1686029400</v>
      </c>
      <c r="I129" s="53">
        <f t="shared" si="7"/>
        <v>26917010600</v>
      </c>
      <c r="J129" s="53">
        <f t="shared" si="7"/>
        <v>45406000</v>
      </c>
      <c r="K129" s="53">
        <f t="shared" si="7"/>
        <v>1360088000</v>
      </c>
      <c r="L129" s="53">
        <f t="shared" si="7"/>
        <v>2425442024</v>
      </c>
      <c r="M129" s="53">
        <f t="shared" si="7"/>
        <v>2246567804</v>
      </c>
      <c r="N129" s="53">
        <f t="shared" si="7"/>
        <v>28038692900</v>
      </c>
      <c r="O129" s="53">
        <f t="shared" si="7"/>
        <v>65666000</v>
      </c>
      <c r="P129" s="53">
        <f t="shared" si="7"/>
        <v>68938657000</v>
      </c>
    </row>
    <row r="130" spans="1:3" s="29" customFormat="1" ht="12" customHeight="1">
      <c r="A130" s="31" t="s">
        <v>1</v>
      </c>
      <c r="B130" s="30" t="s">
        <v>1</v>
      </c>
      <c r="C130" s="31" t="s">
        <v>1</v>
      </c>
    </row>
    <row r="131" spans="1:3" ht="30" customHeight="1" hidden="1">
      <c r="A131" s="14" t="s">
        <v>1</v>
      </c>
      <c r="B131" s="26" t="s">
        <v>1</v>
      </c>
      <c r="C131" s="14" t="s">
        <v>1</v>
      </c>
    </row>
    <row r="132" spans="1:3" ht="30" customHeight="1" hidden="1">
      <c r="A132" s="14" t="s">
        <v>1</v>
      </c>
      <c r="B132" s="26" t="s">
        <v>1</v>
      </c>
      <c r="C132" s="14" t="s">
        <v>1</v>
      </c>
    </row>
    <row r="133" ht="30" customHeight="1" hidden="1">
      <c r="B133" s="26" t="s">
        <v>1</v>
      </c>
    </row>
    <row r="134" ht="30" customHeight="1" hidden="1">
      <c r="B134" s="26" t="s">
        <v>1</v>
      </c>
    </row>
    <row r="135" ht="30" customHeight="1" hidden="1">
      <c r="B135" s="26" t="s">
        <v>1</v>
      </c>
    </row>
    <row r="136" ht="30" customHeight="1" hidden="1">
      <c r="B136" s="26" t="s">
        <v>1</v>
      </c>
    </row>
    <row r="137" ht="30" customHeight="1" hidden="1">
      <c r="B137" s="26" t="s">
        <v>1</v>
      </c>
    </row>
    <row r="138" ht="30" customHeight="1" hidden="1">
      <c r="B138" s="26" t="s">
        <v>1</v>
      </c>
    </row>
    <row r="139" ht="30" customHeight="1" hidden="1">
      <c r="B139" s="26" t="s">
        <v>1</v>
      </c>
    </row>
    <row r="140" ht="30" customHeight="1" hidden="1">
      <c r="B140" s="26" t="s">
        <v>1</v>
      </c>
    </row>
    <row r="141" ht="30" customHeight="1" hidden="1">
      <c r="B141" s="26" t="s">
        <v>1</v>
      </c>
    </row>
    <row r="142" ht="34.5" customHeight="1">
      <c r="B142" s="26" t="s">
        <v>1</v>
      </c>
    </row>
    <row r="143" ht="15">
      <c r="B143" s="26" t="s">
        <v>1</v>
      </c>
    </row>
    <row r="144" ht="15">
      <c r="B144" s="26" t="s">
        <v>1</v>
      </c>
    </row>
    <row r="145" ht="15">
      <c r="B145" s="26" t="s">
        <v>1</v>
      </c>
    </row>
    <row r="146" ht="15">
      <c r="B146" s="26" t="s">
        <v>1</v>
      </c>
    </row>
    <row r="147" ht="15">
      <c r="B147" s="26" t="s">
        <v>1</v>
      </c>
    </row>
    <row r="148" ht="15">
      <c r="B148" s="26" t="s">
        <v>1</v>
      </c>
    </row>
    <row r="149" ht="15">
      <c r="B149" s="26" t="s">
        <v>1</v>
      </c>
    </row>
    <row r="150" ht="15">
      <c r="B150" s="26" t="s">
        <v>1</v>
      </c>
    </row>
    <row r="151" ht="15">
      <c r="B151" s="26" t="s">
        <v>1</v>
      </c>
    </row>
    <row r="152" ht="30" customHeight="1">
      <c r="B152" s="26" t="s">
        <v>1</v>
      </c>
    </row>
    <row r="153" ht="30" customHeight="1">
      <c r="B153" s="26" t="s">
        <v>1</v>
      </c>
    </row>
    <row r="154" ht="30" customHeight="1">
      <c r="B154" s="26" t="s">
        <v>1</v>
      </c>
    </row>
    <row r="155" ht="30" customHeight="1">
      <c r="B155" s="26" t="s">
        <v>1</v>
      </c>
    </row>
    <row r="156" ht="30" customHeight="1">
      <c r="B156" s="26" t="s">
        <v>1</v>
      </c>
    </row>
    <row r="157" ht="30" customHeight="1">
      <c r="B157" s="26" t="s">
        <v>1</v>
      </c>
    </row>
    <row r="158" ht="30" customHeight="1">
      <c r="B158" s="27" t="s">
        <v>1</v>
      </c>
    </row>
    <row r="159" ht="30" customHeight="1">
      <c r="B159" s="26" t="s">
        <v>1</v>
      </c>
    </row>
    <row r="160" ht="30" customHeight="1">
      <c r="B160" s="27" t="s">
        <v>1</v>
      </c>
    </row>
    <row r="161" ht="30" customHeight="1">
      <c r="B161" s="27" t="s">
        <v>1</v>
      </c>
    </row>
    <row r="162" ht="30" customHeight="1">
      <c r="B162" s="27" t="s">
        <v>1</v>
      </c>
    </row>
    <row r="163" ht="34.5" customHeight="1">
      <c r="B163" s="26" t="s">
        <v>1</v>
      </c>
    </row>
    <row r="164" ht="15">
      <c r="B164" s="26" t="s">
        <v>1</v>
      </c>
    </row>
    <row r="165" ht="15">
      <c r="B165" s="26" t="s">
        <v>1</v>
      </c>
    </row>
    <row r="166" ht="15">
      <c r="B166" s="26" t="s">
        <v>1</v>
      </c>
    </row>
    <row r="167" ht="15">
      <c r="B167" s="26" t="s">
        <v>1</v>
      </c>
    </row>
    <row r="168" ht="15">
      <c r="B168" s="26" t="s">
        <v>1</v>
      </c>
    </row>
    <row r="169" ht="15">
      <c r="B169" s="26" t="s">
        <v>1</v>
      </c>
    </row>
    <row r="170" ht="15">
      <c r="B170" s="26" t="s">
        <v>1</v>
      </c>
    </row>
    <row r="171" ht="15">
      <c r="B171" s="26" t="s">
        <v>1</v>
      </c>
    </row>
    <row r="172" ht="15">
      <c r="B172" s="26" t="s">
        <v>1</v>
      </c>
    </row>
  </sheetData>
  <sheetProtection/>
  <mergeCells count="5">
    <mergeCell ref="E13:E14"/>
    <mergeCell ref="E9:P9"/>
    <mergeCell ref="E10:P10"/>
    <mergeCell ref="E11:P11"/>
    <mergeCell ref="P13:P14"/>
  </mergeCells>
  <printOptions horizontalCentered="1" verticalCentered="1"/>
  <pageMargins left="0.15748031496062992" right="0.15748031496062992" top="0.3937007874015748" bottom="0.4330708661417323" header="0.15748031496062992" footer="0.15748031496062992"/>
  <pageSetup firstPageNumber="1" useFirstPageNumber="1" fitToHeight="2" fitToWidth="1" horizontalDpi="300" verticalDpi="300" orientation="portrait" paperSize="9" scale="31" r:id="rId1"/>
  <rowBreaks count="2" manualBreakCount="2">
    <brk id="143" max="25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AKBUDAK</dc:creator>
  <cp:keywords/>
  <dc:description/>
  <cp:lastModifiedBy>Ali  RENÇBER</cp:lastModifiedBy>
  <cp:lastPrinted>2019-02-25T09:08:44Z</cp:lastPrinted>
  <dcterms:created xsi:type="dcterms:W3CDTF">2016-01-14T12:00:22Z</dcterms:created>
  <dcterms:modified xsi:type="dcterms:W3CDTF">2019-02-25T09:08:51Z</dcterms:modified>
  <cp:category/>
  <cp:version/>
  <cp:contentType/>
  <cp:contentStatus/>
</cp:coreProperties>
</file>