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5" sheetId="1" r:id="rId1"/>
  </sheets>
  <definedNames>
    <definedName name="Asama" localSheetId="0">'2015'!$B$2</definedName>
    <definedName name="Asama">#REF!</definedName>
    <definedName name="AsamaAd" localSheetId="0">'2015'!$C$2</definedName>
    <definedName name="AsamaAd">#REF!</definedName>
    <definedName name="ButceYil" localSheetId="0">'2015'!$B$1</definedName>
    <definedName name="ButceYil">#REF!</definedName>
    <definedName name="SatirBaslik" localSheetId="0">'2015'!$A$17:$B$26</definedName>
    <definedName name="SatirBaslik">#REF!</definedName>
    <definedName name="SutunBaslik" localSheetId="0">'2015'!$D$1:$O$5</definedName>
    <definedName name="SutunBaslik">#REF!</definedName>
    <definedName name="TeklifYil" localSheetId="0">'2015'!$B$5</definedName>
    <definedName name="TeklifYil">#REF!</definedName>
    <definedName name="_xlnm.Print_Area" localSheetId="0">'2015'!$B$1:$P$74</definedName>
  </definedNames>
  <calcPr fullCalcOnLoad="1"/>
</workbook>
</file>

<file path=xl/sharedStrings.xml><?xml version="1.0" encoding="utf-8"?>
<sst xmlns="http://schemas.openxmlformats.org/spreadsheetml/2006/main" count="432" uniqueCount="139">
  <si>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</si>
  <si>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</si>
  <si>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</si>
  <si>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</si>
  <si>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</si>
  <si>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</si>
  <si>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</si>
  <si>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</si>
  <si>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</si>
  <si>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</si>
  <si>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</si>
  <si>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</si>
  <si>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</si>
  <si>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</si>
  <si>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</si>
  <si>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</si>
  <si>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</si>
  <si>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</si>
  <si>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</si>
  <si>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</si>
  <si>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</si>
  <si>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</si>
  <si>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(I) SAYILI CETVEL - GENEL BÜTÇELİ İDARELER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</si>
  <si>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</si>
  <si>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</si>
  <si>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</si>
  <si>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</si>
  <si>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</si>
  <si>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</si>
  <si>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</si>
  <si>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</si>
  <si>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</si>
  <si>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</si>
  <si>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</si>
  <si>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</si>
  <si>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</si>
  <si>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</si>
  <si>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</si>
  <si>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</si>
  <si>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</si>
  <si>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</si>
  <si>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</si>
  <si>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</si>
  <si>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</si>
  <si>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XX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</si>
  <si>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</si>
  <si>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</si>
  <si>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</si>
  <si>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</si>
  <si>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</si>
  <si>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</si>
  <si>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</si>
  <si>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2015</t>
  </si>
  <si>
    <t>Tasarı</t>
  </si>
  <si>
    <t>3</t>
  </si>
  <si>
    <t>07.75</t>
  </si>
  <si>
    <t>07.76</t>
  </si>
  <si>
    <t>07.77</t>
  </si>
  <si>
    <t>07.82</t>
  </si>
  <si>
    <t>07.86</t>
  </si>
  <si>
    <t>07.96</t>
  </si>
  <si>
    <t>10.81</t>
  </si>
  <si>
    <t>10.82</t>
  </si>
  <si>
    <t>10.83</t>
  </si>
  <si>
    <t>10.84</t>
  </si>
  <si>
    <t>10.85</t>
  </si>
  <si>
    <t>11</t>
  </si>
  <si>
    <t>12</t>
  </si>
  <si>
    <t>12.76</t>
  </si>
  <si>
    <t>13</t>
  </si>
  <si>
    <t>15</t>
  </si>
  <si>
    <t>15.75</t>
  </si>
  <si>
    <t>15.76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</si>
  <si>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</si>
  <si>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</si>
  <si>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</si>
  <si>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</si>
  <si>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</si>
  <si>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</si>
  <si>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</si>
  <si>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</si>
  <si>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</si>
  <si>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</si>
  <si>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</si>
  <si>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</si>
  <si>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</si>
  <si>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</si>
  <si>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</si>
  <si>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</si>
  <si>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</si>
  <si>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</si>
  <si>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</si>
  <si>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</si>
  <si>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</si>
  <si>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</si>
  <si>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</si>
  <si>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</si>
  <si>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</si>
  <si>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</si>
  <si>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</si>
  <si>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</si>
  <si>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</si>
  <si>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</si>
  <si>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</si>
  <si>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</si>
  <si>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</si>
  <si>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</si>
  <si>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</si>
  <si>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</si>
  <si>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</si>
  <si>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</si>
  <si>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KAMU DÜZENİ VE GÜVENLİĞİ MÜSTEŞARLIĞI</t>
  </si>
  <si>
    <t>GÖÇ İDARESİ GENEL MÜDÜRLÜĞÜ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</si>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</sst>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8" borderId="1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1" fillId="38" borderId="14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Border="1" applyAlignment="1">
      <alignment vertical="center"/>
    </xf>
    <xf numFmtId="0" fontId="3" fillId="38" borderId="2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3" fillId="38" borderId="27" xfId="0" applyFont="1" applyFill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3" fontId="7" fillId="38" borderId="28" xfId="0" applyNumberFormat="1" applyFont="1" applyFill="1" applyBorder="1" applyAlignment="1">
      <alignment vertical="center" wrapText="1"/>
    </xf>
    <xf numFmtId="3" fontId="7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3" fontId="7" fillId="38" borderId="32" xfId="0" applyNumberFormat="1" applyFont="1" applyFill="1" applyBorder="1" applyAlignment="1">
      <alignment vertical="center" wrapText="1"/>
    </xf>
    <xf numFmtId="3" fontId="2" fillId="38" borderId="33" xfId="0" applyNumberFormat="1" applyFont="1" applyFill="1" applyBorder="1" applyAlignment="1">
      <alignment vertical="center" wrapText="1"/>
    </xf>
    <xf numFmtId="0" fontId="2" fillId="38" borderId="25" xfId="0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3" fillId="38" borderId="37" xfId="0" applyFont="1" applyFill="1" applyBorder="1" applyAlignment="1">
      <alignment/>
    </xf>
    <xf numFmtId="0" fontId="1" fillId="38" borderId="35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zoomScale="70" zoomScaleNormal="70" workbookViewId="0" topLeftCell="E38">
      <selection activeCell="U75" sqref="U75"/>
    </sheetView>
  </sheetViews>
  <sheetFormatPr defaultColWidth="9.00390625" defaultRowHeight="15" customHeight="1"/>
  <cols>
    <col min="1" max="3" width="9.125" style="7" hidden="1" customWidth="1"/>
    <col min="4" max="4" width="16.625" style="7" hidden="1" customWidth="1"/>
    <col min="5" max="5" width="72.375" style="7" bestFit="1" customWidth="1"/>
    <col min="6" max="6" width="24.25390625" style="7" customWidth="1"/>
    <col min="7" max="9" width="23.125" style="7" bestFit="1" customWidth="1"/>
    <col min="10" max="11" width="22.625" style="7" bestFit="1" customWidth="1"/>
    <col min="12" max="12" width="23.125" style="7" bestFit="1" customWidth="1"/>
    <col min="13" max="13" width="22.625" style="7" bestFit="1" customWidth="1"/>
    <col min="14" max="15" width="23.125" style="7" bestFit="1" customWidth="1"/>
    <col min="16" max="16" width="24.75390625" style="7" bestFit="1" customWidth="1"/>
    <col min="17" max="17" width="4.375" style="7" hidden="1" customWidth="1"/>
    <col min="18" max="16384" width="9.125" style="7" customWidth="1"/>
  </cols>
  <sheetData>
    <row r="1" spans="1:15" ht="15" hidden="1">
      <c r="A1" s="2" t="s">
        <v>0</v>
      </c>
      <c r="B1" s="3" t="s">
        <v>52</v>
      </c>
      <c r="C1" s="4" t="s">
        <v>1</v>
      </c>
      <c r="D1" s="5" t="s">
        <v>2</v>
      </c>
      <c r="E1" s="6" t="s">
        <v>3</v>
      </c>
      <c r="F1" s="6" t="s">
        <v>4</v>
      </c>
      <c r="G1" s="6" t="s">
        <v>4</v>
      </c>
      <c r="H1" s="6" t="s">
        <v>4</v>
      </c>
      <c r="I1" s="6" t="s">
        <v>4</v>
      </c>
      <c r="J1" s="6" t="s">
        <v>4</v>
      </c>
      <c r="K1" s="6" t="s">
        <v>4</v>
      </c>
      <c r="L1" s="6" t="s">
        <v>4</v>
      </c>
      <c r="M1" s="6" t="s">
        <v>4</v>
      </c>
      <c r="N1" s="6" t="s">
        <v>4</v>
      </c>
      <c r="O1" s="6" t="s">
        <v>4</v>
      </c>
    </row>
    <row r="2" spans="1:16" ht="15" hidden="1">
      <c r="A2" s="2" t="s">
        <v>5</v>
      </c>
      <c r="B2" s="3" t="s">
        <v>54</v>
      </c>
      <c r="C2" s="4" t="s">
        <v>53</v>
      </c>
      <c r="D2" s="5" t="s">
        <v>6</v>
      </c>
      <c r="E2" s="7" t="str">
        <f aca="true" t="shared" si="0" ref="E2:O2">ButceYil</f>
        <v>2015</v>
      </c>
      <c r="F2" s="7" t="str">
        <f t="shared" si="0"/>
        <v>2015</v>
      </c>
      <c r="G2" s="7" t="str">
        <f t="shared" si="0"/>
        <v>2015</v>
      </c>
      <c r="H2" s="7" t="str">
        <f t="shared" si="0"/>
        <v>2015</v>
      </c>
      <c r="I2" s="7" t="str">
        <f t="shared" si="0"/>
        <v>2015</v>
      </c>
      <c r="J2" s="7" t="str">
        <f t="shared" si="0"/>
        <v>2015</v>
      </c>
      <c r="K2" s="7" t="str">
        <f t="shared" si="0"/>
        <v>2015</v>
      </c>
      <c r="L2" s="7" t="str">
        <f t="shared" si="0"/>
        <v>2015</v>
      </c>
      <c r="M2" s="7" t="str">
        <f t="shared" si="0"/>
        <v>2015</v>
      </c>
      <c r="N2" s="7" t="str">
        <f t="shared" si="0"/>
        <v>2015</v>
      </c>
      <c r="O2" s="7" t="str">
        <f t="shared" si="0"/>
        <v>2015</v>
      </c>
      <c r="P2" s="8" t="s">
        <v>1</v>
      </c>
    </row>
    <row r="3" spans="1:16" ht="15" hidden="1">
      <c r="A3" s="2" t="s">
        <v>1</v>
      </c>
      <c r="B3" s="3" t="s">
        <v>1</v>
      </c>
      <c r="C3" s="4" t="s">
        <v>1</v>
      </c>
      <c r="D3" s="5" t="s">
        <v>7</v>
      </c>
      <c r="F3" s="7" t="str">
        <f aca="true" t="shared" si="1" ref="F3:O3">ButceYil</f>
        <v>2015</v>
      </c>
      <c r="G3" s="7" t="str">
        <f t="shared" si="1"/>
        <v>2015</v>
      </c>
      <c r="H3" s="7" t="str">
        <f t="shared" si="1"/>
        <v>2015</v>
      </c>
      <c r="I3" s="7" t="str">
        <f t="shared" si="1"/>
        <v>2015</v>
      </c>
      <c r="J3" s="7" t="str">
        <f t="shared" si="1"/>
        <v>2015</v>
      </c>
      <c r="K3" s="7" t="str">
        <f t="shared" si="1"/>
        <v>2015</v>
      </c>
      <c r="L3" s="7" t="str">
        <f t="shared" si="1"/>
        <v>2015</v>
      </c>
      <c r="M3" s="7" t="str">
        <f t="shared" si="1"/>
        <v>2015</v>
      </c>
      <c r="N3" s="7" t="str">
        <f t="shared" si="1"/>
        <v>2015</v>
      </c>
      <c r="O3" s="7" t="str">
        <f t="shared" si="1"/>
        <v>2015</v>
      </c>
      <c r="P3" s="8" t="s">
        <v>1</v>
      </c>
    </row>
    <row r="4" spans="1:15" ht="15" hidden="1">
      <c r="A4" s="2" t="s">
        <v>1</v>
      </c>
      <c r="B4" s="3" t="s">
        <v>1</v>
      </c>
      <c r="C4" s="4" t="s">
        <v>1</v>
      </c>
      <c r="D4" s="5" t="s">
        <v>8</v>
      </c>
      <c r="E4" s="9" t="str">
        <f aca="true" t="shared" si="2" ref="E4:O4">Asama</f>
        <v>3</v>
      </c>
      <c r="F4" s="9" t="str">
        <f t="shared" si="2"/>
        <v>3</v>
      </c>
      <c r="G4" s="9" t="str">
        <f t="shared" si="2"/>
        <v>3</v>
      </c>
      <c r="H4" s="9" t="str">
        <f t="shared" si="2"/>
        <v>3</v>
      </c>
      <c r="I4" s="9" t="str">
        <f t="shared" si="2"/>
        <v>3</v>
      </c>
      <c r="J4" s="9" t="str">
        <f t="shared" si="2"/>
        <v>3</v>
      </c>
      <c r="K4" s="9" t="str">
        <f t="shared" si="2"/>
        <v>3</v>
      </c>
      <c r="L4" s="9" t="str">
        <f t="shared" si="2"/>
        <v>3</v>
      </c>
      <c r="M4" s="9" t="str">
        <f t="shared" si="2"/>
        <v>3</v>
      </c>
      <c r="N4" s="9" t="str">
        <f t="shared" si="2"/>
        <v>3</v>
      </c>
      <c r="O4" s="9" t="str">
        <f t="shared" si="2"/>
        <v>3</v>
      </c>
    </row>
    <row r="5" spans="1:15" ht="15.75" hidden="1" thickBot="1">
      <c r="A5" s="2" t="s">
        <v>9</v>
      </c>
      <c r="B5" s="4" t="s">
        <v>52</v>
      </c>
      <c r="C5" s="4" t="s">
        <v>1</v>
      </c>
      <c r="D5" s="5" t="s">
        <v>10</v>
      </c>
      <c r="E5" s="10" t="s">
        <v>1</v>
      </c>
      <c r="F5" s="11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  <c r="O5" s="14" t="s">
        <v>20</v>
      </c>
    </row>
    <row r="6" spans="1:12" ht="15" hidden="1">
      <c r="A6" s="4" t="s">
        <v>1</v>
      </c>
      <c r="B6" s="4" t="s">
        <v>1</v>
      </c>
      <c r="C6" s="4" t="s">
        <v>1</v>
      </c>
      <c r="D6" s="6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</row>
    <row r="7" spans="1:3" ht="15" hidden="1">
      <c r="A7" s="4" t="s">
        <v>21</v>
      </c>
      <c r="B7" s="4" t="s">
        <v>1</v>
      </c>
      <c r="C7" s="4" t="s">
        <v>1</v>
      </c>
    </row>
    <row r="8" spans="1:3" ht="15" hidden="1">
      <c r="A8" s="4" t="s">
        <v>1</v>
      </c>
      <c r="B8" s="4" t="s">
        <v>1</v>
      </c>
      <c r="C8" s="4" t="s">
        <v>1</v>
      </c>
    </row>
    <row r="9" spans="1:3" ht="15" hidden="1">
      <c r="A9" s="4" t="s">
        <v>1</v>
      </c>
      <c r="B9" s="4" t="s">
        <v>1</v>
      </c>
      <c r="C9" s="4" t="s">
        <v>1</v>
      </c>
    </row>
    <row r="10" spans="1:17" ht="23.25" customHeight="1">
      <c r="A10" s="4" t="s">
        <v>1</v>
      </c>
      <c r="B10" s="4" t="s">
        <v>1</v>
      </c>
      <c r="C10" s="4" t="s">
        <v>1</v>
      </c>
      <c r="E10" s="50" t="str">
        <f>TeklifYil&amp;"  "&amp;A7</f>
        <v>2015  YILI MERKEZİ YÖNETİM BÜTÇE KANUNU İCMALİ</v>
      </c>
      <c r="F10" s="50" t="s">
        <v>1</v>
      </c>
      <c r="G10" s="50" t="s">
        <v>1</v>
      </c>
      <c r="H10" s="50" t="s">
        <v>1</v>
      </c>
      <c r="I10" s="50" t="s">
        <v>1</v>
      </c>
      <c r="J10" s="50" t="s">
        <v>1</v>
      </c>
      <c r="K10" s="50" t="s">
        <v>1</v>
      </c>
      <c r="L10" s="50" t="s">
        <v>1</v>
      </c>
      <c r="M10" s="50" t="s">
        <v>1</v>
      </c>
      <c r="N10" s="50" t="s">
        <v>1</v>
      </c>
      <c r="O10" s="50" t="s">
        <v>1</v>
      </c>
      <c r="P10" s="50" t="s">
        <v>1</v>
      </c>
      <c r="Q10" s="48" t="s">
        <v>1</v>
      </c>
    </row>
    <row r="11" spans="1:17" ht="21" customHeight="1">
      <c r="A11" s="4" t="s">
        <v>1</v>
      </c>
      <c r="B11" s="4" t="s">
        <v>1</v>
      </c>
      <c r="C11" s="4" t="s">
        <v>1</v>
      </c>
      <c r="E11" s="50" t="s">
        <v>22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  <c r="P11" s="50" t="s">
        <v>1</v>
      </c>
      <c r="Q11" s="50" t="s">
        <v>1</v>
      </c>
    </row>
    <row r="12" spans="1:17" ht="21.75" customHeight="1">
      <c r="A12" s="4" t="s">
        <v>1</v>
      </c>
      <c r="B12" s="4" t="s">
        <v>1</v>
      </c>
      <c r="C12" s="4" t="s">
        <v>1</v>
      </c>
      <c r="E12" s="51" t="s">
        <v>23</v>
      </c>
      <c r="F12" s="51" t="s">
        <v>1</v>
      </c>
      <c r="G12" s="51" t="s">
        <v>1</v>
      </c>
      <c r="H12" s="51" t="s">
        <v>1</v>
      </c>
      <c r="I12" s="51" t="s">
        <v>1</v>
      </c>
      <c r="J12" s="51" t="s">
        <v>1</v>
      </c>
      <c r="K12" s="51" t="s">
        <v>1</v>
      </c>
      <c r="L12" s="51" t="s">
        <v>1</v>
      </c>
      <c r="M12" s="51" t="s">
        <v>1</v>
      </c>
      <c r="N12" s="51" t="s">
        <v>1</v>
      </c>
      <c r="O12" s="51" t="s">
        <v>1</v>
      </c>
      <c r="P12" s="51" t="s">
        <v>1</v>
      </c>
      <c r="Q12" s="49" t="s">
        <v>1</v>
      </c>
    </row>
    <row r="13" spans="1:17" ht="19.5" customHeight="1" hidden="1">
      <c r="A13" s="4" t="s">
        <v>1</v>
      </c>
      <c r="B13" s="4" t="s">
        <v>1</v>
      </c>
      <c r="C13" s="4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2" t="s">
        <v>1</v>
      </c>
    </row>
    <row r="14" spans="1:16" ht="15" customHeight="1" thickBot="1">
      <c r="A14" s="4" t="s">
        <v>1</v>
      </c>
      <c r="B14" s="4" t="s">
        <v>1</v>
      </c>
      <c r="C14" s="4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5" t="str">
        <f>IF(ButceYil&gt;2008,"TL","YTL")</f>
        <v>TL</v>
      </c>
    </row>
    <row r="15" spans="1:16" ht="15">
      <c r="A15" s="4" t="s">
        <v>1</v>
      </c>
      <c r="B15" s="4" t="s">
        <v>1</v>
      </c>
      <c r="C15" s="4" t="s">
        <v>1</v>
      </c>
      <c r="E15" s="52" t="s">
        <v>24</v>
      </c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54" t="s">
        <v>25</v>
      </c>
    </row>
    <row r="16" spans="3:16" ht="59.25" customHeight="1" thickBot="1">
      <c r="C16" s="5" t="s">
        <v>1</v>
      </c>
      <c r="E16" s="53" t="s">
        <v>1</v>
      </c>
      <c r="F16" s="18" t="s">
        <v>26</v>
      </c>
      <c r="G16" s="19" t="s">
        <v>27</v>
      </c>
      <c r="H16" s="19" t="s">
        <v>28</v>
      </c>
      <c r="I16" s="19" t="s">
        <v>29</v>
      </c>
      <c r="J16" s="19" t="s">
        <v>30</v>
      </c>
      <c r="K16" s="19" t="s">
        <v>31</v>
      </c>
      <c r="L16" s="19" t="s">
        <v>32</v>
      </c>
      <c r="M16" s="19" t="s">
        <v>33</v>
      </c>
      <c r="N16" s="19" t="s">
        <v>34</v>
      </c>
      <c r="O16" s="19" t="s">
        <v>35</v>
      </c>
      <c r="P16" s="55" t="s">
        <v>1</v>
      </c>
    </row>
    <row r="17" spans="1:16" ht="18.75" customHeight="1" hidden="1">
      <c r="A17" s="5" t="s">
        <v>2</v>
      </c>
      <c r="B17" s="5" t="s">
        <v>36</v>
      </c>
      <c r="C17" s="5" t="s">
        <v>1</v>
      </c>
      <c r="E17" s="20" t="s">
        <v>1</v>
      </c>
      <c r="F17" s="21" t="s">
        <v>1</v>
      </c>
      <c r="G17" s="22" t="s">
        <v>1</v>
      </c>
      <c r="H17" s="22" t="s">
        <v>1</v>
      </c>
      <c r="I17" s="22" t="s">
        <v>1</v>
      </c>
      <c r="J17" s="22" t="s">
        <v>1</v>
      </c>
      <c r="K17" s="22" t="s">
        <v>1</v>
      </c>
      <c r="L17" s="22" t="s">
        <v>1</v>
      </c>
      <c r="M17" s="22" t="s">
        <v>1</v>
      </c>
      <c r="N17" s="22" t="s">
        <v>1</v>
      </c>
      <c r="O17" s="22" t="s">
        <v>1</v>
      </c>
      <c r="P17" s="23" t="s">
        <v>1</v>
      </c>
    </row>
    <row r="18" spans="1:16" ht="19.5" customHeight="1">
      <c r="A18" s="5" t="s">
        <v>1</v>
      </c>
      <c r="B18" s="24" t="s">
        <v>11</v>
      </c>
      <c r="C18" s="5" t="s">
        <v>1</v>
      </c>
      <c r="E18" s="25" t="s">
        <v>92</v>
      </c>
      <c r="F18" s="35">
        <v>397000000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7">
        <f aca="true" t="shared" si="3" ref="P18:P64">O18+N18+M18+L18+K18+J18+I18+H18+G18+F18</f>
        <v>397000000</v>
      </c>
    </row>
    <row r="19" spans="2:16" ht="19.5" customHeight="1">
      <c r="B19" s="24" t="s">
        <v>12</v>
      </c>
      <c r="C19" s="5" t="s">
        <v>1</v>
      </c>
      <c r="E19" s="25" t="s">
        <v>93</v>
      </c>
      <c r="F19" s="35">
        <v>763216000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7">
        <f t="shared" si="3"/>
        <v>763216000</v>
      </c>
    </row>
    <row r="20" spans="2:16" ht="19.5" customHeight="1">
      <c r="B20" s="24" t="s">
        <v>13</v>
      </c>
      <c r="C20" s="5" t="s">
        <v>1</v>
      </c>
      <c r="E20" s="25" t="s">
        <v>94</v>
      </c>
      <c r="F20" s="35">
        <v>9688000</v>
      </c>
      <c r="G20" s="36">
        <v>0</v>
      </c>
      <c r="H20" s="36">
        <v>33814000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7">
        <f t="shared" si="3"/>
        <v>43502000</v>
      </c>
    </row>
    <row r="21" spans="2:16" ht="19.5" customHeight="1">
      <c r="B21" s="24" t="s">
        <v>14</v>
      </c>
      <c r="C21" s="5" t="s">
        <v>1</v>
      </c>
      <c r="E21" s="25" t="s">
        <v>95</v>
      </c>
      <c r="F21" s="35">
        <v>31525000</v>
      </c>
      <c r="G21" s="36">
        <v>0</v>
      </c>
      <c r="H21" s="36">
        <v>131442000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7">
        <f t="shared" si="3"/>
        <v>162967000</v>
      </c>
    </row>
    <row r="22" spans="2:16" ht="19.5" customHeight="1">
      <c r="B22" s="24" t="s">
        <v>15</v>
      </c>
      <c r="C22" s="5" t="s">
        <v>1</v>
      </c>
      <c r="E22" s="25" t="s">
        <v>96</v>
      </c>
      <c r="F22" s="35">
        <v>18722000</v>
      </c>
      <c r="G22" s="36">
        <v>0</v>
      </c>
      <c r="H22" s="36">
        <v>84951000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30000</v>
      </c>
      <c r="O22" s="36">
        <v>0</v>
      </c>
      <c r="P22" s="37">
        <f t="shared" si="3"/>
        <v>103703000</v>
      </c>
    </row>
    <row r="23" spans="2:16" ht="19.5" customHeight="1">
      <c r="B23" s="24" t="s">
        <v>16</v>
      </c>
      <c r="C23" s="5" t="s">
        <v>1</v>
      </c>
      <c r="E23" s="25" t="s">
        <v>97</v>
      </c>
      <c r="F23" s="35">
        <v>22302500</v>
      </c>
      <c r="G23" s="36">
        <v>20000</v>
      </c>
      <c r="H23" s="36">
        <v>159750000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4300000</v>
      </c>
      <c r="O23" s="36">
        <v>0</v>
      </c>
      <c r="P23" s="37">
        <f t="shared" si="3"/>
        <v>186372500</v>
      </c>
    </row>
    <row r="24" spans="2:16" ht="19.5" customHeight="1">
      <c r="B24" s="24" t="s">
        <v>17</v>
      </c>
      <c r="C24" s="5" t="s">
        <v>1</v>
      </c>
      <c r="E24" s="25" t="s">
        <v>98</v>
      </c>
      <c r="F24" s="35">
        <v>845597000</v>
      </c>
      <c r="G24" s="36">
        <v>2159000</v>
      </c>
      <c r="H24" s="36">
        <v>5034000</v>
      </c>
      <c r="I24" s="36">
        <v>53628000</v>
      </c>
      <c r="J24" s="36">
        <v>0</v>
      </c>
      <c r="K24" s="36">
        <v>0</v>
      </c>
      <c r="L24" s="36">
        <v>701000</v>
      </c>
      <c r="M24" s="36">
        <v>0</v>
      </c>
      <c r="N24" s="36">
        <v>0</v>
      </c>
      <c r="O24" s="36">
        <v>22000000</v>
      </c>
      <c r="P24" s="37">
        <f t="shared" si="3"/>
        <v>929119000</v>
      </c>
    </row>
    <row r="25" spans="2:16" ht="19.5" customHeight="1">
      <c r="B25" s="24" t="s">
        <v>55</v>
      </c>
      <c r="C25" s="5" t="s">
        <v>1</v>
      </c>
      <c r="E25" s="25" t="s">
        <v>99</v>
      </c>
      <c r="F25" s="35">
        <v>0</v>
      </c>
      <c r="G25" s="36">
        <v>0</v>
      </c>
      <c r="H25" s="36">
        <v>1108220000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7">
        <f t="shared" si="3"/>
        <v>1108220000</v>
      </c>
    </row>
    <row r="26" spans="2:16" ht="19.5" customHeight="1">
      <c r="B26" s="24" t="s">
        <v>56</v>
      </c>
      <c r="C26" s="5" t="s">
        <v>1</v>
      </c>
      <c r="E26" s="25" t="s">
        <v>100</v>
      </c>
      <c r="F26" s="35">
        <v>22575000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7">
        <f t="shared" si="3"/>
        <v>22575000</v>
      </c>
    </row>
    <row r="27" spans="2:16" ht="19.5" customHeight="1">
      <c r="B27" s="24" t="s">
        <v>57</v>
      </c>
      <c r="C27" s="5" t="s">
        <v>1</v>
      </c>
      <c r="E27" s="25" t="s">
        <v>101</v>
      </c>
      <c r="F27" s="35">
        <v>19898500</v>
      </c>
      <c r="G27" s="36">
        <v>0</v>
      </c>
      <c r="H27" s="36">
        <v>600000</v>
      </c>
      <c r="I27" s="36">
        <v>0</v>
      </c>
      <c r="J27" s="36">
        <v>0</v>
      </c>
      <c r="K27" s="36">
        <v>0</v>
      </c>
      <c r="L27" s="36">
        <v>0</v>
      </c>
      <c r="M27" s="36">
        <v>215486500</v>
      </c>
      <c r="N27" s="36">
        <v>0</v>
      </c>
      <c r="O27" s="36">
        <v>0</v>
      </c>
      <c r="P27" s="37">
        <f t="shared" si="3"/>
        <v>235985000</v>
      </c>
    </row>
    <row r="28" spans="2:16" ht="19.5" customHeight="1">
      <c r="B28" s="24" t="s">
        <v>58</v>
      </c>
      <c r="C28" s="5" t="s">
        <v>1</v>
      </c>
      <c r="E28" s="25" t="s">
        <v>102</v>
      </c>
      <c r="F28" s="35">
        <v>55747467000</v>
      </c>
      <c r="G28" s="36">
        <v>0</v>
      </c>
      <c r="H28" s="36">
        <v>1090000</v>
      </c>
      <c r="I28" s="36">
        <v>10300500000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2350000000</v>
      </c>
      <c r="P28" s="37">
        <f t="shared" si="3"/>
        <v>68399057000</v>
      </c>
    </row>
    <row r="29" spans="2:16" ht="19.5" customHeight="1">
      <c r="B29" s="24" t="s">
        <v>59</v>
      </c>
      <c r="C29" s="5" t="s">
        <v>1</v>
      </c>
      <c r="E29" s="25" t="s">
        <v>103</v>
      </c>
      <c r="F29" s="35">
        <v>39419145</v>
      </c>
      <c r="G29" s="36">
        <v>191525</v>
      </c>
      <c r="H29" s="36">
        <v>9593000</v>
      </c>
      <c r="I29" s="36">
        <v>0</v>
      </c>
      <c r="J29" s="36">
        <v>0</v>
      </c>
      <c r="K29" s="36">
        <v>0</v>
      </c>
      <c r="L29" s="36">
        <v>519117</v>
      </c>
      <c r="M29" s="36">
        <v>5692332513</v>
      </c>
      <c r="N29" s="36">
        <v>1327700</v>
      </c>
      <c r="O29" s="36">
        <v>0</v>
      </c>
      <c r="P29" s="37">
        <f t="shared" si="3"/>
        <v>5743383000</v>
      </c>
    </row>
    <row r="30" spans="2:16" ht="19.5" customHeight="1">
      <c r="B30" s="24" t="s">
        <v>60</v>
      </c>
      <c r="C30" s="5" t="s">
        <v>1</v>
      </c>
      <c r="E30" s="25" t="s">
        <v>104</v>
      </c>
      <c r="F30" s="35">
        <v>70037000</v>
      </c>
      <c r="G30" s="36">
        <v>124479000</v>
      </c>
      <c r="H30" s="36">
        <v>5150000</v>
      </c>
      <c r="I30" s="36">
        <v>9032000</v>
      </c>
      <c r="J30" s="36">
        <v>0</v>
      </c>
      <c r="K30" s="36">
        <v>0</v>
      </c>
      <c r="L30" s="36">
        <v>0</v>
      </c>
      <c r="M30" s="36">
        <v>0</v>
      </c>
      <c r="N30" s="36">
        <v>4062000</v>
      </c>
      <c r="O30" s="36">
        <v>780654000</v>
      </c>
      <c r="P30" s="37">
        <f t="shared" si="3"/>
        <v>993414000</v>
      </c>
    </row>
    <row r="31" spans="2:16" ht="19.5" customHeight="1">
      <c r="B31" s="24" t="s">
        <v>18</v>
      </c>
      <c r="C31" s="5" t="s">
        <v>1</v>
      </c>
      <c r="E31" s="25" t="s">
        <v>105</v>
      </c>
      <c r="F31" s="35">
        <v>1636291000</v>
      </c>
      <c r="G31" s="36">
        <v>258000</v>
      </c>
      <c r="H31" s="36">
        <v>6992099000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7">
        <f t="shared" si="3"/>
        <v>8628648000</v>
      </c>
    </row>
    <row r="32" spans="2:16" ht="19.5" customHeight="1">
      <c r="B32" s="24" t="s">
        <v>19</v>
      </c>
      <c r="C32" s="5" t="s">
        <v>1</v>
      </c>
      <c r="E32" s="25" t="s">
        <v>106</v>
      </c>
      <c r="F32" s="35">
        <v>230683000</v>
      </c>
      <c r="G32" s="36">
        <v>22520205000</v>
      </c>
      <c r="H32" s="36">
        <v>0</v>
      </c>
      <c r="I32" s="36">
        <v>0</v>
      </c>
      <c r="J32" s="36">
        <v>0</v>
      </c>
      <c r="K32" s="36">
        <v>9300000</v>
      </c>
      <c r="L32" s="36">
        <v>0</v>
      </c>
      <c r="M32" s="36">
        <v>0</v>
      </c>
      <c r="N32" s="36">
        <v>0</v>
      </c>
      <c r="O32" s="36">
        <v>4067000</v>
      </c>
      <c r="P32" s="37">
        <f t="shared" si="3"/>
        <v>22764255000</v>
      </c>
    </row>
    <row r="33" spans="2:16" ht="19.5" customHeight="1">
      <c r="B33" s="24" t="s">
        <v>20</v>
      </c>
      <c r="C33" s="5" t="s">
        <v>1</v>
      </c>
      <c r="E33" s="25" t="s">
        <v>107</v>
      </c>
      <c r="F33" s="35">
        <v>3214682000</v>
      </c>
      <c r="G33" s="36">
        <v>606429000</v>
      </c>
      <c r="H33" s="36">
        <v>2356000</v>
      </c>
      <c r="I33" s="36">
        <v>0</v>
      </c>
      <c r="J33" s="36">
        <v>0</v>
      </c>
      <c r="K33" s="36">
        <v>75000000</v>
      </c>
      <c r="L33" s="36">
        <v>0</v>
      </c>
      <c r="M33" s="36">
        <v>0</v>
      </c>
      <c r="N33" s="36">
        <v>0</v>
      </c>
      <c r="O33" s="36">
        <v>0</v>
      </c>
      <c r="P33" s="37">
        <f t="shared" si="3"/>
        <v>3898467000</v>
      </c>
    </row>
    <row r="34" spans="2:16" ht="19.5" customHeight="1">
      <c r="B34" s="24" t="s">
        <v>61</v>
      </c>
      <c r="C34" s="5" t="s">
        <v>1</v>
      </c>
      <c r="E34" s="25" t="s">
        <v>108</v>
      </c>
      <c r="F34" s="35">
        <v>160000</v>
      </c>
      <c r="G34" s="36">
        <v>0</v>
      </c>
      <c r="H34" s="36">
        <v>6486870000</v>
      </c>
      <c r="I34" s="36">
        <v>0</v>
      </c>
      <c r="J34" s="36">
        <v>0</v>
      </c>
      <c r="K34" s="36">
        <v>2500000</v>
      </c>
      <c r="L34" s="36">
        <v>0</v>
      </c>
      <c r="M34" s="36">
        <v>0</v>
      </c>
      <c r="N34" s="36">
        <v>0</v>
      </c>
      <c r="O34" s="36">
        <v>0</v>
      </c>
      <c r="P34" s="37">
        <f t="shared" si="3"/>
        <v>6489530000</v>
      </c>
    </row>
    <row r="35" spans="2:16" ht="19.5" customHeight="1">
      <c r="B35" s="24" t="s">
        <v>62</v>
      </c>
      <c r="C35" s="5" t="s">
        <v>1</v>
      </c>
      <c r="E35" s="25" t="s">
        <v>109</v>
      </c>
      <c r="F35" s="35">
        <v>342442600</v>
      </c>
      <c r="G35" s="36">
        <v>0</v>
      </c>
      <c r="H35" s="36">
        <v>16608268400</v>
      </c>
      <c r="I35" s="36">
        <v>0</v>
      </c>
      <c r="J35" s="36">
        <v>0</v>
      </c>
      <c r="K35" s="36">
        <v>0</v>
      </c>
      <c r="L35" s="36">
        <v>5137500</v>
      </c>
      <c r="M35" s="36">
        <v>0</v>
      </c>
      <c r="N35" s="36">
        <v>667870500</v>
      </c>
      <c r="O35" s="36">
        <v>0</v>
      </c>
      <c r="P35" s="37">
        <f t="shared" si="3"/>
        <v>17623719000</v>
      </c>
    </row>
    <row r="36" spans="2:16" ht="19.5" customHeight="1">
      <c r="B36" s="24" t="s">
        <v>63</v>
      </c>
      <c r="C36" s="5" t="s">
        <v>1</v>
      </c>
      <c r="E36" s="25" t="s">
        <v>110</v>
      </c>
      <c r="F36" s="35">
        <v>0</v>
      </c>
      <c r="G36" s="36">
        <v>0</v>
      </c>
      <c r="H36" s="36">
        <v>506226000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7">
        <f t="shared" si="3"/>
        <v>506226000</v>
      </c>
    </row>
    <row r="37" spans="2:16" ht="19.5" customHeight="1">
      <c r="B37" s="24" t="s">
        <v>64</v>
      </c>
      <c r="C37" s="5" t="s">
        <v>1</v>
      </c>
      <c r="E37" s="25" t="s">
        <v>111</v>
      </c>
      <c r="F37" s="35">
        <v>0</v>
      </c>
      <c r="G37" s="36">
        <v>0</v>
      </c>
      <c r="H37" s="36">
        <v>22183000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7">
        <f t="shared" si="3"/>
        <v>22183000</v>
      </c>
    </row>
    <row r="38" spans="2:16" ht="19.5" customHeight="1">
      <c r="B38" s="24" t="s">
        <v>65</v>
      </c>
      <c r="C38" s="5" t="s">
        <v>1</v>
      </c>
      <c r="E38" s="25" t="s">
        <v>112</v>
      </c>
      <c r="F38" s="35">
        <v>0</v>
      </c>
      <c r="G38" s="36">
        <v>0</v>
      </c>
      <c r="H38" s="36">
        <v>179890000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7">
        <f t="shared" si="3"/>
        <v>179890000</v>
      </c>
    </row>
    <row r="39" spans="2:16" ht="19.5" customHeight="1">
      <c r="B39" s="24" t="s">
        <v>66</v>
      </c>
      <c r="C39" s="5" t="s">
        <v>1</v>
      </c>
      <c r="E39" s="25" t="s">
        <v>113</v>
      </c>
      <c r="F39" s="35">
        <v>1844865000</v>
      </c>
      <c r="G39" s="36">
        <v>103000</v>
      </c>
      <c r="H39" s="36">
        <v>10150000</v>
      </c>
      <c r="I39" s="36">
        <v>0</v>
      </c>
      <c r="J39" s="36">
        <v>0</v>
      </c>
      <c r="K39" s="36">
        <v>0</v>
      </c>
      <c r="L39" s="36">
        <v>0</v>
      </c>
      <c r="M39" s="36">
        <v>99700000</v>
      </c>
      <c r="N39" s="36">
        <v>115076000</v>
      </c>
      <c r="O39" s="36">
        <v>11074000</v>
      </c>
      <c r="P39" s="37">
        <f t="shared" si="3"/>
        <v>2080968000</v>
      </c>
    </row>
    <row r="40" spans="2:16" ht="19.5" customHeight="1">
      <c r="B40" s="24" t="s">
        <v>67</v>
      </c>
      <c r="C40" s="5" t="s">
        <v>1</v>
      </c>
      <c r="E40" s="25" t="s">
        <v>114</v>
      </c>
      <c r="F40" s="35">
        <v>78917339500</v>
      </c>
      <c r="G40" s="36">
        <v>0</v>
      </c>
      <c r="H40" s="36">
        <v>112355000</v>
      </c>
      <c r="I40" s="36">
        <v>0</v>
      </c>
      <c r="J40" s="36">
        <v>0</v>
      </c>
      <c r="K40" s="36">
        <v>1774951000</v>
      </c>
      <c r="L40" s="36">
        <v>0</v>
      </c>
      <c r="M40" s="36">
        <v>0</v>
      </c>
      <c r="N40" s="36">
        <v>2550000</v>
      </c>
      <c r="O40" s="36">
        <v>46446818000</v>
      </c>
      <c r="P40" s="37">
        <f t="shared" si="3"/>
        <v>127254013500</v>
      </c>
    </row>
    <row r="41" spans="2:16" ht="19.5" customHeight="1">
      <c r="B41" s="24" t="s">
        <v>68</v>
      </c>
      <c r="C41" s="5" t="s">
        <v>1</v>
      </c>
      <c r="E41" s="25" t="s">
        <v>115</v>
      </c>
      <c r="F41" s="35">
        <v>2443472000</v>
      </c>
      <c r="G41" s="36">
        <v>0</v>
      </c>
      <c r="H41" s="36">
        <v>1420000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7">
        <f t="shared" si="3"/>
        <v>2444892000</v>
      </c>
    </row>
    <row r="42" spans="2:16" ht="19.5" customHeight="1">
      <c r="B42" s="24" t="s">
        <v>69</v>
      </c>
      <c r="C42" s="5" t="s">
        <v>1</v>
      </c>
      <c r="E42" s="25" t="s">
        <v>116</v>
      </c>
      <c r="F42" s="35">
        <v>2748076834</v>
      </c>
      <c r="G42" s="36">
        <v>0</v>
      </c>
      <c r="H42" s="36">
        <v>2358500</v>
      </c>
      <c r="I42" s="36">
        <v>0</v>
      </c>
      <c r="J42" s="36">
        <v>0</v>
      </c>
      <c r="K42" s="36">
        <v>0</v>
      </c>
      <c r="L42" s="36">
        <v>0</v>
      </c>
      <c r="M42" s="36">
        <v>197165150</v>
      </c>
      <c r="N42" s="36">
        <v>59052647516</v>
      </c>
      <c r="O42" s="36">
        <v>0</v>
      </c>
      <c r="P42" s="37">
        <f t="shared" si="3"/>
        <v>62000248000</v>
      </c>
    </row>
    <row r="43" spans="2:16" ht="19.5" customHeight="1">
      <c r="B43" s="24" t="s">
        <v>70</v>
      </c>
      <c r="C43" s="5" t="s">
        <v>1</v>
      </c>
      <c r="E43" s="25" t="s">
        <v>117</v>
      </c>
      <c r="F43" s="35">
        <v>86429000</v>
      </c>
      <c r="G43" s="36">
        <v>0</v>
      </c>
      <c r="H43" s="36">
        <v>4390000</v>
      </c>
      <c r="I43" s="36">
        <v>0</v>
      </c>
      <c r="J43" s="36">
        <v>0</v>
      </c>
      <c r="K43" s="36">
        <v>0</v>
      </c>
      <c r="L43" s="36">
        <v>2671838000</v>
      </c>
      <c r="M43" s="36">
        <v>0</v>
      </c>
      <c r="N43" s="36">
        <v>0</v>
      </c>
      <c r="O43" s="36">
        <v>0</v>
      </c>
      <c r="P43" s="37">
        <f t="shared" si="3"/>
        <v>2762657000</v>
      </c>
    </row>
    <row r="44" spans="2:16" ht="19.5" customHeight="1">
      <c r="B44" s="24" t="s">
        <v>71</v>
      </c>
      <c r="C44" s="5" t="s">
        <v>1</v>
      </c>
      <c r="E44" s="25" t="s">
        <v>118</v>
      </c>
      <c r="F44" s="35">
        <v>27602500</v>
      </c>
      <c r="G44" s="36">
        <v>0</v>
      </c>
      <c r="H44" s="36">
        <v>941000</v>
      </c>
      <c r="I44" s="36">
        <v>0</v>
      </c>
      <c r="J44" s="36">
        <v>0</v>
      </c>
      <c r="K44" s="36">
        <v>0</v>
      </c>
      <c r="L44" s="36">
        <v>9844725500</v>
      </c>
      <c r="M44" s="36">
        <v>0</v>
      </c>
      <c r="N44" s="36">
        <v>0</v>
      </c>
      <c r="O44" s="36">
        <v>0</v>
      </c>
      <c r="P44" s="37">
        <f t="shared" si="3"/>
        <v>9873269000</v>
      </c>
    </row>
    <row r="45" spans="2:16" ht="19.5" customHeight="1">
      <c r="B45" s="24" t="s">
        <v>72</v>
      </c>
      <c r="C45" s="5" t="s">
        <v>1</v>
      </c>
      <c r="E45" s="25" t="s">
        <v>119</v>
      </c>
      <c r="F45" s="35">
        <v>112970000</v>
      </c>
      <c r="G45" s="36">
        <v>0</v>
      </c>
      <c r="H45" s="36">
        <v>2171000</v>
      </c>
      <c r="I45" s="36">
        <v>0</v>
      </c>
      <c r="J45" s="36">
        <v>0</v>
      </c>
      <c r="K45" s="36">
        <v>0</v>
      </c>
      <c r="L45" s="36">
        <v>7373431000</v>
      </c>
      <c r="M45" s="36">
        <v>0</v>
      </c>
      <c r="N45" s="36">
        <v>0</v>
      </c>
      <c r="O45" s="36">
        <v>0</v>
      </c>
      <c r="P45" s="37">
        <f t="shared" si="3"/>
        <v>7488572000</v>
      </c>
    </row>
    <row r="46" spans="2:16" ht="19.5" customHeight="1">
      <c r="B46" s="24" t="s">
        <v>73</v>
      </c>
      <c r="C46" s="5" t="s">
        <v>1</v>
      </c>
      <c r="E46" s="25" t="s">
        <v>120</v>
      </c>
      <c r="F46" s="35">
        <v>78050000</v>
      </c>
      <c r="G46" s="36">
        <v>16000</v>
      </c>
      <c r="H46" s="36">
        <v>2130000</v>
      </c>
      <c r="I46" s="36">
        <v>557626000</v>
      </c>
      <c r="J46" s="36">
        <v>0</v>
      </c>
      <c r="K46" s="36">
        <v>0</v>
      </c>
      <c r="L46" s="36">
        <v>0</v>
      </c>
      <c r="M46" s="36">
        <v>0</v>
      </c>
      <c r="N46" s="36">
        <v>243000</v>
      </c>
      <c r="O46" s="36">
        <v>30040040000</v>
      </c>
      <c r="P46" s="37">
        <f t="shared" si="3"/>
        <v>30678105000</v>
      </c>
    </row>
    <row r="47" spans="2:16" ht="19.5" customHeight="1">
      <c r="B47" s="24" t="s">
        <v>74</v>
      </c>
      <c r="C47" s="5" t="s">
        <v>1</v>
      </c>
      <c r="E47" s="25" t="s">
        <v>121</v>
      </c>
      <c r="F47" s="35">
        <v>25721000</v>
      </c>
      <c r="G47" s="36">
        <v>8000</v>
      </c>
      <c r="H47" s="36">
        <v>604000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7">
        <f t="shared" si="3"/>
        <v>26333000</v>
      </c>
    </row>
    <row r="48" spans="2:16" ht="19.5" customHeight="1">
      <c r="B48" s="24" t="s">
        <v>75</v>
      </c>
      <c r="C48" s="5" t="s">
        <v>1</v>
      </c>
      <c r="E48" s="25" t="s">
        <v>122</v>
      </c>
      <c r="F48" s="35">
        <v>423741000</v>
      </c>
      <c r="G48" s="36">
        <v>37000</v>
      </c>
      <c r="H48" s="36">
        <v>2791000</v>
      </c>
      <c r="I48" s="36">
        <v>191793000</v>
      </c>
      <c r="J48" s="36">
        <v>0</v>
      </c>
      <c r="K48" s="36">
        <v>1271661000</v>
      </c>
      <c r="L48" s="36">
        <v>0</v>
      </c>
      <c r="M48" s="36">
        <v>0</v>
      </c>
      <c r="N48" s="36">
        <v>0</v>
      </c>
      <c r="O48" s="36">
        <v>0</v>
      </c>
      <c r="P48" s="37">
        <f t="shared" si="3"/>
        <v>1890023000</v>
      </c>
    </row>
    <row r="49" spans="2:16" ht="19.5" customHeight="1">
      <c r="B49" s="24" t="s">
        <v>76</v>
      </c>
      <c r="C49" s="5" t="s">
        <v>1</v>
      </c>
      <c r="E49" s="25" t="s">
        <v>123</v>
      </c>
      <c r="F49" s="35">
        <v>517163000</v>
      </c>
      <c r="G49" s="36">
        <v>773000</v>
      </c>
      <c r="H49" s="36">
        <v>18889000</v>
      </c>
      <c r="I49" s="36">
        <v>447461000</v>
      </c>
      <c r="J49" s="36">
        <v>0</v>
      </c>
      <c r="K49" s="36">
        <v>0</v>
      </c>
      <c r="L49" s="36">
        <v>10000</v>
      </c>
      <c r="M49" s="36">
        <v>1313240000</v>
      </c>
      <c r="N49" s="36">
        <v>0</v>
      </c>
      <c r="O49" s="36">
        <v>0</v>
      </c>
      <c r="P49" s="37">
        <f t="shared" si="3"/>
        <v>2297536000</v>
      </c>
    </row>
    <row r="50" spans="2:16" ht="19.5" customHeight="1">
      <c r="B50" s="24" t="s">
        <v>77</v>
      </c>
      <c r="C50" s="5" t="s">
        <v>1</v>
      </c>
      <c r="E50" s="25" t="s">
        <v>124</v>
      </c>
      <c r="F50" s="35">
        <v>0</v>
      </c>
      <c r="G50" s="36">
        <v>0</v>
      </c>
      <c r="H50" s="36">
        <v>43219000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7">
        <f t="shared" si="3"/>
        <v>43219000</v>
      </c>
    </row>
    <row r="51" spans="2:16" ht="19.5" customHeight="1">
      <c r="B51" s="24" t="s">
        <v>78</v>
      </c>
      <c r="C51" s="5" t="s">
        <v>1</v>
      </c>
      <c r="E51" s="25" t="s">
        <v>125</v>
      </c>
      <c r="F51" s="35">
        <v>355423000</v>
      </c>
      <c r="G51" s="36">
        <v>0</v>
      </c>
      <c r="H51" s="36">
        <v>98656000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17795555000</v>
      </c>
      <c r="P51" s="37">
        <f t="shared" si="3"/>
        <v>18249634000</v>
      </c>
    </row>
    <row r="52" spans="2:16" ht="19.5" customHeight="1">
      <c r="B52" s="24" t="s">
        <v>79</v>
      </c>
      <c r="C52" s="5" t="s">
        <v>1</v>
      </c>
      <c r="E52" s="25" t="s">
        <v>126</v>
      </c>
      <c r="F52" s="35">
        <v>290388000</v>
      </c>
      <c r="G52" s="36">
        <v>0</v>
      </c>
      <c r="H52" s="36">
        <v>850000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7">
        <f t="shared" si="3"/>
        <v>291238000</v>
      </c>
    </row>
    <row r="53" spans="2:16" ht="19.5" customHeight="1">
      <c r="B53" s="24" t="s">
        <v>80</v>
      </c>
      <c r="C53" s="5" t="s">
        <v>1</v>
      </c>
      <c r="E53" s="25" t="s">
        <v>127</v>
      </c>
      <c r="F53" s="35">
        <v>2381919000</v>
      </c>
      <c r="G53" s="36">
        <v>2447000</v>
      </c>
      <c r="H53" s="36">
        <v>542000</v>
      </c>
      <c r="I53" s="36">
        <v>640608000</v>
      </c>
      <c r="J53" s="36">
        <v>0</v>
      </c>
      <c r="K53" s="36">
        <v>0</v>
      </c>
      <c r="L53" s="36">
        <v>77000</v>
      </c>
      <c r="M53" s="36">
        <v>0</v>
      </c>
      <c r="N53" s="36">
        <v>0</v>
      </c>
      <c r="O53" s="36">
        <v>0</v>
      </c>
      <c r="P53" s="37">
        <f t="shared" si="3"/>
        <v>3025593000</v>
      </c>
    </row>
    <row r="54" spans="2:16" ht="19.5" customHeight="1">
      <c r="B54" s="24" t="s">
        <v>81</v>
      </c>
      <c r="C54" s="5" t="s">
        <v>1</v>
      </c>
      <c r="E54" s="25" t="s">
        <v>128</v>
      </c>
      <c r="F54" s="35">
        <v>51982000</v>
      </c>
      <c r="G54" s="36">
        <v>259000</v>
      </c>
      <c r="H54" s="36">
        <v>3120000</v>
      </c>
      <c r="I54" s="36">
        <v>619574000</v>
      </c>
      <c r="J54" s="36">
        <v>304561000</v>
      </c>
      <c r="K54" s="36">
        <v>379020000</v>
      </c>
      <c r="L54" s="36">
        <v>400000</v>
      </c>
      <c r="M54" s="36">
        <v>0</v>
      </c>
      <c r="N54" s="36">
        <v>0</v>
      </c>
      <c r="O54" s="36">
        <v>0</v>
      </c>
      <c r="P54" s="37">
        <f t="shared" si="3"/>
        <v>1358916000</v>
      </c>
    </row>
    <row r="55" spans="2:16" ht="19.5" customHeight="1">
      <c r="B55" s="24" t="s">
        <v>82</v>
      </c>
      <c r="C55" s="5" t="s">
        <v>1</v>
      </c>
      <c r="E55" s="25" t="s">
        <v>129</v>
      </c>
      <c r="F55" s="35">
        <v>775674000</v>
      </c>
      <c r="G55" s="36">
        <v>192000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7">
        <f t="shared" si="3"/>
        <v>775866000</v>
      </c>
    </row>
    <row r="56" spans="2:16" ht="19.5" customHeight="1">
      <c r="B56" s="24" t="s">
        <v>83</v>
      </c>
      <c r="C56" s="5" t="s">
        <v>1</v>
      </c>
      <c r="E56" s="25" t="s">
        <v>130</v>
      </c>
      <c r="F56" s="35">
        <v>47422000</v>
      </c>
      <c r="G56" s="36">
        <v>0</v>
      </c>
      <c r="H56" s="36">
        <v>252000</v>
      </c>
      <c r="I56" s="36">
        <v>1433998000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7">
        <f t="shared" si="3"/>
        <v>1481672000</v>
      </c>
    </row>
    <row r="57" spans="2:16" ht="19.5" customHeight="1">
      <c r="B57" s="24" t="s">
        <v>84</v>
      </c>
      <c r="C57" s="5" t="s">
        <v>1</v>
      </c>
      <c r="E57" s="25" t="s">
        <v>131</v>
      </c>
      <c r="F57" s="35">
        <v>7077912100</v>
      </c>
      <c r="G57" s="36">
        <v>0</v>
      </c>
      <c r="H57" s="36">
        <v>1500000</v>
      </c>
      <c r="I57" s="36">
        <v>0</v>
      </c>
      <c r="J57" s="36">
        <v>0</v>
      </c>
      <c r="K57" s="36">
        <v>0</v>
      </c>
      <c r="L57" s="36">
        <v>0</v>
      </c>
      <c r="M57" s="36">
        <v>123367900</v>
      </c>
      <c r="N57" s="36">
        <v>0</v>
      </c>
      <c r="O57" s="36">
        <v>0</v>
      </c>
      <c r="P57" s="37">
        <f t="shared" si="3"/>
        <v>7202780000</v>
      </c>
    </row>
    <row r="58" spans="2:16" ht="19.5" customHeight="1">
      <c r="B58" s="24" t="s">
        <v>85</v>
      </c>
      <c r="C58" s="5" t="s">
        <v>1</v>
      </c>
      <c r="E58" s="25" t="s">
        <v>132</v>
      </c>
      <c r="F58" s="35">
        <v>122246000</v>
      </c>
      <c r="G58" s="36">
        <v>0</v>
      </c>
      <c r="H58" s="36">
        <v>4250000</v>
      </c>
      <c r="I58" s="36">
        <v>14376101000</v>
      </c>
      <c r="J58" s="36">
        <v>4000000</v>
      </c>
      <c r="K58" s="36">
        <v>0</v>
      </c>
      <c r="L58" s="36">
        <v>143318000</v>
      </c>
      <c r="M58" s="36">
        <v>0</v>
      </c>
      <c r="N58" s="36">
        <v>34699000</v>
      </c>
      <c r="O58" s="36">
        <v>13904000</v>
      </c>
      <c r="P58" s="37">
        <f t="shared" si="3"/>
        <v>14698518000</v>
      </c>
    </row>
    <row r="59" spans="2:16" ht="19.5" customHeight="1">
      <c r="B59" s="24" t="s">
        <v>86</v>
      </c>
      <c r="C59" s="5" t="s">
        <v>1</v>
      </c>
      <c r="E59" s="25" t="s">
        <v>133</v>
      </c>
      <c r="F59" s="35">
        <v>623971000</v>
      </c>
      <c r="G59" s="36">
        <v>0</v>
      </c>
      <c r="H59" s="36">
        <v>80905000</v>
      </c>
      <c r="I59" s="36">
        <v>59571000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7">
        <f t="shared" si="3"/>
        <v>764447000</v>
      </c>
    </row>
    <row r="60" spans="2:16" ht="19.5" customHeight="1">
      <c r="B60" s="24" t="s">
        <v>87</v>
      </c>
      <c r="C60" s="5" t="s">
        <v>1</v>
      </c>
      <c r="E60" s="25" t="s">
        <v>134</v>
      </c>
      <c r="F60" s="35">
        <v>2150023000</v>
      </c>
      <c r="G60" s="36">
        <v>0</v>
      </c>
      <c r="H60" s="36">
        <v>814000</v>
      </c>
      <c r="I60" s="36">
        <v>271000</v>
      </c>
      <c r="J60" s="36">
        <v>0</v>
      </c>
      <c r="K60" s="36">
        <v>0</v>
      </c>
      <c r="L60" s="36">
        <v>0</v>
      </c>
      <c r="M60" s="36">
        <v>0</v>
      </c>
      <c r="N60" s="36">
        <v>31212000</v>
      </c>
      <c r="O60" s="36">
        <v>0</v>
      </c>
      <c r="P60" s="37">
        <f t="shared" si="3"/>
        <v>2182320000</v>
      </c>
    </row>
    <row r="61" spans="2:16" ht="19.5" customHeight="1">
      <c r="B61" s="24" t="s">
        <v>88</v>
      </c>
      <c r="C61" s="5" t="s">
        <v>1</v>
      </c>
      <c r="E61" s="25" t="s">
        <v>135</v>
      </c>
      <c r="F61" s="35">
        <v>283938000</v>
      </c>
      <c r="G61" s="36">
        <v>0</v>
      </c>
      <c r="H61" s="36">
        <v>1208000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7">
        <f t="shared" si="3"/>
        <v>285146000</v>
      </c>
    </row>
    <row r="62" spans="2:16" ht="19.5" customHeight="1">
      <c r="B62" s="24" t="s">
        <v>89</v>
      </c>
      <c r="C62" s="5" t="s">
        <v>1</v>
      </c>
      <c r="E62" s="25" t="s">
        <v>136</v>
      </c>
      <c r="F62" s="35">
        <v>11231790000</v>
      </c>
      <c r="G62" s="36">
        <v>453000</v>
      </c>
      <c r="H62" s="36">
        <v>2105000</v>
      </c>
      <c r="I62" s="36">
        <v>313049000</v>
      </c>
      <c r="J62" s="36">
        <v>164668000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7">
        <f t="shared" si="3"/>
        <v>11712065000</v>
      </c>
    </row>
    <row r="63" spans="2:16" ht="19.5" customHeight="1">
      <c r="B63" s="24" t="s">
        <v>90</v>
      </c>
      <c r="C63" s="5" t="s">
        <v>1</v>
      </c>
      <c r="E63" s="25" t="s">
        <v>137</v>
      </c>
      <c r="F63" s="35">
        <v>234931000</v>
      </c>
      <c r="G63" s="36">
        <v>0</v>
      </c>
      <c r="H63" s="36">
        <v>3300000</v>
      </c>
      <c r="I63" s="36">
        <v>0</v>
      </c>
      <c r="J63" s="36">
        <v>0</v>
      </c>
      <c r="K63" s="36">
        <v>0</v>
      </c>
      <c r="L63" s="36">
        <v>192000</v>
      </c>
      <c r="M63" s="36">
        <v>0</v>
      </c>
      <c r="N63" s="36">
        <v>0</v>
      </c>
      <c r="O63" s="36">
        <v>0</v>
      </c>
      <c r="P63" s="37">
        <f t="shared" si="3"/>
        <v>238423000</v>
      </c>
    </row>
    <row r="64" spans="2:16" ht="19.5" customHeight="1" thickBot="1">
      <c r="B64" s="24" t="s">
        <v>91</v>
      </c>
      <c r="C64" s="5" t="s">
        <v>1</v>
      </c>
      <c r="E64" s="25" t="s">
        <v>138</v>
      </c>
      <c r="F64" s="35">
        <v>6224241900</v>
      </c>
      <c r="G64" s="36">
        <v>1108400</v>
      </c>
      <c r="H64" s="36">
        <v>0</v>
      </c>
      <c r="I64" s="36">
        <v>7629982200</v>
      </c>
      <c r="J64" s="36">
        <v>0</v>
      </c>
      <c r="K64" s="36">
        <v>0</v>
      </c>
      <c r="L64" s="36">
        <v>181500</v>
      </c>
      <c r="M64" s="36">
        <v>0</v>
      </c>
      <c r="N64" s="36">
        <v>0</v>
      </c>
      <c r="O64" s="36">
        <v>0</v>
      </c>
      <c r="P64" s="37">
        <f t="shared" si="3"/>
        <v>13855514000</v>
      </c>
    </row>
    <row r="65" spans="1:16" ht="18.75" customHeight="1" hidden="1">
      <c r="A65" s="5" t="s">
        <v>37</v>
      </c>
      <c r="B65" s="24" t="s">
        <v>1</v>
      </c>
      <c r="C65" s="5" t="s">
        <v>1</v>
      </c>
      <c r="E65" s="26" t="s">
        <v>1</v>
      </c>
      <c r="F65" s="38" t="s">
        <v>1</v>
      </c>
      <c r="G65" s="39" t="s">
        <v>1</v>
      </c>
      <c r="H65" s="39" t="s">
        <v>1</v>
      </c>
      <c r="I65" s="39" t="s">
        <v>1</v>
      </c>
      <c r="J65" s="39" t="s">
        <v>1</v>
      </c>
      <c r="K65" s="39" t="s">
        <v>1</v>
      </c>
      <c r="L65" s="39" t="s">
        <v>1</v>
      </c>
      <c r="M65" s="39" t="s">
        <v>1</v>
      </c>
      <c r="N65" s="39" t="s">
        <v>1</v>
      </c>
      <c r="O65" s="39" t="s">
        <v>1</v>
      </c>
      <c r="P65" s="40" t="s">
        <v>1</v>
      </c>
    </row>
    <row r="66" spans="1:16" ht="11.25" customHeight="1" thickBot="1">
      <c r="A66" s="10" t="s">
        <v>37</v>
      </c>
      <c r="B66" s="27" t="s">
        <v>1</v>
      </c>
      <c r="C66" s="10" t="s">
        <v>1</v>
      </c>
      <c r="E66" s="28" t="s">
        <v>1</v>
      </c>
      <c r="F66" s="41" t="s">
        <v>1</v>
      </c>
      <c r="G66" s="41" t="s">
        <v>1</v>
      </c>
      <c r="H66" s="41" t="s">
        <v>1</v>
      </c>
      <c r="I66" s="41" t="s">
        <v>1</v>
      </c>
      <c r="J66" s="41" t="s">
        <v>1</v>
      </c>
      <c r="K66" s="41" t="s">
        <v>1</v>
      </c>
      <c r="L66" s="41" t="s">
        <v>1</v>
      </c>
      <c r="M66" s="41" t="s">
        <v>1</v>
      </c>
      <c r="N66" s="41" t="s">
        <v>1</v>
      </c>
      <c r="O66" s="41" t="s">
        <v>1</v>
      </c>
      <c r="P66" s="41" t="s">
        <v>1</v>
      </c>
    </row>
    <row r="67" spans="1:16" ht="24.75" customHeight="1" thickBot="1">
      <c r="A67" s="29" t="s">
        <v>1</v>
      </c>
      <c r="B67" s="30" t="s">
        <v>38</v>
      </c>
      <c r="C67" s="31" t="s">
        <v>1</v>
      </c>
      <c r="D67" s="31" t="s">
        <v>1</v>
      </c>
      <c r="E67" s="32" t="s">
        <v>39</v>
      </c>
      <c r="F67" s="42">
        <v>182488996579</v>
      </c>
      <c r="G67" s="43">
        <v>23259137925</v>
      </c>
      <c r="H67" s="43">
        <v>32736456900</v>
      </c>
      <c r="I67" s="43">
        <v>36633194200</v>
      </c>
      <c r="J67" s="43">
        <v>473229000</v>
      </c>
      <c r="K67" s="43">
        <v>3512432000</v>
      </c>
      <c r="L67" s="43">
        <v>20040530617</v>
      </c>
      <c r="M67" s="43">
        <v>7641292063</v>
      </c>
      <c r="N67" s="44">
        <v>59914017716</v>
      </c>
      <c r="O67" s="45">
        <v>97464112000</v>
      </c>
      <c r="P67" s="46">
        <f>SUM($F$67:$O$67)</f>
        <v>464163399000</v>
      </c>
    </row>
    <row r="68" spans="1:16" ht="24.75" customHeight="1" thickBot="1">
      <c r="A68" s="29" t="s">
        <v>1</v>
      </c>
      <c r="B68" s="30" t="s">
        <v>40</v>
      </c>
      <c r="C68" s="31" t="s">
        <v>1</v>
      </c>
      <c r="D68" s="31" t="s">
        <v>1</v>
      </c>
      <c r="E68" s="32" t="s">
        <v>41</v>
      </c>
      <c r="F68" s="42">
        <v>4713505399</v>
      </c>
      <c r="G68" s="43">
        <v>58093078</v>
      </c>
      <c r="H68" s="43">
        <v>1443811800</v>
      </c>
      <c r="I68" s="43">
        <v>19831248100</v>
      </c>
      <c r="J68" s="43">
        <v>40378000</v>
      </c>
      <c r="K68" s="43">
        <v>1146070000</v>
      </c>
      <c r="L68" s="43">
        <v>1963335400</v>
      </c>
      <c r="M68" s="43">
        <v>2031755291</v>
      </c>
      <c r="N68" s="44">
        <v>21780817932</v>
      </c>
      <c r="O68" s="47">
        <v>60573000</v>
      </c>
      <c r="P68" s="46">
        <f>SUM($F$68:$O$68)</f>
        <v>53069588000</v>
      </c>
    </row>
    <row r="69" spans="1:16" ht="24.75" customHeight="1" thickBot="1">
      <c r="A69" s="29" t="s">
        <v>1</v>
      </c>
      <c r="B69" s="30" t="s">
        <v>42</v>
      </c>
      <c r="C69" s="31" t="s">
        <v>1</v>
      </c>
      <c r="D69" s="31" t="s">
        <v>1</v>
      </c>
      <c r="E69" s="32" t="s">
        <v>43</v>
      </c>
      <c r="F69" s="42">
        <v>543679000</v>
      </c>
      <c r="G69" s="43">
        <v>100000</v>
      </c>
      <c r="H69" s="43">
        <v>170176000</v>
      </c>
      <c r="I69" s="43">
        <v>2457288000</v>
      </c>
      <c r="J69" s="43">
        <v>0</v>
      </c>
      <c r="K69" s="43">
        <v>0</v>
      </c>
      <c r="L69" s="43">
        <v>0</v>
      </c>
      <c r="M69" s="43">
        <v>41449000</v>
      </c>
      <c r="N69" s="44">
        <v>0</v>
      </c>
      <c r="O69" s="47">
        <v>0</v>
      </c>
      <c r="P69" s="46">
        <f>SUM($F$69:$O$69)</f>
        <v>3212692000</v>
      </c>
    </row>
    <row r="70" spans="1:16" ht="24.75" customHeight="1" thickBot="1">
      <c r="A70" s="29" t="s">
        <v>44</v>
      </c>
      <c r="B70" s="30" t="s">
        <v>1</v>
      </c>
      <c r="C70" s="31" t="s">
        <v>1</v>
      </c>
      <c r="D70" s="31" t="s">
        <v>1</v>
      </c>
      <c r="E70" s="32" t="s">
        <v>45</v>
      </c>
      <c r="F70" s="42">
        <f aca="true" t="shared" si="4" ref="F70:O70">F69+F68+F67</f>
        <v>187746180978</v>
      </c>
      <c r="G70" s="43">
        <f t="shared" si="4"/>
        <v>23317331003</v>
      </c>
      <c r="H70" s="43">
        <f t="shared" si="4"/>
        <v>34350444700</v>
      </c>
      <c r="I70" s="43">
        <f t="shared" si="4"/>
        <v>58921730300</v>
      </c>
      <c r="J70" s="43">
        <f t="shared" si="4"/>
        <v>513607000</v>
      </c>
      <c r="K70" s="43">
        <f t="shared" si="4"/>
        <v>4658502000</v>
      </c>
      <c r="L70" s="43">
        <f t="shared" si="4"/>
        <v>22003866017</v>
      </c>
      <c r="M70" s="43">
        <f t="shared" si="4"/>
        <v>9714496354</v>
      </c>
      <c r="N70" s="43">
        <f t="shared" si="4"/>
        <v>81694835648</v>
      </c>
      <c r="O70" s="45">
        <f t="shared" si="4"/>
        <v>97524685000</v>
      </c>
      <c r="P70" s="46">
        <f>SUM($F$70:$O$70)</f>
        <v>520445679000</v>
      </c>
    </row>
    <row r="71" spans="1:17" ht="24.75" customHeight="1" thickBot="1">
      <c r="A71" s="3" t="s">
        <v>46</v>
      </c>
      <c r="B71" s="27" t="s">
        <v>1</v>
      </c>
      <c r="C71" s="31" t="s">
        <v>1</v>
      </c>
      <c r="D71" s="31" t="s">
        <v>1</v>
      </c>
      <c r="E71" s="32" t="s">
        <v>47</v>
      </c>
      <c r="F71" s="42">
        <v>45914445000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5">
        <v>0</v>
      </c>
      <c r="P71" s="46">
        <f>SUM($F$71:$O$71)</f>
        <v>45914445000</v>
      </c>
      <c r="Q71" s="33" t="s">
        <v>1</v>
      </c>
    </row>
    <row r="72" spans="1:17" ht="24.75" customHeight="1" thickBot="1">
      <c r="A72" s="3" t="s">
        <v>48</v>
      </c>
      <c r="B72" s="27" t="s">
        <v>1</v>
      </c>
      <c r="C72" s="31" t="s">
        <v>1</v>
      </c>
      <c r="D72" s="31" t="s">
        <v>1</v>
      </c>
      <c r="E72" s="32" t="s">
        <v>49</v>
      </c>
      <c r="F72" s="42">
        <v>135470000</v>
      </c>
      <c r="G72" s="43">
        <v>0</v>
      </c>
      <c r="H72" s="43">
        <v>0</v>
      </c>
      <c r="I72" s="43">
        <v>1453018000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5">
        <v>0</v>
      </c>
      <c r="P72" s="46">
        <f>SUM($F$72:$O$72)</f>
        <v>1588488000</v>
      </c>
      <c r="Q72" s="33" t="s">
        <v>1</v>
      </c>
    </row>
    <row r="73" spans="1:16" ht="33.75" customHeight="1" hidden="1">
      <c r="A73" s="3" t="s">
        <v>44</v>
      </c>
      <c r="B73" s="27" t="s">
        <v>1</v>
      </c>
      <c r="C73" s="31" t="s">
        <v>1</v>
      </c>
      <c r="D73" s="31" t="s">
        <v>1</v>
      </c>
      <c r="E73" s="34" t="s">
        <v>50</v>
      </c>
      <c r="F73" s="42">
        <f aca="true" t="shared" si="5" ref="F73:P73">F70-F71</f>
        <v>141831735978</v>
      </c>
      <c r="G73" s="43">
        <f t="shared" si="5"/>
        <v>23317331003</v>
      </c>
      <c r="H73" s="43">
        <f t="shared" si="5"/>
        <v>34350444700</v>
      </c>
      <c r="I73" s="43">
        <f t="shared" si="5"/>
        <v>58921730300</v>
      </c>
      <c r="J73" s="43">
        <f t="shared" si="5"/>
        <v>513607000</v>
      </c>
      <c r="K73" s="43">
        <f t="shared" si="5"/>
        <v>4658502000</v>
      </c>
      <c r="L73" s="43">
        <f t="shared" si="5"/>
        <v>22003866017</v>
      </c>
      <c r="M73" s="43">
        <f t="shared" si="5"/>
        <v>9714496354</v>
      </c>
      <c r="N73" s="43">
        <f t="shared" si="5"/>
        <v>81694835648</v>
      </c>
      <c r="O73" s="45">
        <f t="shared" si="5"/>
        <v>97524685000</v>
      </c>
      <c r="P73" s="46">
        <f t="shared" si="5"/>
        <v>474531234000</v>
      </c>
    </row>
    <row r="74" spans="1:16" ht="31.5" customHeight="1" thickBot="1">
      <c r="A74" s="30" t="s">
        <v>44</v>
      </c>
      <c r="B74" s="27" t="s">
        <v>1</v>
      </c>
      <c r="C74" s="31" t="s">
        <v>1</v>
      </c>
      <c r="D74" s="31" t="s">
        <v>1</v>
      </c>
      <c r="E74" s="34" t="s">
        <v>51</v>
      </c>
      <c r="F74" s="42">
        <f aca="true" t="shared" si="6" ref="F74:P74">F70-(F71+F72)</f>
        <v>141696265978</v>
      </c>
      <c r="G74" s="43">
        <f t="shared" si="6"/>
        <v>23317331003</v>
      </c>
      <c r="H74" s="43">
        <f t="shared" si="6"/>
        <v>34350444700</v>
      </c>
      <c r="I74" s="43">
        <f t="shared" si="6"/>
        <v>57468712300</v>
      </c>
      <c r="J74" s="43">
        <f t="shared" si="6"/>
        <v>513607000</v>
      </c>
      <c r="K74" s="43">
        <f t="shared" si="6"/>
        <v>4658502000</v>
      </c>
      <c r="L74" s="43">
        <f t="shared" si="6"/>
        <v>22003866017</v>
      </c>
      <c r="M74" s="43">
        <f t="shared" si="6"/>
        <v>9714496354</v>
      </c>
      <c r="N74" s="43">
        <f t="shared" si="6"/>
        <v>81694835648</v>
      </c>
      <c r="O74" s="45">
        <f t="shared" si="6"/>
        <v>97524685000</v>
      </c>
      <c r="P74" s="46">
        <f t="shared" si="6"/>
        <v>472942746000</v>
      </c>
    </row>
    <row r="75" spans="1:3" ht="30" customHeight="1">
      <c r="A75" s="4" t="s">
        <v>1</v>
      </c>
      <c r="B75" s="27" t="s">
        <v>1</v>
      </c>
      <c r="C75" s="4" t="s">
        <v>1</v>
      </c>
    </row>
    <row r="76" ht="30" customHeight="1" hidden="1">
      <c r="B76" s="27" t="s">
        <v>1</v>
      </c>
    </row>
    <row r="77" ht="30" customHeight="1" hidden="1">
      <c r="B77" s="27" t="s">
        <v>1</v>
      </c>
    </row>
    <row r="78" ht="30" customHeight="1" hidden="1">
      <c r="B78" s="27" t="s">
        <v>1</v>
      </c>
    </row>
    <row r="79" ht="30" customHeight="1" hidden="1">
      <c r="B79" s="27" t="s">
        <v>1</v>
      </c>
    </row>
    <row r="80" ht="30" customHeight="1">
      <c r="B80" s="27" t="s">
        <v>1</v>
      </c>
    </row>
    <row r="81" ht="30" customHeight="1">
      <c r="B81" s="27" t="s">
        <v>1</v>
      </c>
    </row>
    <row r="82" ht="30" customHeight="1">
      <c r="B82" s="27" t="s">
        <v>1</v>
      </c>
    </row>
    <row r="83" ht="30" customHeight="1">
      <c r="B83" s="27" t="s">
        <v>1</v>
      </c>
    </row>
    <row r="84" ht="30" customHeight="1">
      <c r="B84" s="27" t="s">
        <v>1</v>
      </c>
    </row>
    <row r="85" ht="34.5" customHeight="1">
      <c r="B85" s="27" t="s">
        <v>1</v>
      </c>
    </row>
    <row r="86" ht="15">
      <c r="B86" s="27" t="s">
        <v>1</v>
      </c>
    </row>
    <row r="87" ht="15">
      <c r="B87" s="27" t="s">
        <v>1</v>
      </c>
    </row>
    <row r="88" ht="15">
      <c r="B88" s="27" t="s">
        <v>1</v>
      </c>
    </row>
    <row r="89" ht="15">
      <c r="B89" s="27" t="s">
        <v>1</v>
      </c>
    </row>
    <row r="90" ht="15">
      <c r="B90" s="27" t="s">
        <v>1</v>
      </c>
    </row>
    <row r="91" ht="15">
      <c r="B91" s="27" t="s">
        <v>1</v>
      </c>
    </row>
    <row r="92" ht="15">
      <c r="B92" s="27" t="s">
        <v>1</v>
      </c>
    </row>
    <row r="93" ht="15">
      <c r="B93" s="27" t="s">
        <v>1</v>
      </c>
    </row>
    <row r="94" ht="15">
      <c r="B94" s="27" t="s">
        <v>1</v>
      </c>
    </row>
    <row r="95" ht="30" customHeight="1">
      <c r="B95" s="27" t="s">
        <v>1</v>
      </c>
    </row>
    <row r="96" ht="30" customHeight="1">
      <c r="B96" s="27" t="s">
        <v>1</v>
      </c>
    </row>
    <row r="97" ht="30" customHeight="1">
      <c r="B97" s="27" t="s">
        <v>1</v>
      </c>
    </row>
    <row r="98" ht="30" customHeight="1">
      <c r="B98" s="27" t="s">
        <v>1</v>
      </c>
    </row>
    <row r="99" ht="30" customHeight="1">
      <c r="B99" s="27" t="s">
        <v>1</v>
      </c>
    </row>
    <row r="100" ht="30" customHeight="1">
      <c r="B100" s="27" t="s">
        <v>1</v>
      </c>
    </row>
    <row r="101" ht="30" customHeight="1">
      <c r="B101" s="30" t="s">
        <v>1</v>
      </c>
    </row>
    <row r="102" ht="30" customHeight="1">
      <c r="B102" s="27" t="s">
        <v>1</v>
      </c>
    </row>
    <row r="103" ht="30" customHeight="1">
      <c r="B103" s="30" t="s">
        <v>1</v>
      </c>
    </row>
    <row r="104" ht="30" customHeight="1">
      <c r="B104" s="30" t="s">
        <v>1</v>
      </c>
    </row>
    <row r="105" ht="30" customHeight="1">
      <c r="B105" s="30" t="s">
        <v>1</v>
      </c>
    </row>
    <row r="106" ht="34.5" customHeight="1">
      <c r="B106" s="27" t="s">
        <v>1</v>
      </c>
    </row>
    <row r="107" ht="15">
      <c r="B107" s="27" t="s">
        <v>1</v>
      </c>
    </row>
    <row r="108" ht="15">
      <c r="B108" s="27" t="s">
        <v>1</v>
      </c>
    </row>
    <row r="109" ht="15">
      <c r="B109" s="27" t="s">
        <v>1</v>
      </c>
    </row>
    <row r="110" ht="15">
      <c r="B110" s="27" t="s">
        <v>1</v>
      </c>
    </row>
    <row r="111" ht="15">
      <c r="B111" s="27" t="s">
        <v>1</v>
      </c>
    </row>
    <row r="112" ht="15">
      <c r="B112" s="27" t="s">
        <v>1</v>
      </c>
    </row>
    <row r="113" ht="15">
      <c r="B113" s="27" t="s">
        <v>1</v>
      </c>
    </row>
    <row r="114" ht="15">
      <c r="B114" s="27" t="s">
        <v>1</v>
      </c>
    </row>
    <row r="115" ht="15">
      <c r="B115" s="27" t="s">
        <v>1</v>
      </c>
    </row>
  </sheetData>
  <sheetProtection/>
  <mergeCells count="5">
    <mergeCell ref="E10:P10"/>
    <mergeCell ref="E11:Q11"/>
    <mergeCell ref="E12:P12"/>
    <mergeCell ref="E15:E16"/>
    <mergeCell ref="P15:P16"/>
  </mergeCells>
  <printOptions horizontalCentered="1" verticalCentered="1"/>
  <pageMargins left="0.45" right="0.35433070866141736" top="0.31496062992125984" bottom="0.35433070866141736" header="0.15748031496062992" footer="0.15748031496062992"/>
  <pageSetup firstPageNumber="1" useFirstPageNumber="1" fitToHeight="1" fitToWidth="1" horizontalDpi="300" verticalDpi="300" orientation="landscape" paperSize="9" scale="43" r:id="rId1"/>
  <rowBreaks count="3" manualBreakCount="3">
    <brk id="65" max="255" man="1"/>
    <brk id="86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2019-02-25T08:53:43Z</cp:lastPrinted>
  <dcterms:created xsi:type="dcterms:W3CDTF">2014-10-15T14:37:45Z</dcterms:created>
  <dcterms:modified xsi:type="dcterms:W3CDTF">2019-02-25T08:53:46Z</dcterms:modified>
  <cp:category/>
  <cp:version/>
  <cp:contentType/>
  <cp:contentStatus/>
</cp:coreProperties>
</file>