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0" sheetId="1" r:id="rId1"/>
  </sheets>
  <definedNames>
    <definedName name="Asama">'2010'!$B$2</definedName>
    <definedName name="AsamaAd">'2010'!$C$2</definedName>
    <definedName name="ButceYil">'2010'!$B$1</definedName>
    <definedName name="SatirBaslik">'2010'!$A$17:$B$26</definedName>
    <definedName name="SutunBaslik">'2010'!$D$1:$O$5</definedName>
    <definedName name="TeklifYil">'2010'!$B$5</definedName>
    <definedName name="_xlnm.Print_Area" localSheetId="0">'2010'!$B$1:$P$79</definedName>
  </definedNames>
  <calcPr fullCalcOnLoad="1"/>
</workbook>
</file>

<file path=xl/sharedStrings.xml><?xml version="1.0" encoding="utf-8"?>
<sst xmlns="http://schemas.openxmlformats.org/spreadsheetml/2006/main" count="457" uniqueCount="149">
  <si>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</si>
  <si>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</si>
  <si>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</si>
  <si>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</si>
  <si>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</si>
  <si>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</si>
  <si>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</si>
  <si>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</si>
  <si>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</si>
  <si>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</si>
  <si>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</si>
  <si>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</si>
  <si>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</si>
  <si>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</si>
  <si>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</si>
  <si>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</si>
  <si>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</si>
  <si>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</si>
  <si>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</si>
  <si>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</si>
  <si>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</si>
  <si>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</si>
  <si>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</si>
  <si>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</si>
  <si>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</si>
  <si>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</si>
  <si>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</si>
  <si>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</si>
  <si>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</si>
  <si>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</si>
  <si>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</si>
  <si>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</si>
  <si>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</si>
  <si>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</si>
  <si>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</si>
  <si>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</si>
  <si>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</si>
  <si>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</si>
  <si>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</si>
  <si>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</si>
  <si>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</si>
  <si>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</si>
  <si>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</si>
  <si>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</si>
  <si>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</si>
  <si>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</si>
  <si>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</si>
  <si>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</si>
  <si>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</si>
  <si>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</si>
  <si>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</si>
  <si>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</si>
  <si>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2010</t>
  </si>
  <si>
    <t>Kanun</t>
  </si>
  <si>
    <t>5</t>
  </si>
  <si>
    <t>07.75</t>
  </si>
  <si>
    <t>07.76</t>
  </si>
  <si>
    <t>07.77</t>
  </si>
  <si>
    <t>07.78</t>
  </si>
  <si>
    <t>07.79</t>
  </si>
  <si>
    <t>07.81</t>
  </si>
  <si>
    <t>07.82</t>
  </si>
  <si>
    <t>07.83</t>
  </si>
  <si>
    <t>07.84</t>
  </si>
  <si>
    <t>07.85</t>
  </si>
  <si>
    <t>07.86</t>
  </si>
  <si>
    <t>07.87</t>
  </si>
  <si>
    <t>07.88</t>
  </si>
  <si>
    <t>07.89</t>
  </si>
  <si>
    <t>07.90</t>
  </si>
  <si>
    <t>07.93</t>
  </si>
  <si>
    <t>07.95</t>
  </si>
  <si>
    <t>07.96</t>
  </si>
  <si>
    <t>10.81</t>
  </si>
  <si>
    <t>10.82</t>
  </si>
  <si>
    <t>10.83</t>
  </si>
  <si>
    <t>10.84</t>
  </si>
  <si>
    <t>11</t>
  </si>
  <si>
    <t>12</t>
  </si>
  <si>
    <t>12.76</t>
  </si>
  <si>
    <t>13</t>
  </si>
  <si>
    <t>14</t>
  </si>
  <si>
    <t>14.81</t>
  </si>
  <si>
    <t>15</t>
  </si>
  <si>
    <t>16</t>
  </si>
  <si>
    <t>16.81</t>
  </si>
  <si>
    <t>16.91</t>
  </si>
  <si>
    <t>17</t>
  </si>
  <si>
    <t>17.91</t>
  </si>
  <si>
    <t>18</t>
  </si>
  <si>
    <t>19</t>
  </si>
  <si>
    <t>20</t>
  </si>
  <si>
    <t>20.92</t>
  </si>
  <si>
    <t>21</t>
  </si>
  <si>
    <t>22</t>
  </si>
  <si>
    <t>22.81</t>
  </si>
  <si>
    <t>22.92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</si>
  <si>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</si>
  <si>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</si>
  <si>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</si>
  <si>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</si>
  <si>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</si>
  <si>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</si>
  <si>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</si>
  <si>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</si>
  <si>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</si>
  <si>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</si>
  <si>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</si>
  <si>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</si>
  <si>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</si>
  <si>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</si>
  <si>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</si>
  <si>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</si>
  <si>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</si>
  <si>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</si>
  <si>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</si>
  <si>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</si>
  <si>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</si>
  <si>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</si>
  <si>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</si>
  <si>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</si>
  <si>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</si>
  <si>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</si>
  <si>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</si>
  <si>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</si>
  <si>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</si>
  <si>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</si>
  <si>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</si>
  <si>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</si>
  <si>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</si>
  <si>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</si>
  <si>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</si>
  <si>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</si>
  <si>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</si>
  <si>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</si>
  <si>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SAĞLIK BAKANLIĞI</t>
  </si>
  <si>
    <t>ULAŞTIRMA BAKANLIĞI</t>
  </si>
  <si>
    <t>DENİZCİLİK MÜSTEŞARLIĞI</t>
  </si>
  <si>
    <t xml:space="preserve">KARAYOLLARI GENEL MÜDÜRLÜĞÜ </t>
  </si>
  <si>
    <t>TARIM VE KÖYİŞLERİ BAKANLIĞI</t>
  </si>
  <si>
    <t xml:space="preserve">TARIM REFORMU GENEL MÜDÜRLÜĞÜ </t>
  </si>
  <si>
    <t>ÇALIŞMA VE SOSYAL GÜVENLİK BAKANLIĞI</t>
  </si>
  <si>
    <t>SANAYİ VE TİCARET BAKANLIĞI</t>
  </si>
  <si>
    <t>ENERJİ VE TABİİ KAYNAKLAR BAKANLIĞI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</si>
  <si>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</si>
  <si>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</si>
  <si>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</si>
  <si>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</si>
  <si>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 xml:space="preserve">DEVLET SU İŞLERİ GENEL MÜDÜRLÜĞÜ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</si>
</sst>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tabSelected="1" zoomScale="60" zoomScaleNormal="60" workbookViewId="0" topLeftCell="E10">
      <selection activeCell="E90" sqref="E90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28.375" style="7" customWidth="1"/>
    <col min="7" max="15" width="22.375" style="7" bestFit="1" customWidth="1"/>
    <col min="16" max="16" width="24.75390625" style="7" bestFit="1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2010</v>
      </c>
      <c r="F2" s="7" t="str">
        <f t="shared" si="0"/>
        <v>2010</v>
      </c>
      <c r="G2" s="7" t="str">
        <f t="shared" si="0"/>
        <v>2010</v>
      </c>
      <c r="H2" s="7" t="str">
        <f t="shared" si="0"/>
        <v>2010</v>
      </c>
      <c r="I2" s="7" t="str">
        <f t="shared" si="0"/>
        <v>2010</v>
      </c>
      <c r="J2" s="7" t="str">
        <f t="shared" si="0"/>
        <v>2010</v>
      </c>
      <c r="K2" s="7" t="str">
        <f t="shared" si="0"/>
        <v>2010</v>
      </c>
      <c r="L2" s="7" t="str">
        <f t="shared" si="0"/>
        <v>2010</v>
      </c>
      <c r="M2" s="7" t="str">
        <f t="shared" si="0"/>
        <v>2010</v>
      </c>
      <c r="N2" s="7" t="str">
        <f t="shared" si="0"/>
        <v>2010</v>
      </c>
      <c r="O2" s="7" t="str">
        <f t="shared" si="0"/>
        <v>2010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2010</v>
      </c>
      <c r="G3" s="7" t="str">
        <f t="shared" si="1"/>
        <v>2010</v>
      </c>
      <c r="H3" s="7" t="str">
        <f t="shared" si="1"/>
        <v>2010</v>
      </c>
      <c r="I3" s="7" t="str">
        <f t="shared" si="1"/>
        <v>2010</v>
      </c>
      <c r="J3" s="7" t="str">
        <f t="shared" si="1"/>
        <v>2010</v>
      </c>
      <c r="K3" s="7" t="str">
        <f t="shared" si="1"/>
        <v>2010</v>
      </c>
      <c r="L3" s="7" t="str">
        <f t="shared" si="1"/>
        <v>2010</v>
      </c>
      <c r="M3" s="7" t="str">
        <f t="shared" si="1"/>
        <v>2010</v>
      </c>
      <c r="N3" s="7" t="str">
        <f t="shared" si="1"/>
        <v>2010</v>
      </c>
      <c r="O3" s="7" t="str">
        <f t="shared" si="1"/>
        <v>2010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5</v>
      </c>
      <c r="F4" s="9" t="str">
        <f t="shared" si="2"/>
        <v>5</v>
      </c>
      <c r="G4" s="9" t="str">
        <f t="shared" si="2"/>
        <v>5</v>
      </c>
      <c r="H4" s="9" t="str">
        <f t="shared" si="2"/>
        <v>5</v>
      </c>
      <c r="I4" s="9" t="str">
        <f t="shared" si="2"/>
        <v>5</v>
      </c>
      <c r="J4" s="9" t="str">
        <f t="shared" si="2"/>
        <v>5</v>
      </c>
      <c r="K4" s="9" t="str">
        <f t="shared" si="2"/>
        <v>5</v>
      </c>
      <c r="L4" s="9" t="str">
        <f t="shared" si="2"/>
        <v>5</v>
      </c>
      <c r="M4" s="9" t="str">
        <f t="shared" si="2"/>
        <v>5</v>
      </c>
      <c r="N4" s="9" t="str">
        <f t="shared" si="2"/>
        <v>5</v>
      </c>
      <c r="O4" s="9" t="str">
        <f t="shared" si="2"/>
        <v>5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tr">
        <f>TeklifYil&amp;"  "&amp;A7</f>
        <v>2010  YILI MERKEZİ YÖNETİM BÜTÇE KANUNU İCMALİ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 t="s">
        <v>11</v>
      </c>
      <c r="G15" s="18" t="s">
        <v>12</v>
      </c>
      <c r="H15" s="18" t="s">
        <v>13</v>
      </c>
      <c r="I15" s="18" t="s">
        <v>14</v>
      </c>
      <c r="J15" s="18" t="s">
        <v>15</v>
      </c>
      <c r="K15" s="18" t="s">
        <v>16</v>
      </c>
      <c r="L15" s="18" t="s">
        <v>17</v>
      </c>
      <c r="M15" s="18" t="s">
        <v>18</v>
      </c>
      <c r="N15" s="18" t="s">
        <v>19</v>
      </c>
      <c r="O15" s="18" t="s">
        <v>20</v>
      </c>
      <c r="P15" s="51" t="s">
        <v>25</v>
      </c>
    </row>
    <row r="16" spans="3:16" ht="59.2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97</v>
      </c>
      <c r="F18" s="36">
        <v>72500000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49">O18+N18+M18+L18+K18+J18+I18+H18+G18+F18</f>
        <v>72500000</v>
      </c>
    </row>
    <row r="19" spans="2:16" ht="19.5" customHeight="1">
      <c r="B19" s="25" t="s">
        <v>12</v>
      </c>
      <c r="C19" s="5" t="s">
        <v>1</v>
      </c>
      <c r="E19" s="26" t="s">
        <v>98</v>
      </c>
      <c r="F19" s="36">
        <v>467888000</v>
      </c>
      <c r="G19" s="37">
        <v>2000</v>
      </c>
      <c r="H19" s="37">
        <v>100000</v>
      </c>
      <c r="I19" s="37">
        <v>0</v>
      </c>
      <c r="J19" s="37">
        <v>0</v>
      </c>
      <c r="K19" s="37">
        <v>0</v>
      </c>
      <c r="L19" s="37">
        <v>743000</v>
      </c>
      <c r="M19" s="37">
        <v>0</v>
      </c>
      <c r="N19" s="37">
        <v>0</v>
      </c>
      <c r="O19" s="37">
        <v>0</v>
      </c>
      <c r="P19" s="38">
        <f t="shared" si="3"/>
        <v>468733000</v>
      </c>
    </row>
    <row r="20" spans="2:16" ht="19.5" customHeight="1">
      <c r="B20" s="25" t="s">
        <v>13</v>
      </c>
      <c r="C20" s="5" t="s">
        <v>1</v>
      </c>
      <c r="E20" s="26" t="s">
        <v>99</v>
      </c>
      <c r="F20" s="36">
        <v>3549000</v>
      </c>
      <c r="G20" s="37">
        <v>0</v>
      </c>
      <c r="H20" s="37">
        <v>12619000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16168000</v>
      </c>
    </row>
    <row r="21" spans="2:16" ht="19.5" customHeight="1">
      <c r="B21" s="25" t="s">
        <v>14</v>
      </c>
      <c r="C21" s="5" t="s">
        <v>1</v>
      </c>
      <c r="E21" s="26" t="s">
        <v>100</v>
      </c>
      <c r="F21" s="36">
        <v>14447200</v>
      </c>
      <c r="G21" s="37">
        <v>0</v>
      </c>
      <c r="H21" s="37">
        <v>53898800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68346000</v>
      </c>
    </row>
    <row r="22" spans="2:16" ht="19.5" customHeight="1">
      <c r="B22" s="25" t="s">
        <v>15</v>
      </c>
      <c r="C22" s="5" t="s">
        <v>1</v>
      </c>
      <c r="E22" s="26" t="s">
        <v>101</v>
      </c>
      <c r="F22" s="36">
        <v>6866600</v>
      </c>
      <c r="G22" s="37">
        <v>0</v>
      </c>
      <c r="H22" s="37">
        <v>76756600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101800</v>
      </c>
      <c r="O22" s="37">
        <v>0</v>
      </c>
      <c r="P22" s="38">
        <f t="shared" si="3"/>
        <v>83725000</v>
      </c>
    </row>
    <row r="23" spans="2:16" ht="19.5" customHeight="1">
      <c r="B23" s="25" t="s">
        <v>16</v>
      </c>
      <c r="C23" s="5" t="s">
        <v>1</v>
      </c>
      <c r="E23" s="26" t="s">
        <v>102</v>
      </c>
      <c r="F23" s="36">
        <v>15111400</v>
      </c>
      <c r="G23" s="37">
        <v>15000</v>
      </c>
      <c r="H23" s="37">
        <v>103376210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1870000</v>
      </c>
      <c r="O23" s="37">
        <v>0</v>
      </c>
      <c r="P23" s="38">
        <f t="shared" si="3"/>
        <v>120372610</v>
      </c>
    </row>
    <row r="24" spans="2:16" ht="19.5" customHeight="1">
      <c r="B24" s="25" t="s">
        <v>17</v>
      </c>
      <c r="C24" s="5" t="s">
        <v>1</v>
      </c>
      <c r="E24" s="26" t="s">
        <v>103</v>
      </c>
      <c r="F24" s="36">
        <v>3892560500</v>
      </c>
      <c r="G24" s="37">
        <v>22037000</v>
      </c>
      <c r="H24" s="37">
        <v>3213500</v>
      </c>
      <c r="I24" s="37">
        <v>61233000</v>
      </c>
      <c r="J24" s="37">
        <v>0</v>
      </c>
      <c r="K24" s="37">
        <v>0</v>
      </c>
      <c r="L24" s="37">
        <v>730000</v>
      </c>
      <c r="M24" s="37">
        <v>23976000</v>
      </c>
      <c r="N24" s="37">
        <v>0</v>
      </c>
      <c r="O24" s="37">
        <v>0</v>
      </c>
      <c r="P24" s="38">
        <f t="shared" si="3"/>
        <v>4003750000</v>
      </c>
    </row>
    <row r="25" spans="2:16" ht="19.5" customHeight="1">
      <c r="B25" s="25" t="s">
        <v>55</v>
      </c>
      <c r="C25" s="5" t="s">
        <v>1</v>
      </c>
      <c r="E25" s="26" t="s">
        <v>104</v>
      </c>
      <c r="F25" s="36">
        <v>0</v>
      </c>
      <c r="G25" s="37">
        <v>0</v>
      </c>
      <c r="H25" s="37">
        <v>523479000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523479000</v>
      </c>
    </row>
    <row r="26" spans="2:16" ht="19.5" customHeight="1">
      <c r="B26" s="25" t="s">
        <v>56</v>
      </c>
      <c r="C26" s="5" t="s">
        <v>1</v>
      </c>
      <c r="E26" s="26" t="s">
        <v>105</v>
      </c>
      <c r="F26" s="36">
        <v>12423000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12423000</v>
      </c>
    </row>
    <row r="27" spans="2:16" ht="19.5" customHeight="1">
      <c r="B27" s="25" t="s">
        <v>57</v>
      </c>
      <c r="C27" s="5" t="s">
        <v>1</v>
      </c>
      <c r="E27" s="26" t="s">
        <v>106</v>
      </c>
      <c r="F27" s="36">
        <v>6274000</v>
      </c>
      <c r="G27" s="37">
        <v>56000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60845000</v>
      </c>
      <c r="N27" s="37">
        <v>0</v>
      </c>
      <c r="O27" s="37">
        <v>0</v>
      </c>
      <c r="P27" s="38">
        <f t="shared" si="3"/>
        <v>67175000</v>
      </c>
    </row>
    <row r="28" spans="2:16" ht="19.5" customHeight="1">
      <c r="B28" s="25" t="s">
        <v>58</v>
      </c>
      <c r="C28" s="5" t="s">
        <v>1</v>
      </c>
      <c r="E28" s="26" t="s">
        <v>107</v>
      </c>
      <c r="F28" s="36">
        <v>12149500</v>
      </c>
      <c r="G28" s="37">
        <v>51500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f t="shared" si="3"/>
        <v>12201000</v>
      </c>
    </row>
    <row r="29" spans="2:16" ht="19.5" customHeight="1">
      <c r="B29" s="25" t="s">
        <v>59</v>
      </c>
      <c r="C29" s="5" t="s">
        <v>1</v>
      </c>
      <c r="E29" s="26" t="s">
        <v>108</v>
      </c>
      <c r="F29" s="36">
        <v>14766000</v>
      </c>
      <c r="G29" s="37">
        <v>0</v>
      </c>
      <c r="H29" s="37">
        <v>100000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f t="shared" si="3"/>
        <v>14866000</v>
      </c>
    </row>
    <row r="30" spans="2:16" ht="19.5" customHeight="1">
      <c r="B30" s="25" t="s">
        <v>60</v>
      </c>
      <c r="C30" s="5" t="s">
        <v>1</v>
      </c>
      <c r="E30" s="26" t="s">
        <v>109</v>
      </c>
      <c r="F30" s="36">
        <v>841395900</v>
      </c>
      <c r="G30" s="37">
        <v>124100</v>
      </c>
      <c r="H30" s="37">
        <v>250000</v>
      </c>
      <c r="I30" s="37">
        <v>170000</v>
      </c>
      <c r="J30" s="37">
        <v>0</v>
      </c>
      <c r="K30" s="37">
        <v>0</v>
      </c>
      <c r="L30" s="37">
        <v>0</v>
      </c>
      <c r="M30" s="37">
        <v>0</v>
      </c>
      <c r="N30" s="37">
        <v>27600000</v>
      </c>
      <c r="O30" s="37">
        <v>0</v>
      </c>
      <c r="P30" s="38">
        <f t="shared" si="3"/>
        <v>869540000</v>
      </c>
    </row>
    <row r="31" spans="2:16" ht="19.5" customHeight="1">
      <c r="B31" s="25" t="s">
        <v>61</v>
      </c>
      <c r="C31" s="5" t="s">
        <v>1</v>
      </c>
      <c r="E31" s="26" t="s">
        <v>110</v>
      </c>
      <c r="F31" s="36">
        <v>59661862000</v>
      </c>
      <c r="G31" s="37">
        <v>0</v>
      </c>
      <c r="H31" s="37">
        <v>340000</v>
      </c>
      <c r="I31" s="37">
        <v>7447882000</v>
      </c>
      <c r="J31" s="37">
        <v>0</v>
      </c>
      <c r="K31" s="37">
        <v>705000000</v>
      </c>
      <c r="L31" s="37">
        <v>0</v>
      </c>
      <c r="M31" s="37">
        <v>0</v>
      </c>
      <c r="N31" s="37">
        <v>0</v>
      </c>
      <c r="O31" s="37">
        <v>1106793000</v>
      </c>
      <c r="P31" s="38">
        <f t="shared" si="3"/>
        <v>68921877000</v>
      </c>
    </row>
    <row r="32" spans="2:16" ht="19.5" customHeight="1">
      <c r="B32" s="25" t="s">
        <v>62</v>
      </c>
      <c r="C32" s="5" t="s">
        <v>1</v>
      </c>
      <c r="E32" s="26" t="s">
        <v>111</v>
      </c>
      <c r="F32" s="36">
        <v>49731000</v>
      </c>
      <c r="G32" s="37">
        <v>294800</v>
      </c>
      <c r="H32" s="37">
        <v>0</v>
      </c>
      <c r="I32" s="37">
        <v>74953700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f t="shared" si="3"/>
        <v>124979500</v>
      </c>
    </row>
    <row r="33" spans="2:16" ht="19.5" customHeight="1">
      <c r="B33" s="25" t="s">
        <v>63</v>
      </c>
      <c r="C33" s="5" t="s">
        <v>1</v>
      </c>
      <c r="E33" s="26" t="s">
        <v>112</v>
      </c>
      <c r="F33" s="36">
        <v>275631400</v>
      </c>
      <c r="G33" s="37">
        <v>2000</v>
      </c>
      <c r="H33" s="37">
        <v>10953600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3"/>
        <v>286587000</v>
      </c>
    </row>
    <row r="34" spans="2:16" ht="19.5" customHeight="1">
      <c r="B34" s="25" t="s">
        <v>64</v>
      </c>
      <c r="C34" s="5" t="s">
        <v>1</v>
      </c>
      <c r="E34" s="26" t="s">
        <v>113</v>
      </c>
      <c r="F34" s="36">
        <v>112143000</v>
      </c>
      <c r="G34" s="37">
        <v>0</v>
      </c>
      <c r="H34" s="37">
        <v>659000</v>
      </c>
      <c r="I34" s="37">
        <v>0</v>
      </c>
      <c r="J34" s="37">
        <v>0</v>
      </c>
      <c r="K34" s="37">
        <v>0</v>
      </c>
      <c r="L34" s="37">
        <v>11000</v>
      </c>
      <c r="M34" s="37">
        <v>0</v>
      </c>
      <c r="N34" s="37">
        <v>0</v>
      </c>
      <c r="O34" s="37">
        <v>0</v>
      </c>
      <c r="P34" s="38">
        <f t="shared" si="3"/>
        <v>112813000</v>
      </c>
    </row>
    <row r="35" spans="2:16" ht="19.5" customHeight="1">
      <c r="B35" s="25" t="s">
        <v>65</v>
      </c>
      <c r="C35" s="5" t="s">
        <v>1</v>
      </c>
      <c r="E35" s="26" t="s">
        <v>114</v>
      </c>
      <c r="F35" s="36">
        <v>19240000</v>
      </c>
      <c r="G35" s="37">
        <v>182000</v>
      </c>
      <c r="H35" s="37">
        <v>1970000</v>
      </c>
      <c r="I35" s="37">
        <v>0</v>
      </c>
      <c r="J35" s="37">
        <v>0</v>
      </c>
      <c r="K35" s="37">
        <v>0</v>
      </c>
      <c r="L35" s="37">
        <v>392000</v>
      </c>
      <c r="M35" s="37">
        <v>2628360000</v>
      </c>
      <c r="N35" s="37">
        <v>386000</v>
      </c>
      <c r="O35" s="37">
        <v>0</v>
      </c>
      <c r="P35" s="38">
        <f t="shared" si="3"/>
        <v>2650530000</v>
      </c>
    </row>
    <row r="36" spans="2:16" ht="19.5" customHeight="1">
      <c r="B36" s="25" t="s">
        <v>66</v>
      </c>
      <c r="C36" s="5" t="s">
        <v>1</v>
      </c>
      <c r="E36" s="26" t="s">
        <v>115</v>
      </c>
      <c r="F36" s="36">
        <v>1415900</v>
      </c>
      <c r="G36" s="37">
        <v>2000</v>
      </c>
      <c r="H36" s="37">
        <v>210000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4025100</v>
      </c>
      <c r="P36" s="38">
        <f t="shared" si="3"/>
        <v>5653000</v>
      </c>
    </row>
    <row r="37" spans="2:16" ht="19.5" customHeight="1">
      <c r="B37" s="25" t="s">
        <v>67</v>
      </c>
      <c r="C37" s="5" t="s">
        <v>1</v>
      </c>
      <c r="E37" s="26" t="s">
        <v>116</v>
      </c>
      <c r="F37" s="36">
        <v>5929000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5929000</v>
      </c>
    </row>
    <row r="38" spans="2:16" ht="19.5" customHeight="1">
      <c r="B38" s="25" t="s">
        <v>68</v>
      </c>
      <c r="C38" s="5" t="s">
        <v>1</v>
      </c>
      <c r="E38" s="26" t="s">
        <v>117</v>
      </c>
      <c r="F38" s="36">
        <v>4700000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8">
        <f t="shared" si="3"/>
        <v>4700000</v>
      </c>
    </row>
    <row r="39" spans="2:16" ht="19.5" customHeight="1">
      <c r="B39" s="25" t="s">
        <v>69</v>
      </c>
      <c r="C39" s="5" t="s">
        <v>1</v>
      </c>
      <c r="E39" s="26" t="s">
        <v>118</v>
      </c>
      <c r="F39" s="36">
        <v>1157800</v>
      </c>
      <c r="G39" s="37">
        <v>0</v>
      </c>
      <c r="H39" s="37">
        <v>300000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10475200</v>
      </c>
      <c r="P39" s="38">
        <f t="shared" si="3"/>
        <v>11933000</v>
      </c>
    </row>
    <row r="40" spans="2:16" ht="19.5" customHeight="1">
      <c r="B40" s="25" t="s">
        <v>70</v>
      </c>
      <c r="C40" s="5" t="s">
        <v>1</v>
      </c>
      <c r="E40" s="26" t="s">
        <v>119</v>
      </c>
      <c r="F40" s="36">
        <v>11324800</v>
      </c>
      <c r="G40" s="37">
        <v>0</v>
      </c>
      <c r="H40" s="37">
        <v>17281300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2345695900</v>
      </c>
      <c r="P40" s="38">
        <f t="shared" si="3"/>
        <v>2374302000</v>
      </c>
    </row>
    <row r="41" spans="2:16" ht="19.5" customHeight="1">
      <c r="B41" s="25" t="s">
        <v>71</v>
      </c>
      <c r="C41" s="5" t="s">
        <v>1</v>
      </c>
      <c r="E41" s="26" t="s">
        <v>120</v>
      </c>
      <c r="F41" s="36">
        <v>20956000</v>
      </c>
      <c r="G41" s="37">
        <v>0</v>
      </c>
      <c r="H41" s="37">
        <v>500000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f t="shared" si="3"/>
        <v>21456000</v>
      </c>
    </row>
    <row r="42" spans="2:16" ht="19.5" customHeight="1">
      <c r="B42" s="25" t="s">
        <v>72</v>
      </c>
      <c r="C42" s="5" t="s">
        <v>1</v>
      </c>
      <c r="E42" s="26" t="s">
        <v>121</v>
      </c>
      <c r="F42" s="36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f t="shared" si="3"/>
        <v>0</v>
      </c>
    </row>
    <row r="43" spans="2:16" ht="19.5" customHeight="1">
      <c r="B43" s="25" t="s">
        <v>18</v>
      </c>
      <c r="C43" s="5" t="s">
        <v>1</v>
      </c>
      <c r="E43" s="26" t="s">
        <v>122</v>
      </c>
      <c r="F43" s="36">
        <v>815615325</v>
      </c>
      <c r="G43" s="37">
        <v>3811000</v>
      </c>
      <c r="H43" s="37">
        <v>2964439675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f t="shared" si="3"/>
        <v>3783866000</v>
      </c>
    </row>
    <row r="44" spans="2:16" ht="19.5" customHeight="1">
      <c r="B44" s="25" t="s">
        <v>19</v>
      </c>
      <c r="C44" s="5" t="s">
        <v>1</v>
      </c>
      <c r="E44" s="26" t="s">
        <v>123</v>
      </c>
      <c r="F44" s="36">
        <v>108051000</v>
      </c>
      <c r="G44" s="37">
        <v>14995145000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15038000</v>
      </c>
      <c r="P44" s="38">
        <f t="shared" si="3"/>
        <v>15118234000</v>
      </c>
    </row>
    <row r="45" spans="2:16" ht="19.5" customHeight="1">
      <c r="B45" s="25" t="s">
        <v>20</v>
      </c>
      <c r="C45" s="5" t="s">
        <v>1</v>
      </c>
      <c r="E45" s="26" t="s">
        <v>124</v>
      </c>
      <c r="F45" s="36">
        <v>1603526000</v>
      </c>
      <c r="G45" s="37">
        <v>83592000</v>
      </c>
      <c r="H45" s="37">
        <v>1348000</v>
      </c>
      <c r="I45" s="37">
        <v>75000000</v>
      </c>
      <c r="J45" s="37">
        <v>0</v>
      </c>
      <c r="K45" s="37">
        <v>700000000</v>
      </c>
      <c r="L45" s="37">
        <v>0</v>
      </c>
      <c r="M45" s="37">
        <v>0</v>
      </c>
      <c r="N45" s="37">
        <v>0</v>
      </c>
      <c r="O45" s="37">
        <v>0</v>
      </c>
      <c r="P45" s="38">
        <f t="shared" si="3"/>
        <v>2463466000</v>
      </c>
    </row>
    <row r="46" spans="2:16" ht="19.5" customHeight="1">
      <c r="B46" s="25" t="s">
        <v>73</v>
      </c>
      <c r="C46" s="5" t="s">
        <v>1</v>
      </c>
      <c r="E46" s="26" t="s">
        <v>125</v>
      </c>
      <c r="F46" s="36">
        <v>0</v>
      </c>
      <c r="G46" s="37">
        <v>0</v>
      </c>
      <c r="H46" s="37">
        <v>3898531000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3898531000</v>
      </c>
    </row>
    <row r="47" spans="2:16" ht="19.5" customHeight="1">
      <c r="B47" s="25" t="s">
        <v>74</v>
      </c>
      <c r="C47" s="5" t="s">
        <v>1</v>
      </c>
      <c r="E47" s="26" t="s">
        <v>126</v>
      </c>
      <c r="F47" s="36">
        <v>185901240</v>
      </c>
      <c r="G47" s="37">
        <v>350000</v>
      </c>
      <c r="H47" s="37">
        <v>8137183000</v>
      </c>
      <c r="I47" s="37">
        <v>0</v>
      </c>
      <c r="J47" s="37">
        <v>0</v>
      </c>
      <c r="K47" s="37">
        <v>0</v>
      </c>
      <c r="L47" s="37">
        <v>3187120</v>
      </c>
      <c r="M47" s="37">
        <v>0</v>
      </c>
      <c r="N47" s="37">
        <v>261773640</v>
      </c>
      <c r="O47" s="37">
        <v>0</v>
      </c>
      <c r="P47" s="38">
        <f t="shared" si="3"/>
        <v>8588395000</v>
      </c>
    </row>
    <row r="48" spans="2:16" ht="19.5" customHeight="1">
      <c r="B48" s="25" t="s">
        <v>75</v>
      </c>
      <c r="C48" s="5" t="s">
        <v>1</v>
      </c>
      <c r="E48" s="26" t="s">
        <v>127</v>
      </c>
      <c r="F48" s="36">
        <v>0</v>
      </c>
      <c r="G48" s="37">
        <v>0</v>
      </c>
      <c r="H48" s="37">
        <v>275982000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275982000</v>
      </c>
    </row>
    <row r="49" spans="2:16" ht="19.5" customHeight="1">
      <c r="B49" s="25" t="s">
        <v>76</v>
      </c>
      <c r="C49" s="5" t="s">
        <v>1</v>
      </c>
      <c r="E49" s="26" t="s">
        <v>128</v>
      </c>
      <c r="F49" s="36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8">
        <f t="shared" si="3"/>
        <v>0</v>
      </c>
    </row>
    <row r="50" spans="2:16" ht="19.5" customHeight="1">
      <c r="B50" s="25" t="s">
        <v>77</v>
      </c>
      <c r="C50" s="5" t="s">
        <v>1</v>
      </c>
      <c r="E50" s="26" t="s">
        <v>129</v>
      </c>
      <c r="F50" s="36">
        <v>781542000</v>
      </c>
      <c r="G50" s="37">
        <v>115000</v>
      </c>
      <c r="H50" s="37">
        <v>3500000</v>
      </c>
      <c r="I50" s="37">
        <v>0</v>
      </c>
      <c r="J50" s="37">
        <v>0</v>
      </c>
      <c r="K50" s="37">
        <v>0</v>
      </c>
      <c r="L50" s="37">
        <v>1210000</v>
      </c>
      <c r="M50" s="37">
        <v>50250000</v>
      </c>
      <c r="N50" s="37">
        <v>72180000</v>
      </c>
      <c r="O50" s="37">
        <v>11340000</v>
      </c>
      <c r="P50" s="38">
        <f aca="true" t="shared" si="4" ref="P50:P69">O50+N50+M50+L50+K50+J50+I50+H50+G50+F50</f>
        <v>920137000</v>
      </c>
    </row>
    <row r="51" spans="2:16" ht="19.5" customHeight="1">
      <c r="B51" s="25" t="s">
        <v>78</v>
      </c>
      <c r="C51" s="5" t="s">
        <v>1</v>
      </c>
      <c r="E51" s="26" t="s">
        <v>130</v>
      </c>
      <c r="F51" s="36">
        <v>35633508400</v>
      </c>
      <c r="G51" s="37">
        <v>532100</v>
      </c>
      <c r="H51" s="37">
        <v>72942200</v>
      </c>
      <c r="I51" s="37">
        <v>0</v>
      </c>
      <c r="J51" s="37">
        <v>0</v>
      </c>
      <c r="K51" s="37">
        <v>2026000000</v>
      </c>
      <c r="L51" s="37">
        <v>0</v>
      </c>
      <c r="M51" s="37">
        <v>0</v>
      </c>
      <c r="N51" s="37">
        <v>2742300</v>
      </c>
      <c r="O51" s="37">
        <v>22023320000</v>
      </c>
      <c r="P51" s="38">
        <f t="shared" si="4"/>
        <v>59759045000</v>
      </c>
    </row>
    <row r="52" spans="2:16" ht="19.5" customHeight="1">
      <c r="B52" s="25" t="s">
        <v>79</v>
      </c>
      <c r="C52" s="5" t="s">
        <v>1</v>
      </c>
      <c r="E52" s="26" t="s">
        <v>131</v>
      </c>
      <c r="F52" s="36">
        <v>1567924000</v>
      </c>
      <c r="G52" s="37">
        <v>0</v>
      </c>
      <c r="H52" s="37">
        <v>1000000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8">
        <f t="shared" si="4"/>
        <v>1568924000</v>
      </c>
    </row>
    <row r="53" spans="2:16" ht="19.5" customHeight="1">
      <c r="B53" s="25" t="s">
        <v>80</v>
      </c>
      <c r="C53" s="5" t="s">
        <v>1</v>
      </c>
      <c r="E53" s="26" t="s">
        <v>132</v>
      </c>
      <c r="F53" s="36">
        <v>742537200</v>
      </c>
      <c r="G53" s="37">
        <v>60000</v>
      </c>
      <c r="H53" s="37">
        <v>1715000</v>
      </c>
      <c r="I53" s="37">
        <v>0</v>
      </c>
      <c r="J53" s="37">
        <v>0</v>
      </c>
      <c r="K53" s="37">
        <v>0</v>
      </c>
      <c r="L53" s="37">
        <v>0</v>
      </c>
      <c r="M53" s="37">
        <v>114172400</v>
      </c>
      <c r="N53" s="37">
        <v>27378927400</v>
      </c>
      <c r="O53" s="37">
        <v>0</v>
      </c>
      <c r="P53" s="38">
        <f t="shared" si="4"/>
        <v>28237412000</v>
      </c>
    </row>
    <row r="54" spans="2:16" ht="19.5" customHeight="1">
      <c r="B54" s="25" t="s">
        <v>81</v>
      </c>
      <c r="C54" s="5" t="s">
        <v>1</v>
      </c>
      <c r="E54" s="26" t="s">
        <v>133</v>
      </c>
      <c r="F54" s="36">
        <v>16526000</v>
      </c>
      <c r="G54" s="37">
        <v>366100</v>
      </c>
      <c r="H54" s="37">
        <v>0</v>
      </c>
      <c r="I54" s="37">
        <v>391666900</v>
      </c>
      <c r="J54" s="37">
        <v>0</v>
      </c>
      <c r="K54" s="37">
        <v>88948400</v>
      </c>
      <c r="L54" s="37">
        <v>597600</v>
      </c>
      <c r="M54" s="37">
        <v>0</v>
      </c>
      <c r="N54" s="37">
        <v>0</v>
      </c>
      <c r="O54" s="37">
        <v>276341000</v>
      </c>
      <c r="P54" s="38">
        <f t="shared" si="4"/>
        <v>774446000</v>
      </c>
    </row>
    <row r="55" spans="2:16" ht="19.5" customHeight="1">
      <c r="B55" s="25" t="s">
        <v>82</v>
      </c>
      <c r="C55" s="5" t="s">
        <v>1</v>
      </c>
      <c r="E55" s="26" t="s">
        <v>134</v>
      </c>
      <c r="F55" s="36">
        <v>475496700</v>
      </c>
      <c r="G55" s="37">
        <v>212300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8">
        <f t="shared" si="4"/>
        <v>475709000</v>
      </c>
    </row>
    <row r="56" spans="2:16" ht="19.5" customHeight="1">
      <c r="B56" s="25" t="s">
        <v>83</v>
      </c>
      <c r="C56" s="5" t="s">
        <v>1</v>
      </c>
      <c r="E56" s="26" t="s">
        <v>135</v>
      </c>
      <c r="F56" s="36">
        <v>31590100</v>
      </c>
      <c r="G56" s="37">
        <v>371700</v>
      </c>
      <c r="H56" s="37">
        <v>1100000</v>
      </c>
      <c r="I56" s="37">
        <v>0</v>
      </c>
      <c r="J56" s="37">
        <v>0</v>
      </c>
      <c r="K56" s="37">
        <v>0</v>
      </c>
      <c r="L56" s="37">
        <v>13908737100</v>
      </c>
      <c r="M56" s="37">
        <v>0</v>
      </c>
      <c r="N56" s="37">
        <v>397100</v>
      </c>
      <c r="O56" s="37">
        <v>0</v>
      </c>
      <c r="P56" s="38">
        <f t="shared" si="4"/>
        <v>13942196000</v>
      </c>
    </row>
    <row r="57" spans="2:16" ht="19.5" customHeight="1">
      <c r="B57" s="25" t="s">
        <v>84</v>
      </c>
      <c r="C57" s="5" t="s">
        <v>1</v>
      </c>
      <c r="E57" s="26" t="s">
        <v>136</v>
      </c>
      <c r="F57" s="36">
        <v>16763000</v>
      </c>
      <c r="G57" s="37">
        <v>270000</v>
      </c>
      <c r="H57" s="37">
        <v>0</v>
      </c>
      <c r="I57" s="37">
        <v>1775869000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8">
        <f t="shared" si="4"/>
        <v>1792902000</v>
      </c>
    </row>
    <row r="58" spans="2:16" ht="19.5" customHeight="1">
      <c r="B58" s="25" t="s">
        <v>85</v>
      </c>
      <c r="C58" s="5" t="s">
        <v>1</v>
      </c>
      <c r="E58" s="26" t="s">
        <v>137</v>
      </c>
      <c r="F58" s="36">
        <v>6005000</v>
      </c>
      <c r="G58" s="37">
        <v>366000</v>
      </c>
      <c r="H58" s="37">
        <v>0</v>
      </c>
      <c r="I58" s="37">
        <v>77022000</v>
      </c>
      <c r="J58" s="37">
        <v>0</v>
      </c>
      <c r="K58" s="37">
        <v>0</v>
      </c>
      <c r="L58" s="37">
        <v>116000</v>
      </c>
      <c r="M58" s="37">
        <v>0</v>
      </c>
      <c r="N58" s="37">
        <v>0</v>
      </c>
      <c r="O58" s="37">
        <v>0</v>
      </c>
      <c r="P58" s="38">
        <f t="shared" si="4"/>
        <v>83509000</v>
      </c>
    </row>
    <row r="59" spans="2:16" ht="19.5" customHeight="1">
      <c r="B59" s="25" t="s">
        <v>86</v>
      </c>
      <c r="C59" s="5" t="s">
        <v>1</v>
      </c>
      <c r="E59" s="26" t="s">
        <v>138</v>
      </c>
      <c r="F59" s="36">
        <v>33474550</v>
      </c>
      <c r="G59" s="37">
        <v>446000</v>
      </c>
      <c r="H59" s="37">
        <v>4564000</v>
      </c>
      <c r="I59" s="37">
        <v>4949189450</v>
      </c>
      <c r="J59" s="37">
        <v>0</v>
      </c>
      <c r="K59" s="37">
        <v>0</v>
      </c>
      <c r="L59" s="37">
        <v>1377000</v>
      </c>
      <c r="M59" s="37">
        <v>0</v>
      </c>
      <c r="N59" s="37">
        <v>0</v>
      </c>
      <c r="O59" s="37">
        <v>0</v>
      </c>
      <c r="P59" s="38">
        <f t="shared" si="4"/>
        <v>4989051000</v>
      </c>
    </row>
    <row r="60" spans="2:16" ht="19.5" customHeight="1">
      <c r="B60" s="25" t="s">
        <v>87</v>
      </c>
      <c r="C60" s="5" t="s">
        <v>1</v>
      </c>
      <c r="E60" s="26" t="s">
        <v>139</v>
      </c>
      <c r="F60" s="36">
        <v>70064415</v>
      </c>
      <c r="G60" s="37">
        <v>656000</v>
      </c>
      <c r="H60" s="37">
        <v>2620000</v>
      </c>
      <c r="I60" s="37">
        <v>7438212585</v>
      </c>
      <c r="J60" s="37">
        <v>3800000</v>
      </c>
      <c r="K60" s="37">
        <v>0</v>
      </c>
      <c r="L60" s="37">
        <v>88014000</v>
      </c>
      <c r="M60" s="37">
        <v>0</v>
      </c>
      <c r="N60" s="37">
        <v>26700000</v>
      </c>
      <c r="O60" s="37">
        <v>10000000</v>
      </c>
      <c r="P60" s="38">
        <f t="shared" si="4"/>
        <v>7640067000</v>
      </c>
    </row>
    <row r="61" spans="2:16" ht="19.5" customHeight="1">
      <c r="B61" s="25" t="s">
        <v>88</v>
      </c>
      <c r="C61" s="5" t="s">
        <v>1</v>
      </c>
      <c r="E61" s="26" t="s">
        <v>140</v>
      </c>
      <c r="F61" s="36">
        <v>4816100</v>
      </c>
      <c r="G61" s="37">
        <v>491300</v>
      </c>
      <c r="H61" s="37">
        <v>0</v>
      </c>
      <c r="I61" s="37">
        <v>220915600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4"/>
        <v>226223000</v>
      </c>
    </row>
    <row r="62" spans="2:16" ht="19.5" customHeight="1">
      <c r="B62" s="25" t="s">
        <v>89</v>
      </c>
      <c r="C62" s="5" t="s">
        <v>1</v>
      </c>
      <c r="E62" s="26" t="s">
        <v>141</v>
      </c>
      <c r="F62" s="36">
        <v>26469700</v>
      </c>
      <c r="G62" s="37">
        <v>645700</v>
      </c>
      <c r="H62" s="37">
        <v>1388300</v>
      </c>
      <c r="I62" s="37">
        <v>236001300</v>
      </c>
      <c r="J62" s="37">
        <v>0</v>
      </c>
      <c r="K62" s="37">
        <v>0</v>
      </c>
      <c r="L62" s="37">
        <v>0</v>
      </c>
      <c r="M62" s="37">
        <v>0</v>
      </c>
      <c r="N62" s="37">
        <v>174000</v>
      </c>
      <c r="O62" s="37">
        <v>35877000000</v>
      </c>
      <c r="P62" s="38">
        <f t="shared" si="4"/>
        <v>36141679000</v>
      </c>
    </row>
    <row r="63" spans="2:16" ht="19.5" customHeight="1">
      <c r="B63" s="25" t="s">
        <v>90</v>
      </c>
      <c r="C63" s="5" t="s">
        <v>1</v>
      </c>
      <c r="E63" s="26" t="s">
        <v>142</v>
      </c>
      <c r="F63" s="36">
        <v>250389000</v>
      </c>
      <c r="G63" s="37">
        <v>491000</v>
      </c>
      <c r="H63" s="37">
        <v>0</v>
      </c>
      <c r="I63" s="37">
        <v>420162000</v>
      </c>
      <c r="J63" s="37">
        <v>0</v>
      </c>
      <c r="K63" s="37">
        <v>0</v>
      </c>
      <c r="L63" s="37">
        <v>67000</v>
      </c>
      <c r="M63" s="37">
        <v>0</v>
      </c>
      <c r="N63" s="37">
        <v>0</v>
      </c>
      <c r="O63" s="37">
        <v>0</v>
      </c>
      <c r="P63" s="38">
        <f t="shared" si="4"/>
        <v>671109000</v>
      </c>
    </row>
    <row r="64" spans="2:16" ht="19.5" customHeight="1">
      <c r="B64" s="25" t="s">
        <v>91</v>
      </c>
      <c r="C64" s="5" t="s">
        <v>1</v>
      </c>
      <c r="E64" s="26" t="s">
        <v>143</v>
      </c>
      <c r="F64" s="36">
        <v>335641000</v>
      </c>
      <c r="G64" s="37">
        <v>98500</v>
      </c>
      <c r="H64" s="37">
        <v>330000</v>
      </c>
      <c r="I64" s="37">
        <v>112264500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8">
        <f t="shared" si="4"/>
        <v>448334000</v>
      </c>
    </row>
    <row r="65" spans="2:16" ht="19.5" customHeight="1">
      <c r="B65" s="25" t="s">
        <v>92</v>
      </c>
      <c r="C65" s="5" t="s">
        <v>1</v>
      </c>
      <c r="E65" s="26" t="s">
        <v>144</v>
      </c>
      <c r="F65" s="36">
        <v>1304500</v>
      </c>
      <c r="G65" s="37">
        <v>0</v>
      </c>
      <c r="H65" s="37">
        <v>200000</v>
      </c>
      <c r="I65" s="37">
        <v>4026500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8">
        <f t="shared" si="4"/>
        <v>5531000</v>
      </c>
    </row>
    <row r="66" spans="2:16" ht="19.5" customHeight="1">
      <c r="B66" s="25" t="s">
        <v>93</v>
      </c>
      <c r="C66" s="5" t="s">
        <v>1</v>
      </c>
      <c r="E66" s="26" t="s">
        <v>145</v>
      </c>
      <c r="F66" s="36">
        <v>275342300</v>
      </c>
      <c r="G66" s="37">
        <v>1155700</v>
      </c>
      <c r="H66" s="37">
        <v>7694000</v>
      </c>
      <c r="I66" s="37">
        <v>251704000</v>
      </c>
      <c r="J66" s="37">
        <v>0</v>
      </c>
      <c r="K66" s="37">
        <v>0</v>
      </c>
      <c r="L66" s="37">
        <v>65000</v>
      </c>
      <c r="M66" s="37">
        <v>583497000</v>
      </c>
      <c r="N66" s="37">
        <v>0</v>
      </c>
      <c r="O66" s="37">
        <v>0</v>
      </c>
      <c r="P66" s="38">
        <f t="shared" si="4"/>
        <v>1119458000</v>
      </c>
    </row>
    <row r="67" spans="2:16" ht="19.5" customHeight="1">
      <c r="B67" s="25" t="s">
        <v>94</v>
      </c>
      <c r="C67" s="5" t="s">
        <v>1</v>
      </c>
      <c r="E67" s="26" t="s">
        <v>146</v>
      </c>
      <c r="F67" s="36">
        <v>712584000</v>
      </c>
      <c r="G67" s="37">
        <v>320000</v>
      </c>
      <c r="H67" s="37">
        <v>1140000</v>
      </c>
      <c r="I67" s="37">
        <v>453180000</v>
      </c>
      <c r="J67" s="37">
        <v>267187000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8">
        <f t="shared" si="4"/>
        <v>1434411000</v>
      </c>
    </row>
    <row r="68" spans="2:16" ht="19.5" customHeight="1">
      <c r="B68" s="25" t="s">
        <v>95</v>
      </c>
      <c r="C68" s="5" t="s">
        <v>1</v>
      </c>
      <c r="E68" s="26" t="s">
        <v>147</v>
      </c>
      <c r="F68" s="36">
        <v>118469000</v>
      </c>
      <c r="G68" s="37">
        <v>128000</v>
      </c>
      <c r="H68" s="37">
        <v>850000</v>
      </c>
      <c r="I68" s="37">
        <v>0</v>
      </c>
      <c r="J68" s="37">
        <v>0</v>
      </c>
      <c r="K68" s="37">
        <v>0</v>
      </c>
      <c r="L68" s="37">
        <v>249000</v>
      </c>
      <c r="M68" s="37">
        <v>0</v>
      </c>
      <c r="N68" s="37">
        <v>0</v>
      </c>
      <c r="O68" s="37">
        <v>0</v>
      </c>
      <c r="P68" s="38">
        <f t="shared" si="4"/>
        <v>119696000</v>
      </c>
    </row>
    <row r="69" spans="2:16" ht="19.5" customHeight="1">
      <c r="B69" s="25" t="s">
        <v>96</v>
      </c>
      <c r="C69" s="5" t="s">
        <v>1</v>
      </c>
      <c r="E69" s="26" t="s">
        <v>148</v>
      </c>
      <c r="F69" s="36">
        <v>27859000</v>
      </c>
      <c r="G69" s="37">
        <v>559500</v>
      </c>
      <c r="H69" s="37">
        <v>15500000</v>
      </c>
      <c r="I69" s="37">
        <v>5835198500</v>
      </c>
      <c r="J69" s="37">
        <v>0</v>
      </c>
      <c r="K69" s="37">
        <v>695648500</v>
      </c>
      <c r="L69" s="37">
        <v>288500</v>
      </c>
      <c r="M69" s="37">
        <v>0</v>
      </c>
      <c r="N69" s="37">
        <v>0</v>
      </c>
      <c r="O69" s="37">
        <v>0</v>
      </c>
      <c r="P69" s="38">
        <f t="shared" si="4"/>
        <v>6575054000</v>
      </c>
    </row>
    <row r="70" spans="1:16" ht="18.75" customHeight="1" hidden="1">
      <c r="A70" s="5" t="s">
        <v>37</v>
      </c>
      <c r="B70" s="25" t="s">
        <v>1</v>
      </c>
      <c r="C70" s="5" t="s">
        <v>1</v>
      </c>
      <c r="E70" s="27" t="s">
        <v>1</v>
      </c>
      <c r="F70" s="39" t="s">
        <v>1</v>
      </c>
      <c r="G70" s="40" t="s">
        <v>1</v>
      </c>
      <c r="H70" s="40" t="s">
        <v>1</v>
      </c>
      <c r="I70" s="40" t="s">
        <v>1</v>
      </c>
      <c r="J70" s="40" t="s">
        <v>1</v>
      </c>
      <c r="K70" s="40" t="s">
        <v>1</v>
      </c>
      <c r="L70" s="40" t="s">
        <v>1</v>
      </c>
      <c r="M70" s="40" t="s">
        <v>1</v>
      </c>
      <c r="N70" s="40" t="s">
        <v>1</v>
      </c>
      <c r="O70" s="40" t="s">
        <v>1</v>
      </c>
      <c r="P70" s="41" t="s">
        <v>1</v>
      </c>
    </row>
    <row r="71" spans="1:16" ht="11.25" customHeight="1">
      <c r="A71" s="10" t="s">
        <v>37</v>
      </c>
      <c r="B71" s="28" t="s">
        <v>1</v>
      </c>
      <c r="C71" s="10" t="s">
        <v>1</v>
      </c>
      <c r="E71" s="29" t="s">
        <v>1</v>
      </c>
      <c r="F71" s="42" t="s">
        <v>1</v>
      </c>
      <c r="G71" s="42" t="s">
        <v>1</v>
      </c>
      <c r="H71" s="42" t="s">
        <v>1</v>
      </c>
      <c r="I71" s="42" t="s">
        <v>1</v>
      </c>
      <c r="J71" s="42" t="s">
        <v>1</v>
      </c>
      <c r="K71" s="42" t="s">
        <v>1</v>
      </c>
      <c r="L71" s="42" t="s">
        <v>1</v>
      </c>
      <c r="M71" s="42" t="s">
        <v>1</v>
      </c>
      <c r="N71" s="42" t="s">
        <v>1</v>
      </c>
      <c r="O71" s="42" t="s">
        <v>1</v>
      </c>
      <c r="P71" s="42" t="s">
        <v>1</v>
      </c>
    </row>
    <row r="72" spans="1:16" ht="24.75" customHeight="1">
      <c r="A72" s="30" t="s">
        <v>1</v>
      </c>
      <c r="B72" s="31" t="s">
        <v>38</v>
      </c>
      <c r="C72" s="32" t="s">
        <v>1</v>
      </c>
      <c r="D72" s="32" t="s">
        <v>1</v>
      </c>
      <c r="E72" s="33" t="s">
        <v>39</v>
      </c>
      <c r="F72" s="43">
        <v>109365421530</v>
      </c>
      <c r="G72" s="44">
        <v>15112949300</v>
      </c>
      <c r="H72" s="44">
        <v>16198034185</v>
      </c>
      <c r="I72" s="44">
        <v>29824651035</v>
      </c>
      <c r="J72" s="44">
        <v>270987000</v>
      </c>
      <c r="K72" s="44">
        <v>4215596900</v>
      </c>
      <c r="L72" s="44">
        <v>14005784320</v>
      </c>
      <c r="M72" s="44">
        <v>3461100400</v>
      </c>
      <c r="N72" s="45">
        <v>27772852240</v>
      </c>
      <c r="O72" s="46">
        <v>61680028200</v>
      </c>
      <c r="P72" s="47">
        <f>SUM($F$72:$O$72)</f>
        <v>281907405110</v>
      </c>
    </row>
    <row r="73" spans="1:16" ht="24.75" customHeight="1">
      <c r="A73" s="30" t="s">
        <v>1</v>
      </c>
      <c r="B73" s="31" t="s">
        <v>40</v>
      </c>
      <c r="C73" s="32" t="s">
        <v>1</v>
      </c>
      <c r="D73" s="32" t="s">
        <v>1</v>
      </c>
      <c r="E73" s="33" t="s">
        <v>41</v>
      </c>
      <c r="F73" s="43">
        <v>2553310485</v>
      </c>
      <c r="G73" s="44">
        <v>31935900</v>
      </c>
      <c r="H73" s="44">
        <v>931440850</v>
      </c>
      <c r="I73" s="44">
        <v>1798300915</v>
      </c>
      <c r="J73" s="44">
        <v>26377800</v>
      </c>
      <c r="K73" s="44">
        <v>60450500</v>
      </c>
      <c r="L73" s="44">
        <v>954476000</v>
      </c>
      <c r="M73" s="44">
        <v>1095912550</v>
      </c>
      <c r="N73" s="45">
        <v>10229536600</v>
      </c>
      <c r="O73" s="48">
        <v>118153500</v>
      </c>
      <c r="P73" s="47">
        <f>SUM($F$73:$O$73)</f>
        <v>17799895100</v>
      </c>
    </row>
    <row r="74" spans="1:16" ht="24.75" customHeight="1">
      <c r="A74" s="30" t="s">
        <v>1</v>
      </c>
      <c r="B74" s="31" t="s">
        <v>42</v>
      </c>
      <c r="C74" s="32" t="s">
        <v>1</v>
      </c>
      <c r="D74" s="32" t="s">
        <v>1</v>
      </c>
      <c r="E74" s="33" t="s">
        <v>43</v>
      </c>
      <c r="F74" s="43">
        <v>274122590</v>
      </c>
      <c r="G74" s="44">
        <v>1410000</v>
      </c>
      <c r="H74" s="44">
        <v>34764760</v>
      </c>
      <c r="I74" s="44">
        <v>1610153732</v>
      </c>
      <c r="J74" s="44">
        <v>0</v>
      </c>
      <c r="K74" s="44">
        <v>0</v>
      </c>
      <c r="L74" s="44">
        <v>0</v>
      </c>
      <c r="M74" s="44">
        <v>28836000</v>
      </c>
      <c r="N74" s="45">
        <v>0</v>
      </c>
      <c r="O74" s="48">
        <v>0</v>
      </c>
      <c r="P74" s="47">
        <f>SUM($F$74:$O$74)</f>
        <v>1949287082</v>
      </c>
    </row>
    <row r="75" spans="1:16" ht="24.75" customHeight="1">
      <c r="A75" s="30" t="s">
        <v>44</v>
      </c>
      <c r="B75" s="31" t="s">
        <v>1</v>
      </c>
      <c r="C75" s="32" t="s">
        <v>1</v>
      </c>
      <c r="D75" s="32" t="s">
        <v>1</v>
      </c>
      <c r="E75" s="33" t="s">
        <v>45</v>
      </c>
      <c r="F75" s="43">
        <f aca="true" t="shared" si="5" ref="F75:O75">F74+F73+F72</f>
        <v>112192854605</v>
      </c>
      <c r="G75" s="44">
        <f t="shared" si="5"/>
        <v>15146295200</v>
      </c>
      <c r="H75" s="44">
        <f t="shared" si="5"/>
        <v>17164239795</v>
      </c>
      <c r="I75" s="44">
        <f t="shared" si="5"/>
        <v>33233105682</v>
      </c>
      <c r="J75" s="44">
        <f t="shared" si="5"/>
        <v>297364800</v>
      </c>
      <c r="K75" s="44">
        <f t="shared" si="5"/>
        <v>4276047400</v>
      </c>
      <c r="L75" s="44">
        <f t="shared" si="5"/>
        <v>14960260320</v>
      </c>
      <c r="M75" s="44">
        <f t="shared" si="5"/>
        <v>4585848950</v>
      </c>
      <c r="N75" s="44">
        <f t="shared" si="5"/>
        <v>38002388840</v>
      </c>
      <c r="O75" s="46">
        <f t="shared" si="5"/>
        <v>61798181700</v>
      </c>
      <c r="P75" s="47">
        <f>SUM($F$75:$O$75)</f>
        <v>301656587292</v>
      </c>
    </row>
    <row r="76" spans="1:17" ht="24.75" customHeight="1">
      <c r="A76" s="3" t="s">
        <v>46</v>
      </c>
      <c r="B76" s="28" t="s">
        <v>1</v>
      </c>
      <c r="C76" s="32" t="s">
        <v>1</v>
      </c>
      <c r="D76" s="32" t="s">
        <v>1</v>
      </c>
      <c r="E76" s="33" t="s">
        <v>47</v>
      </c>
      <c r="F76" s="43">
        <v>13386485400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6">
        <v>0</v>
      </c>
      <c r="P76" s="49">
        <f>SUM($F$76:$O$76)</f>
        <v>13386485400</v>
      </c>
      <c r="Q76" s="34" t="s">
        <v>1</v>
      </c>
    </row>
    <row r="77" spans="1:17" ht="24.75" customHeight="1">
      <c r="A77" s="3" t="s">
        <v>48</v>
      </c>
      <c r="B77" s="28" t="s">
        <v>1</v>
      </c>
      <c r="C77" s="32" t="s">
        <v>1</v>
      </c>
      <c r="D77" s="32" t="s">
        <v>1</v>
      </c>
      <c r="E77" s="33" t="s">
        <v>49</v>
      </c>
      <c r="F77" s="43">
        <v>56345082</v>
      </c>
      <c r="G77" s="44">
        <v>0</v>
      </c>
      <c r="H77" s="44">
        <v>0</v>
      </c>
      <c r="I77" s="44">
        <v>1232453000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6">
        <v>0</v>
      </c>
      <c r="P77" s="50">
        <f>SUM($F$77:$O$77)</f>
        <v>1288798082</v>
      </c>
      <c r="Q77" s="34" t="s">
        <v>1</v>
      </c>
    </row>
    <row r="78" spans="1:16" ht="33.75" customHeight="1" hidden="1">
      <c r="A78" s="3" t="s">
        <v>44</v>
      </c>
      <c r="B78" s="28" t="s">
        <v>1</v>
      </c>
      <c r="C78" s="32" t="s">
        <v>1</v>
      </c>
      <c r="D78" s="32" t="s">
        <v>1</v>
      </c>
      <c r="E78" s="35" t="s">
        <v>50</v>
      </c>
      <c r="F78" s="43">
        <f aca="true" t="shared" si="6" ref="F78:P78">F75-F76</f>
        <v>98806369205</v>
      </c>
      <c r="G78" s="44">
        <f t="shared" si="6"/>
        <v>15146295200</v>
      </c>
      <c r="H78" s="44">
        <f t="shared" si="6"/>
        <v>17164239795</v>
      </c>
      <c r="I78" s="44">
        <f t="shared" si="6"/>
        <v>33233105682</v>
      </c>
      <c r="J78" s="44">
        <f t="shared" si="6"/>
        <v>297364800</v>
      </c>
      <c r="K78" s="44">
        <f t="shared" si="6"/>
        <v>4276047400</v>
      </c>
      <c r="L78" s="44">
        <f t="shared" si="6"/>
        <v>14960260320</v>
      </c>
      <c r="M78" s="44">
        <f t="shared" si="6"/>
        <v>4585848950</v>
      </c>
      <c r="N78" s="44">
        <f t="shared" si="6"/>
        <v>38002388840</v>
      </c>
      <c r="O78" s="46">
        <f t="shared" si="6"/>
        <v>61798181700</v>
      </c>
      <c r="P78" s="47">
        <f t="shared" si="6"/>
        <v>288270101892</v>
      </c>
    </row>
    <row r="79" spans="1:16" ht="31.5" customHeight="1">
      <c r="A79" s="31" t="s">
        <v>44</v>
      </c>
      <c r="B79" s="28" t="s">
        <v>1</v>
      </c>
      <c r="C79" s="32" t="s">
        <v>1</v>
      </c>
      <c r="D79" s="32" t="s">
        <v>1</v>
      </c>
      <c r="E79" s="35" t="s">
        <v>51</v>
      </c>
      <c r="F79" s="43">
        <f aca="true" t="shared" si="7" ref="F79:P79">F75-(F76+F77)</f>
        <v>98750024123</v>
      </c>
      <c r="G79" s="44">
        <f t="shared" si="7"/>
        <v>15146295200</v>
      </c>
      <c r="H79" s="44">
        <f t="shared" si="7"/>
        <v>17164239795</v>
      </c>
      <c r="I79" s="44">
        <f t="shared" si="7"/>
        <v>32000652682</v>
      </c>
      <c r="J79" s="44">
        <f t="shared" si="7"/>
        <v>297364800</v>
      </c>
      <c r="K79" s="44">
        <f t="shared" si="7"/>
        <v>4276047400</v>
      </c>
      <c r="L79" s="44">
        <f t="shared" si="7"/>
        <v>14960260320</v>
      </c>
      <c r="M79" s="44">
        <f t="shared" si="7"/>
        <v>4585848950</v>
      </c>
      <c r="N79" s="44">
        <f t="shared" si="7"/>
        <v>38002388840</v>
      </c>
      <c r="O79" s="46">
        <f t="shared" si="7"/>
        <v>61798181700</v>
      </c>
      <c r="P79" s="47">
        <f t="shared" si="7"/>
        <v>286981303810</v>
      </c>
    </row>
    <row r="80" spans="1:3" ht="30" customHeight="1">
      <c r="A80" s="4" t="s">
        <v>1</v>
      </c>
      <c r="B80" s="28" t="s">
        <v>1</v>
      </c>
      <c r="C80" s="4" t="s">
        <v>1</v>
      </c>
    </row>
    <row r="81" ht="30" customHeight="1" hidden="1">
      <c r="B81" s="28" t="s">
        <v>1</v>
      </c>
    </row>
    <row r="82" ht="30" customHeight="1" hidden="1">
      <c r="B82" s="28" t="s">
        <v>1</v>
      </c>
    </row>
    <row r="83" ht="30" customHeight="1" hidden="1">
      <c r="B83" s="28" t="s">
        <v>1</v>
      </c>
    </row>
    <row r="84" ht="30" customHeight="1" hidden="1">
      <c r="B84" s="28" t="s">
        <v>1</v>
      </c>
    </row>
    <row r="85" ht="30" customHeight="1">
      <c r="B85" s="28" t="s">
        <v>1</v>
      </c>
    </row>
    <row r="86" ht="30" customHeight="1">
      <c r="B86" s="28" t="s">
        <v>1</v>
      </c>
    </row>
    <row r="87" ht="30" customHeight="1">
      <c r="B87" s="28" t="s">
        <v>1</v>
      </c>
    </row>
    <row r="88" ht="30" customHeight="1">
      <c r="B88" s="28" t="s">
        <v>1</v>
      </c>
    </row>
    <row r="89" ht="30" customHeight="1">
      <c r="B89" s="28" t="s">
        <v>1</v>
      </c>
    </row>
    <row r="90" ht="34.5" customHeight="1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15">
      <c r="B93" s="28" t="s">
        <v>1</v>
      </c>
    </row>
    <row r="94" ht="15">
      <c r="B94" s="28" t="s">
        <v>1</v>
      </c>
    </row>
    <row r="95" ht="15">
      <c r="B95" s="28" t="s">
        <v>1</v>
      </c>
    </row>
    <row r="96" ht="15">
      <c r="B96" s="28" t="s">
        <v>1</v>
      </c>
    </row>
    <row r="97" ht="15">
      <c r="B97" s="28" t="s">
        <v>1</v>
      </c>
    </row>
    <row r="98" ht="15">
      <c r="B98" s="28" t="s">
        <v>1</v>
      </c>
    </row>
    <row r="99" ht="15">
      <c r="B99" s="28" t="s">
        <v>1</v>
      </c>
    </row>
    <row r="100" ht="30" customHeight="1">
      <c r="B100" s="28" t="s">
        <v>1</v>
      </c>
    </row>
    <row r="101" ht="30" customHeight="1">
      <c r="B101" s="28" t="s">
        <v>1</v>
      </c>
    </row>
    <row r="102" ht="30" customHeight="1">
      <c r="B102" s="28" t="s">
        <v>1</v>
      </c>
    </row>
    <row r="103" ht="30" customHeight="1">
      <c r="B103" s="28" t="s">
        <v>1</v>
      </c>
    </row>
    <row r="104" ht="30" customHeight="1">
      <c r="B104" s="28" t="s">
        <v>1</v>
      </c>
    </row>
    <row r="105" ht="30" customHeight="1">
      <c r="B105" s="28" t="s">
        <v>1</v>
      </c>
    </row>
    <row r="106" ht="30" customHeight="1">
      <c r="B106" s="31" t="s">
        <v>1</v>
      </c>
    </row>
    <row r="107" ht="30" customHeight="1">
      <c r="B107" s="28" t="s">
        <v>1</v>
      </c>
    </row>
    <row r="108" ht="30" customHeight="1">
      <c r="B108" s="31" t="s">
        <v>1</v>
      </c>
    </row>
    <row r="109" ht="30" customHeight="1">
      <c r="B109" s="31" t="s">
        <v>1</v>
      </c>
    </row>
    <row r="110" ht="30" customHeight="1">
      <c r="B110" s="31" t="s">
        <v>1</v>
      </c>
    </row>
    <row r="111" ht="34.5" customHeight="1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  <row r="115" ht="15">
      <c r="B115" s="28" t="s">
        <v>1</v>
      </c>
    </row>
    <row r="116" ht="15">
      <c r="B116" s="28" t="s">
        <v>1</v>
      </c>
    </row>
    <row r="117" ht="15">
      <c r="B117" s="28" t="s">
        <v>1</v>
      </c>
    </row>
    <row r="118" ht="15">
      <c r="B118" s="28" t="s">
        <v>1</v>
      </c>
    </row>
    <row r="119" ht="15">
      <c r="B119" s="28" t="s">
        <v>1</v>
      </c>
    </row>
    <row r="120" ht="15">
      <c r="B120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330708661417323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1" r:id="rId1"/>
  <rowBreaks count="3" manualBreakCount="3">
    <brk id="70" max="255" man="1"/>
    <brk id="91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2019-02-18T12:11:38Z</cp:lastPrinted>
  <dcterms:created xsi:type="dcterms:W3CDTF">2019-02-18T07:23:54Z</dcterms:created>
  <dcterms:modified xsi:type="dcterms:W3CDTF">2019-02-18T12:11:45Z</dcterms:modified>
  <cp:category/>
  <cp:version/>
  <cp:contentType/>
  <cp:contentStatus/>
</cp:coreProperties>
</file>