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  <sheet name="2017" sheetId="2" r:id="rId2"/>
    <sheet name="2018" sheetId="3" r:id="rId3"/>
  </sheets>
  <definedNames>
    <definedName name="Asama" localSheetId="1">'2017'!$B$2</definedName>
    <definedName name="Asama" localSheetId="2">'2018'!$B$2</definedName>
    <definedName name="Asama">'2016'!$B$2</definedName>
    <definedName name="AsamaAd" localSheetId="1">'2017'!$C$2</definedName>
    <definedName name="AsamaAd" localSheetId="2">'2018'!$C$2</definedName>
    <definedName name="AsamaAd">'2016'!$C$2</definedName>
    <definedName name="AyAd" localSheetId="1">'2017'!$C$4</definedName>
    <definedName name="AyAd" localSheetId="2">'2018'!$C$4</definedName>
    <definedName name="AyAd">'2016'!$C$4</definedName>
    <definedName name="AyNo" localSheetId="1">'2017'!$B$4</definedName>
    <definedName name="AyNo" localSheetId="2">'2018'!$B$4</definedName>
    <definedName name="AyNo">'2016'!$B$4</definedName>
    <definedName name="ButceYil" localSheetId="1">'2017'!$B$1</definedName>
    <definedName name="ButceYil" localSheetId="2">'2018'!$B$1</definedName>
    <definedName name="ButceYil">'2016'!$B$1</definedName>
    <definedName name="SatirBaslik" localSheetId="1">'2017'!$A$17:$B$21</definedName>
    <definedName name="SatirBaslik" localSheetId="2">'2018'!$A$17:$B$21</definedName>
    <definedName name="SatirBaslik">'2016'!$A$17:$B$21</definedName>
    <definedName name="SutunBaslik" localSheetId="1">'2017'!$D$1:$N$5</definedName>
    <definedName name="SutunBaslik" localSheetId="2">'2018'!$D$1:$N$5</definedName>
    <definedName name="SutunBaslik">'2016'!$D$1:$N$5</definedName>
    <definedName name="TeklifYil" localSheetId="1">'2017'!$B$5</definedName>
    <definedName name="TeklifYil" localSheetId="2">'2018'!$B$5</definedName>
    <definedName name="TeklifYil">'2016'!$B$5</definedName>
  </definedNames>
  <calcPr fullCalcOnLoad="1"/>
</workbook>
</file>

<file path=xl/sharedStrings.xml><?xml version="1.0" encoding="utf-8"?>
<sst xmlns="http://schemas.openxmlformats.org/spreadsheetml/2006/main" count="836" uniqueCount="70">
  <si>
    <t>YIL:</t>
  </si>
  <si>
    <t/>
  </si>
  <si>
    <t>FORMUL</t>
  </si>
  <si>
    <t>ABSKUR</t>
  </si>
  <si>
    <t>ABSODENEKYIL</t>
  </si>
  <si>
    <t>XX</t>
  </si>
  <si>
    <t>AŞAMA:</t>
  </si>
  <si>
    <t>Tasarı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</si>
  <si>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</si>
  <si>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</si>
  <si>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</si>
  <si>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</si>
  <si>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</si>
  <si>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</si>
  <si>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</si>
  <si>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</si>
  <si>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</si>
  <si>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</si>
  <si>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</si>
  <si>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</si>
  <si>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</si>
  <si>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</si>
  <si>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</si>
  <si>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</si>
  <si>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(III) SAYILI CETVEL - DÜZENLEYİCİ VE DENETLEYİCİ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</si>
  <si>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</si>
  <si>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</si>
  <si>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</si>
  <si>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</si>
  <si>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</si>
  <si>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</si>
  <si>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</si>
  <si>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</si>
  <si>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</si>
  <si>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</si>
  <si>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</si>
  <si>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</si>
  <si>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</si>
  <si>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</si>
  <si>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42</t>
  </si>
  <si>
    <t>DÜZENLEYİCİ VE DENETLEYİCİ KURUMLAR TOPLAMI</t>
  </si>
  <si>
    <t>2016</t>
  </si>
  <si>
    <t>1</t>
  </si>
  <si>
    <t>3</t>
  </si>
  <si>
    <t>Ocak</t>
  </si>
  <si>
    <t>42.01</t>
  </si>
  <si>
    <t>42.02</t>
  </si>
  <si>
    <t>42.03</t>
  </si>
  <si>
    <t>42.04</t>
  </si>
  <si>
    <t>42.05</t>
  </si>
  <si>
    <t>42.06</t>
  </si>
  <si>
    <t>42.07</t>
  </si>
  <si>
    <t>42.09</t>
  </si>
  <si>
    <t>42.10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</si>
  <si>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</si>
  <si>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</si>
  <si>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</si>
  <si>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</si>
  <si>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</si>
  <si>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</si>
  <si>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</si>
  <si>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TÜTÜN VE ALKOL PİYASASI DÜZENLEME KURUMU</t>
  </si>
  <si>
    <t>KAMU GÖZETİMİ, MUHASEBE VE DENETİM STANDARTLARI KURUMU</t>
  </si>
  <si>
    <t>13</t>
  </si>
  <si>
    <t>2017</t>
  </si>
  <si>
    <t>23</t>
  </si>
  <si>
    <t>2018</t>
  </si>
  <si>
    <t xml:space="preserve">2016 YILI MERKEZİ YÖNETİM BÜTÇE KANUNU İCMALİ </t>
  </si>
  <si>
    <t xml:space="preserve">(III) SAYILI CETVEL - DÜZENLEYİCİ VE DENETLEYİCİ KURUMLAR 2017 YILI BÜTÇE GİDER TAHMİNLERİ </t>
  </si>
  <si>
    <t xml:space="preserve">(III) SAYILI CETVEL - DÜZENLEYİCİ VE DENETLEYİCİ KURUMLAR 2018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</si>
</sst>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4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b/>
      <sz val="11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11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21" borderId="6" applyNumberFormat="0" applyAlignment="0" applyProtection="0"/>
    <xf numFmtId="0" fontId="48" fillId="23" borderId="7" applyNumberFormat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8" applyNumberFormat="0" applyFont="0" applyAlignment="0" applyProtection="0"/>
    <xf numFmtId="0" fontId="5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12" xfId="0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17" fontId="15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8" fillId="0" borderId="13" xfId="0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3" fontId="19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workbookViewId="0" topLeftCell="E9">
      <selection activeCell="E12" sqref="E12:O12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43</v>
      </c>
      <c r="C2" s="3" t="s">
        <v>7</v>
      </c>
      <c r="D2" s="4" t="s">
        <v>8</v>
      </c>
      <c r="E2" s="14" t="str">
        <f aca="true" t="shared" si="0" ref="E2:N2">ButceYil</f>
        <v>2016</v>
      </c>
      <c r="F2" s="14" t="str">
        <f t="shared" si="0"/>
        <v>2016</v>
      </c>
      <c r="G2" s="14" t="str">
        <f t="shared" si="0"/>
        <v>2016</v>
      </c>
      <c r="H2" s="14" t="str">
        <f t="shared" si="0"/>
        <v>2016</v>
      </c>
      <c r="I2" s="14" t="str">
        <f t="shared" si="0"/>
        <v>2016</v>
      </c>
      <c r="J2" s="14" t="str">
        <f t="shared" si="0"/>
        <v>2016</v>
      </c>
      <c r="K2" s="14" t="str">
        <f t="shared" si="0"/>
        <v>2016</v>
      </c>
      <c r="L2" s="14" t="str">
        <f t="shared" si="0"/>
        <v>2016</v>
      </c>
      <c r="M2" s="14" t="str">
        <f t="shared" si="0"/>
        <v>2016</v>
      </c>
      <c r="N2" s="14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2016</v>
      </c>
      <c r="G3" s="14" t="str">
        <f t="shared" si="1"/>
        <v>2016</v>
      </c>
      <c r="H3" s="14" t="str">
        <f t="shared" si="1"/>
        <v>2016</v>
      </c>
      <c r="I3" s="14" t="str">
        <f t="shared" si="1"/>
        <v>2016</v>
      </c>
      <c r="J3" s="14" t="str">
        <f t="shared" si="1"/>
        <v>2016</v>
      </c>
      <c r="K3" s="14" t="str">
        <f t="shared" si="1"/>
        <v>2016</v>
      </c>
      <c r="L3" s="14" t="str">
        <f t="shared" si="1"/>
        <v>2016</v>
      </c>
      <c r="M3" s="14" t="str">
        <f t="shared" si="1"/>
        <v>2016</v>
      </c>
      <c r="N3" s="14" t="str">
        <f t="shared" si="1"/>
        <v>2016</v>
      </c>
      <c r="O3" s="8" t="s">
        <v>1</v>
      </c>
    </row>
    <row r="4" spans="1:15" ht="12.75" hidden="1">
      <c r="A4" s="7" t="s">
        <v>10</v>
      </c>
      <c r="B4" s="2" t="s">
        <v>42</v>
      </c>
      <c r="C4" s="3" t="s">
        <v>44</v>
      </c>
      <c r="D4" s="4" t="s">
        <v>11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12</v>
      </c>
      <c r="B5" s="9" t="s">
        <v>41</v>
      </c>
      <c r="C5" s="9" t="s">
        <v>1</v>
      </c>
      <c r="D5" s="4" t="s">
        <v>13</v>
      </c>
      <c r="E5" s="14" t="s">
        <v>1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23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tr">
        <f>TeklifYil&amp;"  "&amp;A8</f>
        <v>2016  YILI MERKEZİ YÖNETİM BÜTÇE KANUNU İCMALİ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24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25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26</v>
      </c>
      <c r="F15" s="45" t="s">
        <v>27</v>
      </c>
      <c r="G15" s="45" t="s">
        <v>28</v>
      </c>
      <c r="H15" s="45" t="s">
        <v>29</v>
      </c>
      <c r="I15" s="45" t="s">
        <v>30</v>
      </c>
      <c r="J15" s="45" t="s">
        <v>31</v>
      </c>
      <c r="K15" s="45" t="s">
        <v>32</v>
      </c>
      <c r="L15" s="45" t="s">
        <v>33</v>
      </c>
      <c r="M15" s="45" t="s">
        <v>34</v>
      </c>
      <c r="N15" s="45" t="s">
        <v>35</v>
      </c>
      <c r="O15" s="45" t="s">
        <v>36</v>
      </c>
    </row>
    <row r="16" spans="4:15" s="20" customFormat="1" ht="30" customHeigh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37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54</v>
      </c>
      <c r="F18" s="35">
        <v>43450000</v>
      </c>
      <c r="G18" s="35">
        <v>10270000</v>
      </c>
      <c r="H18" s="35">
        <v>58759000</v>
      </c>
      <c r="I18" s="35">
        <v>0</v>
      </c>
      <c r="J18" s="35">
        <v>117270000</v>
      </c>
      <c r="K18" s="35">
        <v>17251000</v>
      </c>
      <c r="L18" s="35">
        <v>0</v>
      </c>
      <c r="M18" s="35">
        <v>0</v>
      </c>
      <c r="N18" s="35">
        <v>0</v>
      </c>
      <c r="O18" s="36">
        <f aca="true" t="shared" si="3" ref="O18:O26">N18+M18+L18+K18+J18+I18+H18+G18+F18</f>
        <v>247000000</v>
      </c>
    </row>
    <row r="19" spans="2:15" ht="30" customHeight="1">
      <c r="B19" s="28" t="s">
        <v>46</v>
      </c>
      <c r="C19" s="27" t="s">
        <v>1</v>
      </c>
      <c r="E19" s="34" t="s">
        <v>55</v>
      </c>
      <c r="F19" s="35">
        <v>135114000</v>
      </c>
      <c r="G19" s="35">
        <v>11036000</v>
      </c>
      <c r="H19" s="35">
        <v>205522000</v>
      </c>
      <c r="I19" s="35">
        <v>0</v>
      </c>
      <c r="J19" s="35">
        <v>1962438000</v>
      </c>
      <c r="K19" s="35">
        <v>204100000</v>
      </c>
      <c r="L19" s="35">
        <v>0</v>
      </c>
      <c r="M19" s="35">
        <v>0</v>
      </c>
      <c r="N19" s="35">
        <v>0</v>
      </c>
      <c r="O19" s="36">
        <f t="shared" si="3"/>
        <v>2518210000</v>
      </c>
    </row>
    <row r="20" spans="2:15" ht="30" customHeight="1">
      <c r="B20" s="28" t="s">
        <v>47</v>
      </c>
      <c r="C20" s="27" t="s">
        <v>1</v>
      </c>
      <c r="E20" s="34" t="s">
        <v>56</v>
      </c>
      <c r="F20" s="35">
        <v>79654000</v>
      </c>
      <c r="G20" s="35">
        <v>6205000</v>
      </c>
      <c r="H20" s="35">
        <v>25290000</v>
      </c>
      <c r="I20" s="35">
        <v>0</v>
      </c>
      <c r="J20" s="35">
        <v>5500000</v>
      </c>
      <c r="K20" s="35">
        <v>2000000</v>
      </c>
      <c r="L20" s="35">
        <v>0</v>
      </c>
      <c r="M20" s="35">
        <v>0</v>
      </c>
      <c r="N20" s="35">
        <v>0</v>
      </c>
      <c r="O20" s="36">
        <f t="shared" si="3"/>
        <v>118649000</v>
      </c>
    </row>
    <row r="21" spans="2:15" ht="30" customHeight="1">
      <c r="B21" s="28" t="s">
        <v>48</v>
      </c>
      <c r="C21" s="27" t="s">
        <v>1</v>
      </c>
      <c r="E21" s="34" t="s">
        <v>57</v>
      </c>
      <c r="F21" s="35">
        <v>109290000</v>
      </c>
      <c r="G21" s="35">
        <v>8402000</v>
      </c>
      <c r="H21" s="35">
        <v>67584000</v>
      </c>
      <c r="I21" s="35">
        <v>0</v>
      </c>
      <c r="J21" s="35">
        <v>3301000</v>
      </c>
      <c r="K21" s="35">
        <v>138423000</v>
      </c>
      <c r="L21" s="35">
        <v>0</v>
      </c>
      <c r="M21" s="35">
        <v>0</v>
      </c>
      <c r="N21" s="35">
        <v>0</v>
      </c>
      <c r="O21" s="36">
        <f t="shared" si="3"/>
        <v>327000000</v>
      </c>
    </row>
    <row r="22" spans="2:15" ht="30" customHeight="1">
      <c r="B22" s="28" t="s">
        <v>49</v>
      </c>
      <c r="C22" s="27" t="s">
        <v>1</v>
      </c>
      <c r="E22" s="34" t="s">
        <v>58</v>
      </c>
      <c r="F22" s="35">
        <v>58800000</v>
      </c>
      <c r="G22" s="35">
        <v>8390000</v>
      </c>
      <c r="H22" s="35">
        <v>104400000</v>
      </c>
      <c r="I22" s="35">
        <v>0</v>
      </c>
      <c r="J22" s="35">
        <v>3800000</v>
      </c>
      <c r="K22" s="35">
        <v>41900000</v>
      </c>
      <c r="L22" s="35">
        <v>0</v>
      </c>
      <c r="M22" s="35">
        <v>0</v>
      </c>
      <c r="N22" s="35">
        <v>0</v>
      </c>
      <c r="O22" s="36">
        <f t="shared" si="3"/>
        <v>217290000</v>
      </c>
    </row>
    <row r="23" spans="2:15" ht="30" customHeight="1">
      <c r="B23" s="28" t="s">
        <v>50</v>
      </c>
      <c r="C23" s="27" t="s">
        <v>1</v>
      </c>
      <c r="E23" s="34" t="s">
        <v>59</v>
      </c>
      <c r="F23" s="35">
        <v>33318000</v>
      </c>
      <c r="G23" s="35">
        <v>3678000</v>
      </c>
      <c r="H23" s="35">
        <v>32943000</v>
      </c>
      <c r="I23" s="35">
        <v>0</v>
      </c>
      <c r="J23" s="35">
        <v>26171000</v>
      </c>
      <c r="K23" s="35">
        <v>35890000</v>
      </c>
      <c r="L23" s="35">
        <v>0</v>
      </c>
      <c r="M23" s="35">
        <v>0</v>
      </c>
      <c r="N23" s="35">
        <v>0</v>
      </c>
      <c r="O23" s="36">
        <f t="shared" si="3"/>
        <v>132000000</v>
      </c>
    </row>
    <row r="24" spans="2:15" ht="30" customHeight="1">
      <c r="B24" s="28" t="s">
        <v>51</v>
      </c>
      <c r="C24" s="27" t="s">
        <v>1</v>
      </c>
      <c r="E24" s="34" t="s">
        <v>60</v>
      </c>
      <c r="F24" s="35">
        <v>40208000</v>
      </c>
      <c r="G24" s="35">
        <v>4486000</v>
      </c>
      <c r="H24" s="35">
        <v>11574000</v>
      </c>
      <c r="I24" s="35">
        <v>0</v>
      </c>
      <c r="J24" s="35">
        <v>7842000</v>
      </c>
      <c r="K24" s="35">
        <v>5390000</v>
      </c>
      <c r="L24" s="35">
        <v>0</v>
      </c>
      <c r="M24" s="35">
        <v>0</v>
      </c>
      <c r="N24" s="35">
        <v>0</v>
      </c>
      <c r="O24" s="36">
        <f t="shared" si="3"/>
        <v>69500000</v>
      </c>
    </row>
    <row r="25" spans="2:15" ht="30" customHeight="1">
      <c r="B25" s="28" t="s">
        <v>52</v>
      </c>
      <c r="C25" s="27" t="s">
        <v>1</v>
      </c>
      <c r="E25" s="34" t="s">
        <v>61</v>
      </c>
      <c r="F25" s="35">
        <v>30320000</v>
      </c>
      <c r="G25" s="35">
        <v>3490000</v>
      </c>
      <c r="H25" s="35">
        <v>38285000</v>
      </c>
      <c r="I25" s="35">
        <v>0</v>
      </c>
      <c r="J25" s="35">
        <v>23110000</v>
      </c>
      <c r="K25" s="35">
        <v>29795000</v>
      </c>
      <c r="L25" s="35">
        <v>0</v>
      </c>
      <c r="M25" s="35">
        <v>0</v>
      </c>
      <c r="N25" s="35">
        <v>0</v>
      </c>
      <c r="O25" s="36">
        <f t="shared" si="3"/>
        <v>125000000</v>
      </c>
    </row>
    <row r="26" spans="2:15" ht="30" customHeight="1">
      <c r="B26" s="28" t="s">
        <v>53</v>
      </c>
      <c r="C26" s="27" t="s">
        <v>1</v>
      </c>
      <c r="E26" s="34" t="s">
        <v>62</v>
      </c>
      <c r="F26" s="35">
        <v>12155000</v>
      </c>
      <c r="G26" s="35">
        <v>1415000</v>
      </c>
      <c r="H26" s="35">
        <v>17870000</v>
      </c>
      <c r="I26" s="35">
        <v>0</v>
      </c>
      <c r="J26" s="35">
        <v>1271000</v>
      </c>
      <c r="K26" s="35">
        <v>3259000</v>
      </c>
      <c r="L26" s="35">
        <v>0</v>
      </c>
      <c r="M26" s="35">
        <v>0</v>
      </c>
      <c r="N26" s="35">
        <v>0</v>
      </c>
      <c r="O26" s="36">
        <f t="shared" si="3"/>
        <v>35970000</v>
      </c>
    </row>
    <row r="27" spans="1:15" s="20" customFormat="1" ht="33.75" customHeight="1" hidden="1">
      <c r="A27" s="33" t="s">
        <v>38</v>
      </c>
      <c r="B27" s="32" t="s">
        <v>1</v>
      </c>
      <c r="C27" s="27" t="s">
        <v>1</v>
      </c>
      <c r="E27" s="37" t="s">
        <v>1</v>
      </c>
      <c r="F27" s="38" t="s">
        <v>1</v>
      </c>
      <c r="G27" s="38" t="s">
        <v>1</v>
      </c>
      <c r="H27" s="38" t="s">
        <v>1</v>
      </c>
      <c r="I27" s="38" t="s">
        <v>1</v>
      </c>
      <c r="J27" s="38" t="s">
        <v>1</v>
      </c>
      <c r="K27" s="38" t="s">
        <v>1</v>
      </c>
      <c r="L27" s="38" t="s">
        <v>1</v>
      </c>
      <c r="M27" s="38" t="s">
        <v>1</v>
      </c>
      <c r="N27" s="38" t="s">
        <v>1</v>
      </c>
      <c r="O27" s="39" t="s">
        <v>1</v>
      </c>
    </row>
    <row r="28" spans="1:15" s="20" customFormat="1" ht="18.75" customHeight="1">
      <c r="A28" s="22" t="s">
        <v>38</v>
      </c>
      <c r="E28" s="40" t="s">
        <v>1</v>
      </c>
      <c r="F28" s="41" t="s">
        <v>1</v>
      </c>
      <c r="G28" s="41" t="s">
        <v>1</v>
      </c>
      <c r="H28" s="41" t="s">
        <v>1</v>
      </c>
      <c r="I28" s="41" t="s">
        <v>1</v>
      </c>
      <c r="J28" s="41" t="s">
        <v>1</v>
      </c>
      <c r="K28" s="41" t="s">
        <v>1</v>
      </c>
      <c r="L28" s="41" t="s">
        <v>1</v>
      </c>
      <c r="M28" s="41" t="s">
        <v>1</v>
      </c>
      <c r="N28" s="41" t="s">
        <v>1</v>
      </c>
      <c r="O28" s="42" t="s">
        <v>1</v>
      </c>
    </row>
    <row r="29" spans="1:15" s="20" customFormat="1" ht="45.75" customHeight="1">
      <c r="A29" s="22" t="s">
        <v>1</v>
      </c>
      <c r="B29" s="23" t="s">
        <v>39</v>
      </c>
      <c r="E29" s="43" t="s">
        <v>40</v>
      </c>
      <c r="F29" s="44">
        <f>SUM($F$17:$F$27)</f>
        <v>542309000</v>
      </c>
      <c r="G29" s="44">
        <f>SUM($G$17:$G$27)</f>
        <v>57372000</v>
      </c>
      <c r="H29" s="44">
        <f>SUM($H$17:$H$27)</f>
        <v>562227000</v>
      </c>
      <c r="I29" s="44">
        <f>SUM($I$17:$I$27)</f>
        <v>0</v>
      </c>
      <c r="J29" s="44">
        <f>SUM($J$17:$J$27)</f>
        <v>2150703000</v>
      </c>
      <c r="K29" s="44">
        <f>SUM($K$17:$K$27)</f>
        <v>478008000</v>
      </c>
      <c r="L29" s="44">
        <f>SUM($L$17:$L$27)</f>
        <v>0</v>
      </c>
      <c r="M29" s="44">
        <f>SUM($M$17:$M$27)</f>
        <v>0</v>
      </c>
      <c r="N29" s="44">
        <f>SUM($N$17:$N$27)</f>
        <v>0</v>
      </c>
      <c r="O29" s="44">
        <f>SUM($O$17:$O$27)</f>
        <v>3790619000</v>
      </c>
    </row>
    <row r="30" ht="12.75">
      <c r="O30" s="16" t="s">
        <v>1</v>
      </c>
    </row>
  </sheetData>
  <sheetProtection/>
  <mergeCells count="15">
    <mergeCell ref="I15:I16"/>
    <mergeCell ref="J15:J16"/>
    <mergeCell ref="K15:K16"/>
    <mergeCell ref="M15:M16"/>
    <mergeCell ref="N15:N16"/>
    <mergeCell ref="O15:O16"/>
    <mergeCell ref="E15:E16"/>
    <mergeCell ref="F15:F16"/>
    <mergeCell ref="E8:O8"/>
    <mergeCell ref="E11:O11"/>
    <mergeCell ref="E12:O12"/>
    <mergeCell ref="E13:O13"/>
    <mergeCell ref="G15:G16"/>
    <mergeCell ref="L15:L16"/>
    <mergeCell ref="H15:H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E9">
      <selection activeCell="E12" sqref="E12:O12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63</v>
      </c>
      <c r="C2" s="3" t="s">
        <v>7</v>
      </c>
      <c r="D2" s="4" t="s">
        <v>8</v>
      </c>
      <c r="E2" s="14" t="str">
        <f aca="true" t="shared" si="0" ref="E2:N2">ButceYil</f>
        <v>2016</v>
      </c>
      <c r="F2" s="14" t="str">
        <f t="shared" si="0"/>
        <v>2016</v>
      </c>
      <c r="G2" s="14" t="str">
        <f t="shared" si="0"/>
        <v>2016</v>
      </c>
      <c r="H2" s="14" t="str">
        <f t="shared" si="0"/>
        <v>2016</v>
      </c>
      <c r="I2" s="14" t="str">
        <f t="shared" si="0"/>
        <v>2016</v>
      </c>
      <c r="J2" s="14" t="str">
        <f t="shared" si="0"/>
        <v>2016</v>
      </c>
      <c r="K2" s="14" t="str">
        <f t="shared" si="0"/>
        <v>2016</v>
      </c>
      <c r="L2" s="14" t="str">
        <f t="shared" si="0"/>
        <v>2016</v>
      </c>
      <c r="M2" s="14" t="str">
        <f t="shared" si="0"/>
        <v>2016</v>
      </c>
      <c r="N2" s="14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2016</v>
      </c>
      <c r="G3" s="14" t="str">
        <f t="shared" si="1"/>
        <v>2016</v>
      </c>
      <c r="H3" s="14" t="str">
        <f t="shared" si="1"/>
        <v>2016</v>
      </c>
      <c r="I3" s="14" t="str">
        <f t="shared" si="1"/>
        <v>2016</v>
      </c>
      <c r="J3" s="14" t="str">
        <f t="shared" si="1"/>
        <v>2016</v>
      </c>
      <c r="K3" s="14" t="str">
        <f t="shared" si="1"/>
        <v>2016</v>
      </c>
      <c r="L3" s="14" t="str">
        <f t="shared" si="1"/>
        <v>2016</v>
      </c>
      <c r="M3" s="14" t="str">
        <f t="shared" si="1"/>
        <v>2016</v>
      </c>
      <c r="N3" s="14" t="str">
        <f t="shared" si="1"/>
        <v>2016</v>
      </c>
      <c r="O3" s="8" t="s">
        <v>1</v>
      </c>
    </row>
    <row r="4" spans="1:15" ht="12.75" hidden="1">
      <c r="A4" s="7" t="s">
        <v>10</v>
      </c>
      <c r="B4" s="2" t="s">
        <v>42</v>
      </c>
      <c r="C4" s="3" t="s">
        <v>44</v>
      </c>
      <c r="D4" s="4" t="s">
        <v>11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12</v>
      </c>
      <c r="B5" s="9" t="s">
        <v>64</v>
      </c>
      <c r="C5" s="9" t="s">
        <v>1</v>
      </c>
      <c r="D5" s="4" t="s">
        <v>13</v>
      </c>
      <c r="E5" s="14" t="s">
        <v>1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23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67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68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25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26</v>
      </c>
      <c r="F15" s="45" t="s">
        <v>27</v>
      </c>
      <c r="G15" s="45" t="s">
        <v>28</v>
      </c>
      <c r="H15" s="45" t="s">
        <v>29</v>
      </c>
      <c r="I15" s="45" t="s">
        <v>30</v>
      </c>
      <c r="J15" s="45" t="s">
        <v>31</v>
      </c>
      <c r="K15" s="45" t="s">
        <v>32</v>
      </c>
      <c r="L15" s="45" t="s">
        <v>33</v>
      </c>
      <c r="M15" s="45" t="s">
        <v>34</v>
      </c>
      <c r="N15" s="45" t="s">
        <v>35</v>
      </c>
      <c r="O15" s="45" t="s">
        <v>36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37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54</v>
      </c>
      <c r="F18" s="35">
        <v>46100000</v>
      </c>
      <c r="G18" s="35">
        <v>11170000</v>
      </c>
      <c r="H18" s="35">
        <v>66871000</v>
      </c>
      <c r="I18" s="35">
        <v>0</v>
      </c>
      <c r="J18" s="35">
        <v>130478000</v>
      </c>
      <c r="K18" s="35">
        <v>19381000</v>
      </c>
      <c r="L18" s="35">
        <v>0</v>
      </c>
      <c r="M18" s="35">
        <v>0</v>
      </c>
      <c r="N18" s="35">
        <v>0</v>
      </c>
      <c r="O18" s="36">
        <f aca="true" t="shared" si="3" ref="O18:O26">N18+M18+L18+K18+J18+I18+H18+G18+F18</f>
        <v>274000000</v>
      </c>
    </row>
    <row r="19" spans="2:15" ht="30" customHeight="1">
      <c r="B19" s="28" t="s">
        <v>46</v>
      </c>
      <c r="C19" s="27" t="s">
        <v>1</v>
      </c>
      <c r="E19" s="34" t="s">
        <v>55</v>
      </c>
      <c r="F19" s="35">
        <v>148630000</v>
      </c>
      <c r="G19" s="35">
        <v>12138000</v>
      </c>
      <c r="H19" s="35">
        <v>216734000</v>
      </c>
      <c r="I19" s="35">
        <v>0</v>
      </c>
      <c r="J19" s="35">
        <v>2191345000</v>
      </c>
      <c r="K19" s="35">
        <v>50473000</v>
      </c>
      <c r="L19" s="35">
        <v>0</v>
      </c>
      <c r="M19" s="35">
        <v>0</v>
      </c>
      <c r="N19" s="35">
        <v>0</v>
      </c>
      <c r="O19" s="36">
        <f t="shared" si="3"/>
        <v>2619320000</v>
      </c>
    </row>
    <row r="20" spans="2:15" ht="30" customHeight="1">
      <c r="B20" s="28" t="s">
        <v>47</v>
      </c>
      <c r="C20" s="27" t="s">
        <v>1</v>
      </c>
      <c r="E20" s="34" t="s">
        <v>56</v>
      </c>
      <c r="F20" s="35">
        <v>87636000</v>
      </c>
      <c r="G20" s="35">
        <v>6825000</v>
      </c>
      <c r="H20" s="35">
        <v>27846000</v>
      </c>
      <c r="I20" s="35">
        <v>0</v>
      </c>
      <c r="J20" s="35">
        <v>6050000</v>
      </c>
      <c r="K20" s="35">
        <v>2200000</v>
      </c>
      <c r="L20" s="35">
        <v>0</v>
      </c>
      <c r="M20" s="35">
        <v>0</v>
      </c>
      <c r="N20" s="35">
        <v>0</v>
      </c>
      <c r="O20" s="36">
        <f t="shared" si="3"/>
        <v>130557000</v>
      </c>
    </row>
    <row r="21" spans="2:15" ht="30" customHeight="1">
      <c r="B21" s="28" t="s">
        <v>48</v>
      </c>
      <c r="C21" s="27" t="s">
        <v>1</v>
      </c>
      <c r="E21" s="34" t="s">
        <v>57</v>
      </c>
      <c r="F21" s="35">
        <v>114772000</v>
      </c>
      <c r="G21" s="35">
        <v>8835000</v>
      </c>
      <c r="H21" s="35">
        <v>71206000</v>
      </c>
      <c r="I21" s="35">
        <v>0</v>
      </c>
      <c r="J21" s="35">
        <v>3466000</v>
      </c>
      <c r="K21" s="35">
        <v>145347000</v>
      </c>
      <c r="L21" s="35">
        <v>0</v>
      </c>
      <c r="M21" s="35">
        <v>0</v>
      </c>
      <c r="N21" s="35">
        <v>0</v>
      </c>
      <c r="O21" s="36">
        <f t="shared" si="3"/>
        <v>343626000</v>
      </c>
    </row>
    <row r="22" spans="2:15" ht="30" customHeight="1">
      <c r="B22" s="28" t="s">
        <v>49</v>
      </c>
      <c r="C22" s="27" t="s">
        <v>1</v>
      </c>
      <c r="E22" s="34" t="s">
        <v>58</v>
      </c>
      <c r="F22" s="35">
        <v>62033000</v>
      </c>
      <c r="G22" s="35">
        <v>9048000</v>
      </c>
      <c r="H22" s="35">
        <v>99838000</v>
      </c>
      <c r="I22" s="35">
        <v>0</v>
      </c>
      <c r="J22" s="35">
        <v>3922000</v>
      </c>
      <c r="K22" s="35">
        <v>52030000</v>
      </c>
      <c r="L22" s="35">
        <v>0</v>
      </c>
      <c r="M22" s="35">
        <v>0</v>
      </c>
      <c r="N22" s="35">
        <v>0</v>
      </c>
      <c r="O22" s="36">
        <f t="shared" si="3"/>
        <v>226871000</v>
      </c>
    </row>
    <row r="23" spans="2:15" ht="30" customHeight="1">
      <c r="B23" s="28" t="s">
        <v>50</v>
      </c>
      <c r="C23" s="27" t="s">
        <v>1</v>
      </c>
      <c r="E23" s="34" t="s">
        <v>59</v>
      </c>
      <c r="F23" s="35">
        <v>36711000</v>
      </c>
      <c r="G23" s="35">
        <v>4071000</v>
      </c>
      <c r="H23" s="35">
        <v>35508000</v>
      </c>
      <c r="I23" s="35">
        <v>0</v>
      </c>
      <c r="J23" s="35">
        <v>32291000</v>
      </c>
      <c r="K23" s="35">
        <v>26419000</v>
      </c>
      <c r="L23" s="35">
        <v>0</v>
      </c>
      <c r="M23" s="35">
        <v>0</v>
      </c>
      <c r="N23" s="35">
        <v>0</v>
      </c>
      <c r="O23" s="36">
        <f t="shared" si="3"/>
        <v>135000000</v>
      </c>
    </row>
    <row r="24" spans="2:15" ht="30" customHeight="1">
      <c r="B24" s="28" t="s">
        <v>51</v>
      </c>
      <c r="C24" s="27" t="s">
        <v>1</v>
      </c>
      <c r="E24" s="34" t="s">
        <v>60</v>
      </c>
      <c r="F24" s="35">
        <v>43653000</v>
      </c>
      <c r="G24" s="35">
        <v>4886000</v>
      </c>
      <c r="H24" s="35">
        <v>12641000</v>
      </c>
      <c r="I24" s="35">
        <v>0</v>
      </c>
      <c r="J24" s="35">
        <v>8050000</v>
      </c>
      <c r="K24" s="35">
        <v>6000000</v>
      </c>
      <c r="L24" s="35">
        <v>0</v>
      </c>
      <c r="M24" s="35">
        <v>0</v>
      </c>
      <c r="N24" s="35">
        <v>0</v>
      </c>
      <c r="O24" s="36">
        <f t="shared" si="3"/>
        <v>75230000</v>
      </c>
    </row>
    <row r="25" spans="2:15" ht="30" customHeight="1">
      <c r="B25" s="28" t="s">
        <v>52</v>
      </c>
      <c r="C25" s="27" t="s">
        <v>1</v>
      </c>
      <c r="E25" s="34" t="s">
        <v>61</v>
      </c>
      <c r="F25" s="35">
        <v>31842000</v>
      </c>
      <c r="G25" s="35">
        <v>3662000</v>
      </c>
      <c r="H25" s="35">
        <v>40201000</v>
      </c>
      <c r="I25" s="35">
        <v>0</v>
      </c>
      <c r="J25" s="35">
        <v>24250000</v>
      </c>
      <c r="K25" s="35">
        <v>31285000</v>
      </c>
      <c r="L25" s="35">
        <v>0</v>
      </c>
      <c r="M25" s="35">
        <v>0</v>
      </c>
      <c r="N25" s="35">
        <v>0</v>
      </c>
      <c r="O25" s="36">
        <f t="shared" si="3"/>
        <v>131240000</v>
      </c>
    </row>
    <row r="26" spans="2:15" ht="30" customHeight="1" thickBot="1">
      <c r="B26" s="28" t="s">
        <v>53</v>
      </c>
      <c r="C26" s="27" t="s">
        <v>1</v>
      </c>
      <c r="E26" s="34" t="s">
        <v>62</v>
      </c>
      <c r="F26" s="35">
        <v>12796000</v>
      </c>
      <c r="G26" s="35">
        <v>1503000</v>
      </c>
      <c r="H26" s="35">
        <v>19348000</v>
      </c>
      <c r="I26" s="35">
        <v>0</v>
      </c>
      <c r="J26" s="35">
        <v>1385000</v>
      </c>
      <c r="K26" s="35">
        <v>3693000</v>
      </c>
      <c r="L26" s="35">
        <v>0</v>
      </c>
      <c r="M26" s="35">
        <v>0</v>
      </c>
      <c r="N26" s="35">
        <v>0</v>
      </c>
      <c r="O26" s="36">
        <f t="shared" si="3"/>
        <v>38725000</v>
      </c>
    </row>
    <row r="27" spans="1:15" s="20" customFormat="1" ht="33.75" customHeight="1" hidden="1">
      <c r="A27" s="33" t="s">
        <v>38</v>
      </c>
      <c r="B27" s="32" t="s">
        <v>1</v>
      </c>
      <c r="C27" s="27" t="s">
        <v>1</v>
      </c>
      <c r="E27" s="37" t="s">
        <v>1</v>
      </c>
      <c r="F27" s="38" t="s">
        <v>1</v>
      </c>
      <c r="G27" s="38" t="s">
        <v>1</v>
      </c>
      <c r="H27" s="38" t="s">
        <v>1</v>
      </c>
      <c r="I27" s="38" t="s">
        <v>1</v>
      </c>
      <c r="J27" s="38" t="s">
        <v>1</v>
      </c>
      <c r="K27" s="38" t="s">
        <v>1</v>
      </c>
      <c r="L27" s="38" t="s">
        <v>1</v>
      </c>
      <c r="M27" s="38" t="s">
        <v>1</v>
      </c>
      <c r="N27" s="38" t="s">
        <v>1</v>
      </c>
      <c r="O27" s="39" t="s">
        <v>1</v>
      </c>
    </row>
    <row r="28" spans="1:15" s="20" customFormat="1" ht="18.75" customHeight="1" thickBot="1">
      <c r="A28" s="22" t="s">
        <v>38</v>
      </c>
      <c r="E28" s="40" t="s">
        <v>1</v>
      </c>
      <c r="F28" s="41" t="s">
        <v>1</v>
      </c>
      <c r="G28" s="41" t="s">
        <v>1</v>
      </c>
      <c r="H28" s="41" t="s">
        <v>1</v>
      </c>
      <c r="I28" s="41" t="s">
        <v>1</v>
      </c>
      <c r="J28" s="41" t="s">
        <v>1</v>
      </c>
      <c r="K28" s="41" t="s">
        <v>1</v>
      </c>
      <c r="L28" s="41" t="s">
        <v>1</v>
      </c>
      <c r="M28" s="41" t="s">
        <v>1</v>
      </c>
      <c r="N28" s="41" t="s">
        <v>1</v>
      </c>
      <c r="O28" s="42" t="s">
        <v>1</v>
      </c>
    </row>
    <row r="29" spans="1:15" s="20" customFormat="1" ht="45.75" customHeight="1" thickBot="1">
      <c r="A29" s="22" t="s">
        <v>1</v>
      </c>
      <c r="B29" s="23" t="s">
        <v>39</v>
      </c>
      <c r="E29" s="43" t="s">
        <v>40</v>
      </c>
      <c r="F29" s="44">
        <f>SUM($F$17:$F$27)</f>
        <v>584173000</v>
      </c>
      <c r="G29" s="44">
        <f>SUM($G$17:$G$27)</f>
        <v>62138000</v>
      </c>
      <c r="H29" s="44">
        <f>SUM($H$17:$H$27)</f>
        <v>590193000</v>
      </c>
      <c r="I29" s="44">
        <f>SUM($I$17:$I$27)</f>
        <v>0</v>
      </c>
      <c r="J29" s="44">
        <f>SUM($J$17:$J$27)</f>
        <v>2401237000</v>
      </c>
      <c r="K29" s="44">
        <f>SUM($K$17:$K$27)</f>
        <v>336828000</v>
      </c>
      <c r="L29" s="44">
        <f>SUM($L$17:$L$27)</f>
        <v>0</v>
      </c>
      <c r="M29" s="44">
        <f>SUM($M$17:$M$27)</f>
        <v>0</v>
      </c>
      <c r="N29" s="44">
        <f>SUM($N$17:$N$27)</f>
        <v>0</v>
      </c>
      <c r="O29" s="44">
        <f>SUM($O$17:$O$27)</f>
        <v>3974569000</v>
      </c>
    </row>
    <row r="30" ht="12.75">
      <c r="O30" s="16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E9">
      <selection activeCell="E12" sqref="E12:O12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65</v>
      </c>
      <c r="C2" s="3" t="s">
        <v>7</v>
      </c>
      <c r="D2" s="4" t="s">
        <v>8</v>
      </c>
      <c r="E2" s="14" t="str">
        <f aca="true" t="shared" si="0" ref="E2:N2">ButceYil</f>
        <v>2016</v>
      </c>
      <c r="F2" s="14" t="str">
        <f t="shared" si="0"/>
        <v>2016</v>
      </c>
      <c r="G2" s="14" t="str">
        <f t="shared" si="0"/>
        <v>2016</v>
      </c>
      <c r="H2" s="14" t="str">
        <f t="shared" si="0"/>
        <v>2016</v>
      </c>
      <c r="I2" s="14" t="str">
        <f t="shared" si="0"/>
        <v>2016</v>
      </c>
      <c r="J2" s="14" t="str">
        <f t="shared" si="0"/>
        <v>2016</v>
      </c>
      <c r="K2" s="14" t="str">
        <f t="shared" si="0"/>
        <v>2016</v>
      </c>
      <c r="L2" s="14" t="str">
        <f t="shared" si="0"/>
        <v>2016</v>
      </c>
      <c r="M2" s="14" t="str">
        <f t="shared" si="0"/>
        <v>2016</v>
      </c>
      <c r="N2" s="14" t="str">
        <f t="shared" si="0"/>
        <v>2016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2016</v>
      </c>
      <c r="G3" s="14" t="str">
        <f t="shared" si="1"/>
        <v>2016</v>
      </c>
      <c r="H3" s="14" t="str">
        <f t="shared" si="1"/>
        <v>2016</v>
      </c>
      <c r="I3" s="14" t="str">
        <f t="shared" si="1"/>
        <v>2016</v>
      </c>
      <c r="J3" s="14" t="str">
        <f t="shared" si="1"/>
        <v>2016</v>
      </c>
      <c r="K3" s="14" t="str">
        <f t="shared" si="1"/>
        <v>2016</v>
      </c>
      <c r="L3" s="14" t="str">
        <f t="shared" si="1"/>
        <v>2016</v>
      </c>
      <c r="M3" s="14" t="str">
        <f t="shared" si="1"/>
        <v>2016</v>
      </c>
      <c r="N3" s="14" t="str">
        <f t="shared" si="1"/>
        <v>2016</v>
      </c>
      <c r="O3" s="8" t="s">
        <v>1</v>
      </c>
    </row>
    <row r="4" spans="1:15" ht="12.75" hidden="1">
      <c r="A4" s="7" t="s">
        <v>10</v>
      </c>
      <c r="B4" s="2" t="s">
        <v>42</v>
      </c>
      <c r="C4" s="3" t="s">
        <v>44</v>
      </c>
      <c r="D4" s="4" t="s">
        <v>11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12</v>
      </c>
      <c r="B5" s="9" t="s">
        <v>66</v>
      </c>
      <c r="C5" s="9" t="s">
        <v>1</v>
      </c>
      <c r="D5" s="4" t="s">
        <v>13</v>
      </c>
      <c r="E5" s="14" t="s">
        <v>1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23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67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69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25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26</v>
      </c>
      <c r="F15" s="45" t="s">
        <v>27</v>
      </c>
      <c r="G15" s="45" t="s">
        <v>28</v>
      </c>
      <c r="H15" s="45" t="s">
        <v>29</v>
      </c>
      <c r="I15" s="45" t="s">
        <v>30</v>
      </c>
      <c r="J15" s="45" t="s">
        <v>31</v>
      </c>
      <c r="K15" s="45" t="s">
        <v>32</v>
      </c>
      <c r="L15" s="45" t="s">
        <v>33</v>
      </c>
      <c r="M15" s="45" t="s">
        <v>34</v>
      </c>
      <c r="N15" s="45" t="s">
        <v>35</v>
      </c>
      <c r="O15" s="45" t="s">
        <v>36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37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54</v>
      </c>
      <c r="F18" s="35">
        <v>49255000</v>
      </c>
      <c r="G18" s="35">
        <v>12035000</v>
      </c>
      <c r="H18" s="35">
        <v>74810000</v>
      </c>
      <c r="I18" s="35">
        <v>0</v>
      </c>
      <c r="J18" s="35">
        <v>140403000</v>
      </c>
      <c r="K18" s="35">
        <v>21497000</v>
      </c>
      <c r="L18" s="35">
        <v>0</v>
      </c>
      <c r="M18" s="35">
        <v>0</v>
      </c>
      <c r="N18" s="35">
        <v>0</v>
      </c>
      <c r="O18" s="36">
        <f aca="true" t="shared" si="3" ref="O18:O26">N18+M18+L18+K18+J18+I18+H18+G18+F18</f>
        <v>298000000</v>
      </c>
    </row>
    <row r="19" spans="2:15" ht="30" customHeight="1">
      <c r="B19" s="28" t="s">
        <v>46</v>
      </c>
      <c r="C19" s="27" t="s">
        <v>1</v>
      </c>
      <c r="E19" s="34" t="s">
        <v>55</v>
      </c>
      <c r="F19" s="35">
        <v>163485000</v>
      </c>
      <c r="G19" s="35">
        <v>13335000</v>
      </c>
      <c r="H19" s="35">
        <v>231874000</v>
      </c>
      <c r="I19" s="35">
        <v>0</v>
      </c>
      <c r="J19" s="35">
        <v>2313492000</v>
      </c>
      <c r="K19" s="35">
        <v>47254000</v>
      </c>
      <c r="L19" s="35">
        <v>0</v>
      </c>
      <c r="M19" s="35">
        <v>0</v>
      </c>
      <c r="N19" s="35">
        <v>0</v>
      </c>
      <c r="O19" s="36">
        <f t="shared" si="3"/>
        <v>2769440000</v>
      </c>
    </row>
    <row r="20" spans="2:15" ht="30" customHeight="1">
      <c r="B20" s="28" t="s">
        <v>47</v>
      </c>
      <c r="C20" s="27" t="s">
        <v>1</v>
      </c>
      <c r="E20" s="34" t="s">
        <v>56</v>
      </c>
      <c r="F20" s="35">
        <v>96380000</v>
      </c>
      <c r="G20" s="35">
        <v>7515000</v>
      </c>
      <c r="H20" s="35">
        <v>30664000</v>
      </c>
      <c r="I20" s="35">
        <v>0</v>
      </c>
      <c r="J20" s="35">
        <v>6665000</v>
      </c>
      <c r="K20" s="35">
        <v>2420000</v>
      </c>
      <c r="L20" s="35">
        <v>0</v>
      </c>
      <c r="M20" s="35">
        <v>0</v>
      </c>
      <c r="N20" s="35">
        <v>0</v>
      </c>
      <c r="O20" s="36">
        <f t="shared" si="3"/>
        <v>143644000</v>
      </c>
    </row>
    <row r="21" spans="2:15" ht="30" customHeight="1">
      <c r="B21" s="28" t="s">
        <v>48</v>
      </c>
      <c r="C21" s="27" t="s">
        <v>1</v>
      </c>
      <c r="E21" s="34" t="s">
        <v>57</v>
      </c>
      <c r="F21" s="35">
        <v>120515000</v>
      </c>
      <c r="G21" s="35">
        <v>9281000</v>
      </c>
      <c r="H21" s="35">
        <v>74785000</v>
      </c>
      <c r="I21" s="35">
        <v>0</v>
      </c>
      <c r="J21" s="35">
        <v>3640000</v>
      </c>
      <c r="K21" s="35">
        <v>152617000</v>
      </c>
      <c r="L21" s="35">
        <v>0</v>
      </c>
      <c r="M21" s="35">
        <v>0</v>
      </c>
      <c r="N21" s="35">
        <v>0</v>
      </c>
      <c r="O21" s="36">
        <f t="shared" si="3"/>
        <v>360838000</v>
      </c>
    </row>
    <row r="22" spans="2:15" ht="30" customHeight="1">
      <c r="B22" s="28" t="s">
        <v>49</v>
      </c>
      <c r="C22" s="27" t="s">
        <v>1</v>
      </c>
      <c r="E22" s="34" t="s">
        <v>58</v>
      </c>
      <c r="F22" s="35">
        <v>65197000</v>
      </c>
      <c r="G22" s="35">
        <v>9786000</v>
      </c>
      <c r="H22" s="35">
        <v>118314000</v>
      </c>
      <c r="I22" s="35">
        <v>0</v>
      </c>
      <c r="J22" s="35">
        <v>4044000</v>
      </c>
      <c r="K22" s="35">
        <v>32160000</v>
      </c>
      <c r="L22" s="35">
        <v>0</v>
      </c>
      <c r="M22" s="35">
        <v>0</v>
      </c>
      <c r="N22" s="35">
        <v>0</v>
      </c>
      <c r="O22" s="36">
        <f t="shared" si="3"/>
        <v>229501000</v>
      </c>
    </row>
    <row r="23" spans="2:15" ht="30" customHeight="1">
      <c r="B23" s="28" t="s">
        <v>50</v>
      </c>
      <c r="C23" s="27" t="s">
        <v>1</v>
      </c>
      <c r="E23" s="34" t="s">
        <v>59</v>
      </c>
      <c r="F23" s="35">
        <v>40326000</v>
      </c>
      <c r="G23" s="35">
        <v>4485000</v>
      </c>
      <c r="H23" s="35">
        <v>38830000</v>
      </c>
      <c r="I23" s="35">
        <v>0</v>
      </c>
      <c r="J23" s="35">
        <v>36511000</v>
      </c>
      <c r="K23" s="35">
        <v>17848000</v>
      </c>
      <c r="L23" s="35">
        <v>0</v>
      </c>
      <c r="M23" s="35">
        <v>0</v>
      </c>
      <c r="N23" s="35">
        <v>0</v>
      </c>
      <c r="O23" s="36">
        <f t="shared" si="3"/>
        <v>138000000</v>
      </c>
    </row>
    <row r="24" spans="2:15" ht="30" customHeight="1">
      <c r="B24" s="28" t="s">
        <v>51</v>
      </c>
      <c r="C24" s="27" t="s">
        <v>1</v>
      </c>
      <c r="E24" s="34" t="s">
        <v>60</v>
      </c>
      <c r="F24" s="35">
        <v>47606000</v>
      </c>
      <c r="G24" s="35">
        <v>5333000</v>
      </c>
      <c r="H24" s="35">
        <v>13751000</v>
      </c>
      <c r="I24" s="35">
        <v>0</v>
      </c>
      <c r="J24" s="35">
        <v>8270000</v>
      </c>
      <c r="K24" s="35">
        <v>6620000</v>
      </c>
      <c r="L24" s="35">
        <v>0</v>
      </c>
      <c r="M24" s="35">
        <v>0</v>
      </c>
      <c r="N24" s="35">
        <v>0</v>
      </c>
      <c r="O24" s="36">
        <f t="shared" si="3"/>
        <v>81580000</v>
      </c>
    </row>
    <row r="25" spans="2:15" ht="30" customHeight="1">
      <c r="B25" s="28" t="s">
        <v>52</v>
      </c>
      <c r="C25" s="27" t="s">
        <v>1</v>
      </c>
      <c r="E25" s="34" t="s">
        <v>61</v>
      </c>
      <c r="F25" s="35">
        <v>33521000</v>
      </c>
      <c r="G25" s="35">
        <v>3856000</v>
      </c>
      <c r="H25" s="35">
        <v>42327000</v>
      </c>
      <c r="I25" s="35">
        <v>0</v>
      </c>
      <c r="J25" s="35">
        <v>25516000</v>
      </c>
      <c r="K25" s="35">
        <v>32900000</v>
      </c>
      <c r="L25" s="35">
        <v>0</v>
      </c>
      <c r="M25" s="35">
        <v>0</v>
      </c>
      <c r="N25" s="35">
        <v>0</v>
      </c>
      <c r="O25" s="36">
        <f t="shared" si="3"/>
        <v>138120000</v>
      </c>
    </row>
    <row r="26" spans="2:15" ht="30" customHeight="1" thickBot="1">
      <c r="B26" s="28" t="s">
        <v>53</v>
      </c>
      <c r="C26" s="27" t="s">
        <v>1</v>
      </c>
      <c r="E26" s="34" t="s">
        <v>62</v>
      </c>
      <c r="F26" s="35">
        <v>13557000</v>
      </c>
      <c r="G26" s="35">
        <v>1575000</v>
      </c>
      <c r="H26" s="35">
        <v>20959000</v>
      </c>
      <c r="I26" s="35">
        <v>0</v>
      </c>
      <c r="J26" s="35">
        <v>1389000</v>
      </c>
      <c r="K26" s="35">
        <v>4000000</v>
      </c>
      <c r="L26" s="35">
        <v>0</v>
      </c>
      <c r="M26" s="35">
        <v>0</v>
      </c>
      <c r="N26" s="35">
        <v>0</v>
      </c>
      <c r="O26" s="36">
        <f t="shared" si="3"/>
        <v>41480000</v>
      </c>
    </row>
    <row r="27" spans="1:15" s="20" customFormat="1" ht="33.75" customHeight="1" hidden="1">
      <c r="A27" s="33" t="s">
        <v>38</v>
      </c>
      <c r="B27" s="32" t="s">
        <v>1</v>
      </c>
      <c r="C27" s="27" t="s">
        <v>1</v>
      </c>
      <c r="E27" s="37" t="s">
        <v>1</v>
      </c>
      <c r="F27" s="38" t="s">
        <v>1</v>
      </c>
      <c r="G27" s="38" t="s">
        <v>1</v>
      </c>
      <c r="H27" s="38" t="s">
        <v>1</v>
      </c>
      <c r="I27" s="38" t="s">
        <v>1</v>
      </c>
      <c r="J27" s="38" t="s">
        <v>1</v>
      </c>
      <c r="K27" s="38" t="s">
        <v>1</v>
      </c>
      <c r="L27" s="38" t="s">
        <v>1</v>
      </c>
      <c r="M27" s="38" t="s">
        <v>1</v>
      </c>
      <c r="N27" s="38" t="s">
        <v>1</v>
      </c>
      <c r="O27" s="39" t="s">
        <v>1</v>
      </c>
    </row>
    <row r="28" spans="1:15" s="20" customFormat="1" ht="18.75" customHeight="1" thickBot="1">
      <c r="A28" s="22" t="s">
        <v>38</v>
      </c>
      <c r="E28" s="40" t="s">
        <v>1</v>
      </c>
      <c r="F28" s="41" t="s">
        <v>1</v>
      </c>
      <c r="G28" s="41" t="s">
        <v>1</v>
      </c>
      <c r="H28" s="41" t="s">
        <v>1</v>
      </c>
      <c r="I28" s="41" t="s">
        <v>1</v>
      </c>
      <c r="J28" s="41" t="s">
        <v>1</v>
      </c>
      <c r="K28" s="41" t="s">
        <v>1</v>
      </c>
      <c r="L28" s="41" t="s">
        <v>1</v>
      </c>
      <c r="M28" s="41" t="s">
        <v>1</v>
      </c>
      <c r="N28" s="41" t="s">
        <v>1</v>
      </c>
      <c r="O28" s="42" t="s">
        <v>1</v>
      </c>
    </row>
    <row r="29" spans="1:15" s="20" customFormat="1" ht="45.75" customHeight="1" thickBot="1">
      <c r="A29" s="22" t="s">
        <v>1</v>
      </c>
      <c r="B29" s="23" t="s">
        <v>39</v>
      </c>
      <c r="E29" s="43" t="s">
        <v>40</v>
      </c>
      <c r="F29" s="44">
        <f>SUM($F$17:$F$27)</f>
        <v>629842000</v>
      </c>
      <c r="G29" s="44">
        <f>SUM($G$17:$G$27)</f>
        <v>67201000</v>
      </c>
      <c r="H29" s="44">
        <f>SUM($H$17:$H$27)</f>
        <v>646314000</v>
      </c>
      <c r="I29" s="44">
        <f>SUM($I$17:$I$27)</f>
        <v>0</v>
      </c>
      <c r="J29" s="44">
        <f>SUM($J$17:$J$27)</f>
        <v>2539930000</v>
      </c>
      <c r="K29" s="44">
        <f>SUM($K$17:$K$27)</f>
        <v>317316000</v>
      </c>
      <c r="L29" s="44">
        <f>SUM($L$17:$L$27)</f>
        <v>0</v>
      </c>
      <c r="M29" s="44">
        <f>SUM($M$17:$M$27)</f>
        <v>0</v>
      </c>
      <c r="N29" s="44">
        <f>SUM($N$17:$N$27)</f>
        <v>0</v>
      </c>
      <c r="O29" s="44">
        <f>SUM($O$17:$O$27)</f>
        <v>4200603000</v>
      </c>
    </row>
    <row r="30" ht="12.75">
      <c r="O30" s="16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2019-02-25T09:06:54Z</cp:lastPrinted>
  <dcterms:created xsi:type="dcterms:W3CDTF">2016-01-14T11:52:24Z</dcterms:created>
  <dcterms:modified xsi:type="dcterms:W3CDTF">2019-02-25T09:07:01Z</dcterms:modified>
  <cp:category/>
  <cp:version/>
  <cp:contentType/>
  <cp:contentStatus/>
</cp:coreProperties>
</file>