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2014" sheetId="1" r:id="rId1"/>
    <sheet name="2015" sheetId="2" r:id="rId2"/>
    <sheet name="2016" sheetId="3" r:id="rId3"/>
  </sheets>
  <externalReferences>
    <externalReference r:id="rId6"/>
  </externalReferences>
  <definedNames>
    <definedName name="aa">'[1]GENEL'!$B$2</definedName>
    <definedName name="Asama" localSheetId="0">'2014'!$B$2</definedName>
    <definedName name="Asama" localSheetId="1">'2015'!$B$2</definedName>
    <definedName name="Asama" localSheetId="2">'2016'!$B$2</definedName>
    <definedName name="Asama">#REF!</definedName>
    <definedName name="AsamaAd" localSheetId="0">'2014'!$C$2</definedName>
    <definedName name="AsamaAd" localSheetId="1">'2015'!$C$2</definedName>
    <definedName name="AsamaAd" localSheetId="2">'2016'!$C$2</definedName>
    <definedName name="AsamaAd">#REF!</definedName>
    <definedName name="AyAd" localSheetId="0">'2014'!$C$4</definedName>
    <definedName name="AyAd" localSheetId="1">'2015'!$C$4</definedName>
    <definedName name="AyAd" localSheetId="2">'2016'!$C$4</definedName>
    <definedName name="AyAd">#REF!</definedName>
    <definedName name="AyNo" localSheetId="0">'2014'!$B$4</definedName>
    <definedName name="AyNo" localSheetId="1">'2015'!$B$4</definedName>
    <definedName name="AyNo" localSheetId="2">'2016'!$B$4</definedName>
    <definedName name="AyNo">#REF!</definedName>
    <definedName name="ButceYil" localSheetId="0">'2014'!$B$1</definedName>
    <definedName name="ButceYil" localSheetId="1">'2015'!$B$1</definedName>
    <definedName name="ButceYil" localSheetId="2">'2016'!$B$1</definedName>
    <definedName name="ButceYil">#REF!</definedName>
    <definedName name="SatirBaslik" localSheetId="0">'2014'!$A$17:$B$21</definedName>
    <definedName name="SatirBaslik" localSheetId="1">'2015'!$A$17:$B$21</definedName>
    <definedName name="SatirBaslik" localSheetId="2">'2016'!$A$17:$B$21</definedName>
    <definedName name="SatirBaslik">#REF!</definedName>
    <definedName name="SutunBaslik" localSheetId="0">'2014'!$D$1:$N$5</definedName>
    <definedName name="SutunBaslik" localSheetId="1">'2015'!$D$1:$N$5</definedName>
    <definedName name="SutunBaslik" localSheetId="2">'2016'!$D$1:$N$5</definedName>
    <definedName name="SutunBaslik">#REF!</definedName>
    <definedName name="TeklifYil" localSheetId="0">'2014'!$B$5</definedName>
    <definedName name="TeklifYil" localSheetId="1">'2015'!$B$5</definedName>
    <definedName name="TeklifYil" localSheetId="2">'2016'!$B$5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<sst xmlns="http://schemas.openxmlformats.org/spreadsheetml/2006/main" count="836" uniqueCount="70">
  <si>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</si>
  <si>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</si>
  <si>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</si>
  <si>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</si>
  <si>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</si>
  <si>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</si>
  <si>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</si>
  <si>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</si>
  <si>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</si>
  <si>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</si>
  <si>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</si>
  <si>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</si>
  <si>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</si>
  <si>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</si>
  <si>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</si>
  <si>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</si>
  <si>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</si>
  <si>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</si>
  <si>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</si>
  <si>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</si>
  <si>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</si>
  <si>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</si>
  <si>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</si>
  <si>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(EKONOMİK SINIFLANDIRMA)</t>
  </si>
  <si>
    <t>KURUMLAR</t>
  </si>
  <si>
    <t>FAİZ GİDERLERİ</t>
  </si>
  <si>
    <t>CARİ TRANSFER</t>
  </si>
  <si>
    <t>SERMAYE GİDERİ</t>
  </si>
  <si>
    <t>BORÇ VERME</t>
  </si>
  <si>
    <t>YEDEK ÖDENEK</t>
  </si>
  <si>
    <t>TOPLAM</t>
  </si>
  <si>
    <t>KURKOD</t>
  </si>
  <si>
    <t>X</t>
  </si>
  <si>
    <t>42</t>
  </si>
  <si>
    <t>2014</t>
  </si>
  <si>
    <t>10</t>
  </si>
  <si>
    <t>Tasarı</t>
  </si>
  <si>
    <t>3</t>
  </si>
  <si>
    <t>Ekim</t>
  </si>
  <si>
    <t>13</t>
  </si>
  <si>
    <t>23</t>
  </si>
  <si>
    <t>PERSONEL GİDERLERİ</t>
  </si>
  <si>
    <t>SOS. GÜV. DEV. PRİMİ GİD.</t>
  </si>
  <si>
    <t>MAL VE HİZMET ALIM GİDERLERİ</t>
  </si>
  <si>
    <t>SERMAYE TRANSFERİ</t>
  </si>
  <si>
    <t>(III) SAYILI CETVEL - DÜZENLEYİCİ VE DENETLEYİCİ KURUMLAR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</si>
  <si>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</si>
  <si>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</si>
  <si>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</si>
  <si>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</si>
  <si>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</si>
  <si>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</si>
  <si>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</si>
  <si>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</si>
  <si>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</si>
  <si>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</si>
  <si>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</si>
  <si>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</si>
  <si>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</si>
  <si>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</si>
  <si>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</si>
  <si>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</si>
  <si>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</si>
  <si>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</si>
  <si>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DÜZENLEYİCİ VE DENETLEYİCİ KURUMLAR TOPLAMI</t>
  </si>
  <si>
    <t>2015</t>
  </si>
  <si>
    <t>2016</t>
  </si>
  <si>
    <t xml:space="preserve">2014 YILI MERKEZİ YÖNETİM BÜTÇE KANUNU İCMALİ </t>
  </si>
  <si>
    <t xml:space="preserve">(III) SAYILI CETVEL - DÜZENLEYİCİ VE DENETLEYİCİ KURUMLAR 2015 YILI BÜTÇE GİDER TAHMİNLERİ </t>
  </si>
  <si>
    <t xml:space="preserve">(III) SAYILI CETVEL - DÜZENLEYİCİ VE DENETLEYİCİ KURUMLAR 2016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</si>
</sst>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4">
    <font>
      <sz val="10"/>
      <name val="Arial Tur"/>
      <family val="0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3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2"/>
      <name val="Arial Tur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3"/>
      <color indexed="8"/>
      <name val="Tahoma"/>
      <family val="2"/>
    </font>
    <font>
      <b/>
      <sz val="16"/>
      <color indexed="8"/>
      <name val="Tahoma"/>
      <family val="2"/>
    </font>
    <font>
      <sz val="13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21" borderId="6" applyNumberFormat="0" applyAlignment="0" applyProtection="0"/>
    <xf numFmtId="0" fontId="48" fillId="23" borderId="7" applyNumberFormat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8" applyNumberFormat="0" applyFont="0" applyAlignment="0" applyProtection="0"/>
    <xf numFmtId="0" fontId="5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15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2" fillId="0" borderId="12" xfId="0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/>
    </xf>
    <xf numFmtId="17" fontId="13" fillId="0" borderId="0" xfId="0" applyNumberFormat="1" applyFont="1" applyFill="1" applyAlignment="1">
      <alignment horizontal="left"/>
    </xf>
    <xf numFmtId="0" fontId="2" fillId="0" borderId="1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-2015%20EKONOM&#304;K%20-%20Kopya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ÖZEL"/>
      <sheetName val="DİĞER ÖZEL"/>
      <sheetName val="DDK"/>
    </sheetNames>
    <sheetDataSet>
      <sheetData sheetId="0">
        <row r="2">
          <cell r="B2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zoomScalePageLayoutView="0" workbookViewId="0" topLeftCell="E9">
      <selection activeCell="E46" sqref="E46"/>
    </sheetView>
  </sheetViews>
  <sheetFormatPr defaultColWidth="9.00390625" defaultRowHeight="12.75"/>
  <cols>
    <col min="1" max="3" width="9.125" style="14" hidden="1" customWidth="1"/>
    <col min="4" max="4" width="13.625" style="14" hidden="1" customWidth="1"/>
    <col min="5" max="5" width="67.00390625" style="14" bestFit="1" customWidth="1"/>
    <col min="6" max="8" width="18.75390625" style="14" bestFit="1" customWidth="1"/>
    <col min="9" max="9" width="17.75390625" style="14" bestFit="1" customWidth="1"/>
    <col min="10" max="12" width="18.75390625" style="14" bestFit="1" customWidth="1"/>
    <col min="13" max="14" width="17.75390625" style="14" bestFit="1" customWidth="1"/>
    <col min="15" max="15" width="19.75390625" style="14" bestFit="1" customWidth="1"/>
    <col min="16" max="16384" width="9.125" style="14" customWidth="1"/>
  </cols>
  <sheetData>
    <row r="1" spans="1:15" ht="12.75" hidden="1">
      <c r="A1" s="9" t="s">
        <v>0</v>
      </c>
      <c r="B1" s="10" t="s">
        <v>34</v>
      </c>
      <c r="C1" s="11" t="s">
        <v>1</v>
      </c>
      <c r="D1" s="12" t="s">
        <v>2</v>
      </c>
      <c r="E1" s="13" t="s">
        <v>3</v>
      </c>
      <c r="F1" s="13" t="s">
        <v>4</v>
      </c>
      <c r="G1" s="13" t="s">
        <v>4</v>
      </c>
      <c r="H1" s="13" t="s">
        <v>4</v>
      </c>
      <c r="I1" s="13" t="s">
        <v>4</v>
      </c>
      <c r="J1" s="13" t="s">
        <v>4</v>
      </c>
      <c r="K1" s="13" t="s">
        <v>4</v>
      </c>
      <c r="L1" s="13" t="s">
        <v>4</v>
      </c>
      <c r="M1" s="13" t="s">
        <v>4</v>
      </c>
      <c r="N1" s="13" t="s">
        <v>4</v>
      </c>
      <c r="O1" s="30" t="s">
        <v>5</v>
      </c>
    </row>
    <row r="2" spans="1:15" ht="12.75" hidden="1">
      <c r="A2" s="15" t="s">
        <v>6</v>
      </c>
      <c r="B2" s="10" t="s">
        <v>37</v>
      </c>
      <c r="C2" s="11" t="s">
        <v>36</v>
      </c>
      <c r="D2" s="12" t="s">
        <v>7</v>
      </c>
      <c r="E2" s="16" t="str">
        <f aca="true" t="shared" si="0" ref="E2:N2">ButceYil</f>
        <v>2014</v>
      </c>
      <c r="F2" s="16" t="str">
        <f t="shared" si="0"/>
        <v>2014</v>
      </c>
      <c r="G2" s="16" t="str">
        <f t="shared" si="0"/>
        <v>2014</v>
      </c>
      <c r="H2" s="16" t="str">
        <f t="shared" si="0"/>
        <v>2014</v>
      </c>
      <c r="I2" s="16" t="str">
        <f t="shared" si="0"/>
        <v>2014</v>
      </c>
      <c r="J2" s="16" t="str">
        <f t="shared" si="0"/>
        <v>2014</v>
      </c>
      <c r="K2" s="16" t="str">
        <f t="shared" si="0"/>
        <v>2014</v>
      </c>
      <c r="L2" s="16" t="str">
        <f t="shared" si="0"/>
        <v>2014</v>
      </c>
      <c r="M2" s="16" t="str">
        <f t="shared" si="0"/>
        <v>2014</v>
      </c>
      <c r="N2" s="16" t="str">
        <f t="shared" si="0"/>
        <v>2014</v>
      </c>
      <c r="O2" s="31" t="s">
        <v>1</v>
      </c>
    </row>
    <row r="3" spans="1:15" ht="12.75" hidden="1">
      <c r="A3" s="15" t="s">
        <v>1</v>
      </c>
      <c r="B3" s="10" t="s">
        <v>1</v>
      </c>
      <c r="C3" s="11" t="s">
        <v>1</v>
      </c>
      <c r="D3" s="12" t="s">
        <v>8</v>
      </c>
      <c r="E3" s="16" t="s">
        <v>1</v>
      </c>
      <c r="F3" s="16" t="str">
        <f aca="true" t="shared" si="1" ref="F3:N3">ButceYil</f>
        <v>2014</v>
      </c>
      <c r="G3" s="16" t="str">
        <f t="shared" si="1"/>
        <v>2014</v>
      </c>
      <c r="H3" s="16" t="str">
        <f t="shared" si="1"/>
        <v>2014</v>
      </c>
      <c r="I3" s="16" t="str">
        <f t="shared" si="1"/>
        <v>2014</v>
      </c>
      <c r="J3" s="16" t="str">
        <f t="shared" si="1"/>
        <v>2014</v>
      </c>
      <c r="K3" s="16" t="str">
        <f t="shared" si="1"/>
        <v>2014</v>
      </c>
      <c r="L3" s="16" t="str">
        <f t="shared" si="1"/>
        <v>2014</v>
      </c>
      <c r="M3" s="16" t="str">
        <f t="shared" si="1"/>
        <v>2014</v>
      </c>
      <c r="N3" s="16" t="str">
        <f t="shared" si="1"/>
        <v>2014</v>
      </c>
      <c r="O3" s="31" t="s">
        <v>1</v>
      </c>
    </row>
    <row r="4" spans="1:15" ht="12.75" hidden="1">
      <c r="A4" s="15" t="s">
        <v>9</v>
      </c>
      <c r="B4" s="10" t="s">
        <v>35</v>
      </c>
      <c r="C4" s="11" t="s">
        <v>38</v>
      </c>
      <c r="D4" s="12" t="s">
        <v>10</v>
      </c>
      <c r="E4" s="16" t="s">
        <v>1</v>
      </c>
      <c r="F4" s="16" t="str">
        <f aca="true" t="shared" si="2" ref="F4:N4">Asama</f>
        <v>3</v>
      </c>
      <c r="G4" s="16" t="str">
        <f t="shared" si="2"/>
        <v>3</v>
      </c>
      <c r="H4" s="16" t="str">
        <f t="shared" si="2"/>
        <v>3</v>
      </c>
      <c r="I4" s="16" t="str">
        <f t="shared" si="2"/>
        <v>3</v>
      </c>
      <c r="J4" s="16" t="str">
        <f t="shared" si="2"/>
        <v>3</v>
      </c>
      <c r="K4" s="16" t="str">
        <f t="shared" si="2"/>
        <v>3</v>
      </c>
      <c r="L4" s="16" t="str">
        <f t="shared" si="2"/>
        <v>3</v>
      </c>
      <c r="M4" s="16" t="str">
        <f t="shared" si="2"/>
        <v>3</v>
      </c>
      <c r="N4" s="16" t="str">
        <f t="shared" si="2"/>
        <v>3</v>
      </c>
      <c r="O4" s="31" t="s">
        <v>1</v>
      </c>
    </row>
    <row r="5" spans="1:15" ht="12.75" hidden="1">
      <c r="A5" s="15" t="s">
        <v>11</v>
      </c>
      <c r="B5" s="17" t="s">
        <v>34</v>
      </c>
      <c r="C5" s="17" t="s">
        <v>1</v>
      </c>
      <c r="D5" s="12" t="s">
        <v>12</v>
      </c>
      <c r="E5" s="16" t="s">
        <v>1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31" t="s">
        <v>1</v>
      </c>
    </row>
    <row r="6" spans="1:15" ht="12.75" hidden="1">
      <c r="A6" s="31" t="s">
        <v>1</v>
      </c>
      <c r="B6" s="31" t="s">
        <v>1</v>
      </c>
      <c r="C6" s="31" t="s">
        <v>1</v>
      </c>
      <c r="D6" s="32" t="s">
        <v>5</v>
      </c>
      <c r="E6" s="31" t="s">
        <v>1</v>
      </c>
      <c r="F6" s="31" t="s">
        <v>1</v>
      </c>
      <c r="G6" s="31" t="s">
        <v>1</v>
      </c>
      <c r="H6" s="31" t="s">
        <v>1</v>
      </c>
      <c r="I6" s="31" t="s">
        <v>1</v>
      </c>
      <c r="J6" s="31" t="s">
        <v>1</v>
      </c>
      <c r="K6" s="31" t="s">
        <v>1</v>
      </c>
      <c r="L6" s="31" t="s">
        <v>1</v>
      </c>
      <c r="M6" s="31" t="s">
        <v>1</v>
      </c>
      <c r="N6" s="31" t="s">
        <v>1</v>
      </c>
      <c r="O6" s="31" t="s">
        <v>1</v>
      </c>
    </row>
    <row r="7" spans="1:15" ht="12.75" hidden="1">
      <c r="A7" s="31" t="s">
        <v>1</v>
      </c>
      <c r="B7" s="31" t="s">
        <v>1</v>
      </c>
      <c r="C7" s="31" t="s">
        <v>1</v>
      </c>
      <c r="D7" s="31" t="s">
        <v>1</v>
      </c>
      <c r="E7" s="31" t="s">
        <v>1</v>
      </c>
      <c r="F7" s="31" t="s">
        <v>1</v>
      </c>
      <c r="G7" s="31" t="s">
        <v>1</v>
      </c>
      <c r="H7" s="31" t="s">
        <v>1</v>
      </c>
      <c r="I7" s="31" t="s">
        <v>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</row>
    <row r="8" spans="1:15" ht="19.5" customHeight="1" hidden="1">
      <c r="A8" s="17" t="s">
        <v>22</v>
      </c>
      <c r="B8" s="17" t="s">
        <v>1</v>
      </c>
      <c r="C8" s="17" t="s">
        <v>1</v>
      </c>
      <c r="D8" s="15" t="s">
        <v>1</v>
      </c>
      <c r="E8" s="47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47" t="s">
        <v>1</v>
      </c>
      <c r="L8" s="47" t="s">
        <v>1</v>
      </c>
      <c r="M8" s="47" t="s">
        <v>1</v>
      </c>
      <c r="N8" s="47" t="s">
        <v>1</v>
      </c>
      <c r="O8" s="47" t="s">
        <v>1</v>
      </c>
    </row>
    <row r="9" spans="1:15" ht="19.5" customHeight="1">
      <c r="A9" s="17" t="s">
        <v>1</v>
      </c>
      <c r="B9" s="17" t="s">
        <v>1</v>
      </c>
      <c r="C9" s="17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31" t="s">
        <v>1</v>
      </c>
    </row>
    <row r="10" spans="1:15" ht="19.5" customHeight="1">
      <c r="A10" s="17" t="s">
        <v>1</v>
      </c>
      <c r="B10" s="17" t="s">
        <v>1</v>
      </c>
      <c r="C10" s="17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31" t="s">
        <v>1</v>
      </c>
    </row>
    <row r="11" spans="1:15" s="35" customFormat="1" ht="30" customHeight="1">
      <c r="A11" s="33" t="s">
        <v>1</v>
      </c>
      <c r="B11" s="33" t="s">
        <v>1</v>
      </c>
      <c r="C11" s="33" t="s">
        <v>1</v>
      </c>
      <c r="D11" s="34" t="s">
        <v>1</v>
      </c>
      <c r="E11" s="48" t="str">
        <f>TeklifYil&amp;"  "&amp;A8</f>
        <v>2014  YILI MERKEZİ YÖNETİM BÜTÇE KANUNU İCMALİ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</row>
    <row r="12" spans="1:15" s="35" customFormat="1" ht="30" customHeight="1">
      <c r="A12" s="33" t="s">
        <v>1</v>
      </c>
      <c r="B12" s="33" t="s">
        <v>1</v>
      </c>
      <c r="C12" s="33" t="s">
        <v>1</v>
      </c>
      <c r="E12" s="48" t="s">
        <v>45</v>
      </c>
      <c r="F12" s="48" t="s">
        <v>1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1</v>
      </c>
      <c r="N12" s="48" t="s">
        <v>1</v>
      </c>
      <c r="O12" s="48" t="s">
        <v>1</v>
      </c>
    </row>
    <row r="13" spans="1:15" s="35" customFormat="1" ht="30" customHeight="1">
      <c r="A13" s="33" t="s">
        <v>1</v>
      </c>
      <c r="B13" s="33" t="s">
        <v>1</v>
      </c>
      <c r="C13" s="33" t="s">
        <v>1</v>
      </c>
      <c r="D13" s="34" t="s">
        <v>1</v>
      </c>
      <c r="E13" s="49" t="s">
        <v>23</v>
      </c>
      <c r="F13" s="49" t="s">
        <v>1</v>
      </c>
      <c r="G13" s="49" t="s">
        <v>1</v>
      </c>
      <c r="H13" s="49" t="s">
        <v>1</v>
      </c>
      <c r="I13" s="49" t="s">
        <v>1</v>
      </c>
      <c r="J13" s="49" t="s">
        <v>1</v>
      </c>
      <c r="K13" s="49" t="s">
        <v>1</v>
      </c>
      <c r="L13" s="49" t="s">
        <v>1</v>
      </c>
      <c r="M13" s="49" t="s">
        <v>1</v>
      </c>
      <c r="N13" s="49" t="s">
        <v>1</v>
      </c>
      <c r="O13" s="49" t="s">
        <v>1</v>
      </c>
    </row>
    <row r="14" spans="1:15" ht="30" customHeight="1" thickBot="1">
      <c r="A14" s="17" t="s">
        <v>1</v>
      </c>
      <c r="B14" s="17" t="s">
        <v>1</v>
      </c>
      <c r="C14" s="17" t="s">
        <v>1</v>
      </c>
      <c r="D14" s="1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36" t="str">
        <f>IF(ButceYil&gt;2008,"TL","YTL")</f>
        <v>TL</v>
      </c>
    </row>
    <row r="15" spans="1:15" s="21" customFormat="1" ht="30" customHeight="1">
      <c r="A15" s="19" t="s">
        <v>1</v>
      </c>
      <c r="B15" s="19" t="s">
        <v>1</v>
      </c>
      <c r="C15" s="19" t="s">
        <v>1</v>
      </c>
      <c r="D15" s="20" t="s">
        <v>1</v>
      </c>
      <c r="E15" s="50" t="s">
        <v>24</v>
      </c>
      <c r="F15" s="45" t="s">
        <v>41</v>
      </c>
      <c r="G15" s="45" t="s">
        <v>42</v>
      </c>
      <c r="H15" s="45" t="s">
        <v>43</v>
      </c>
      <c r="I15" s="45" t="s">
        <v>25</v>
      </c>
      <c r="J15" s="45" t="s">
        <v>26</v>
      </c>
      <c r="K15" s="45" t="s">
        <v>27</v>
      </c>
      <c r="L15" s="45" t="s">
        <v>44</v>
      </c>
      <c r="M15" s="45" t="s">
        <v>28</v>
      </c>
      <c r="N15" s="45" t="s">
        <v>29</v>
      </c>
      <c r="O15" s="45" t="s">
        <v>30</v>
      </c>
    </row>
    <row r="16" spans="4:15" s="21" customFormat="1" ht="30" customHeight="1" thickBot="1">
      <c r="D16" s="22" t="s">
        <v>1</v>
      </c>
      <c r="E16" s="51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1" customFormat="1" ht="30" customHeight="1" hidden="1">
      <c r="A17" s="22" t="s">
        <v>2</v>
      </c>
      <c r="B17" s="22" t="s">
        <v>31</v>
      </c>
      <c r="C17" s="22" t="s">
        <v>5</v>
      </c>
      <c r="E17" s="23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4" t="s">
        <v>1</v>
      </c>
      <c r="N17" s="24" t="s">
        <v>1</v>
      </c>
      <c r="O17" s="25" t="s">
        <v>1</v>
      </c>
    </row>
    <row r="18" spans="1:15" s="21" customFormat="1" ht="30" customHeight="1">
      <c r="A18" s="37" t="s">
        <v>1</v>
      </c>
      <c r="B18" s="38" t="s">
        <v>46</v>
      </c>
      <c r="C18" s="37" t="s">
        <v>1</v>
      </c>
      <c r="E18" s="39" t="s">
        <v>47</v>
      </c>
      <c r="F18" s="4">
        <v>38452000</v>
      </c>
      <c r="G18" s="4">
        <v>5835000</v>
      </c>
      <c r="H18" s="4">
        <v>27323000</v>
      </c>
      <c r="I18" s="4">
        <v>0</v>
      </c>
      <c r="J18" s="4">
        <v>368293000</v>
      </c>
      <c r="K18" s="4">
        <v>17097000</v>
      </c>
      <c r="L18" s="4">
        <v>0</v>
      </c>
      <c r="M18" s="4">
        <v>0</v>
      </c>
      <c r="N18" s="4">
        <v>0</v>
      </c>
      <c r="O18" s="5">
        <f aca="true" t="shared" si="3" ref="O18:O26">N18+M18+L18+K18+J18+I18+H18+G18+F18</f>
        <v>457000000</v>
      </c>
    </row>
    <row r="19" spans="2:15" ht="30" customHeight="1">
      <c r="B19" s="38" t="s">
        <v>48</v>
      </c>
      <c r="C19" s="37" t="s">
        <v>1</v>
      </c>
      <c r="E19" s="39" t="s">
        <v>49</v>
      </c>
      <c r="F19" s="4">
        <v>88424000</v>
      </c>
      <c r="G19" s="4">
        <v>6527000</v>
      </c>
      <c r="H19" s="4">
        <v>253573000</v>
      </c>
      <c r="I19" s="4">
        <v>0</v>
      </c>
      <c r="J19" s="4">
        <v>1293801000</v>
      </c>
      <c r="K19" s="4">
        <v>143375000</v>
      </c>
      <c r="L19" s="4">
        <v>0</v>
      </c>
      <c r="M19" s="4">
        <v>0</v>
      </c>
      <c r="N19" s="4">
        <v>0</v>
      </c>
      <c r="O19" s="5">
        <f t="shared" si="3"/>
        <v>1785700000</v>
      </c>
    </row>
    <row r="20" spans="2:15" ht="30" customHeight="1">
      <c r="B20" s="38" t="s">
        <v>50</v>
      </c>
      <c r="C20" s="37" t="s">
        <v>1</v>
      </c>
      <c r="E20" s="39" t="s">
        <v>51</v>
      </c>
      <c r="F20" s="4">
        <v>66317000</v>
      </c>
      <c r="G20" s="4">
        <v>4495000</v>
      </c>
      <c r="H20" s="4">
        <v>20655000</v>
      </c>
      <c r="I20" s="4">
        <v>0</v>
      </c>
      <c r="J20" s="4">
        <v>3600000</v>
      </c>
      <c r="K20" s="4">
        <v>8150000</v>
      </c>
      <c r="L20" s="4">
        <v>0</v>
      </c>
      <c r="M20" s="4">
        <v>0</v>
      </c>
      <c r="N20" s="4">
        <v>0</v>
      </c>
      <c r="O20" s="5">
        <f t="shared" si="3"/>
        <v>103217000</v>
      </c>
    </row>
    <row r="21" spans="2:15" ht="30" customHeight="1">
      <c r="B21" s="38" t="s">
        <v>52</v>
      </c>
      <c r="C21" s="37" t="s">
        <v>1</v>
      </c>
      <c r="E21" s="39" t="s">
        <v>53</v>
      </c>
      <c r="F21" s="4">
        <v>88627000</v>
      </c>
      <c r="G21" s="4">
        <v>5938000</v>
      </c>
      <c r="H21" s="4">
        <v>65298000</v>
      </c>
      <c r="I21" s="4">
        <v>0</v>
      </c>
      <c r="J21" s="4">
        <v>1807000</v>
      </c>
      <c r="K21" s="4">
        <v>70330000</v>
      </c>
      <c r="L21" s="4">
        <v>0</v>
      </c>
      <c r="M21" s="4">
        <v>0</v>
      </c>
      <c r="N21" s="4">
        <v>0</v>
      </c>
      <c r="O21" s="5">
        <f t="shared" si="3"/>
        <v>232000000</v>
      </c>
    </row>
    <row r="22" spans="2:15" ht="30" customHeight="1">
      <c r="B22" s="38" t="s">
        <v>54</v>
      </c>
      <c r="C22" s="37" t="s">
        <v>1</v>
      </c>
      <c r="E22" s="39" t="s">
        <v>55</v>
      </c>
      <c r="F22" s="4">
        <v>49060000</v>
      </c>
      <c r="G22" s="4">
        <v>5330000</v>
      </c>
      <c r="H22" s="4">
        <v>89742000</v>
      </c>
      <c r="I22" s="4">
        <v>0</v>
      </c>
      <c r="J22" s="4">
        <v>3790000</v>
      </c>
      <c r="K22" s="4">
        <v>4100000</v>
      </c>
      <c r="L22" s="4">
        <v>0</v>
      </c>
      <c r="M22" s="4">
        <v>0</v>
      </c>
      <c r="N22" s="4">
        <v>0</v>
      </c>
      <c r="O22" s="5">
        <f t="shared" si="3"/>
        <v>152022000</v>
      </c>
    </row>
    <row r="23" spans="2:15" ht="30" customHeight="1">
      <c r="B23" s="38" t="s">
        <v>56</v>
      </c>
      <c r="C23" s="37" t="s">
        <v>1</v>
      </c>
      <c r="E23" s="39" t="s">
        <v>57</v>
      </c>
      <c r="F23" s="4">
        <v>25163000</v>
      </c>
      <c r="G23" s="4">
        <v>2558000</v>
      </c>
      <c r="H23" s="4">
        <v>33738000</v>
      </c>
      <c r="I23" s="4">
        <v>0</v>
      </c>
      <c r="J23" s="4">
        <v>19331000</v>
      </c>
      <c r="K23" s="4">
        <v>30210000</v>
      </c>
      <c r="L23" s="4">
        <v>0</v>
      </c>
      <c r="M23" s="4">
        <v>0</v>
      </c>
      <c r="N23" s="4">
        <v>0</v>
      </c>
      <c r="O23" s="5">
        <f t="shared" si="3"/>
        <v>111000000</v>
      </c>
    </row>
    <row r="24" spans="2:15" ht="30" customHeight="1">
      <c r="B24" s="38" t="s">
        <v>58</v>
      </c>
      <c r="C24" s="37" t="s">
        <v>1</v>
      </c>
      <c r="E24" s="39" t="s">
        <v>59</v>
      </c>
      <c r="F24" s="4">
        <v>34090000</v>
      </c>
      <c r="G24" s="4">
        <v>3566000</v>
      </c>
      <c r="H24" s="4">
        <v>10759000</v>
      </c>
      <c r="I24" s="4">
        <v>0</v>
      </c>
      <c r="J24" s="4">
        <v>6970000</v>
      </c>
      <c r="K24" s="4">
        <v>3415000</v>
      </c>
      <c r="L24" s="4">
        <v>0</v>
      </c>
      <c r="M24" s="4">
        <v>0</v>
      </c>
      <c r="N24" s="4">
        <v>0</v>
      </c>
      <c r="O24" s="5">
        <f t="shared" si="3"/>
        <v>58800000</v>
      </c>
    </row>
    <row r="25" spans="2:15" ht="30" customHeight="1">
      <c r="B25" s="38" t="s">
        <v>60</v>
      </c>
      <c r="C25" s="37" t="s">
        <v>1</v>
      </c>
      <c r="E25" s="39" t="s">
        <v>61</v>
      </c>
      <c r="F25" s="4">
        <v>23825000</v>
      </c>
      <c r="G25" s="4">
        <v>2470000</v>
      </c>
      <c r="H25" s="4">
        <v>26340000</v>
      </c>
      <c r="I25" s="4">
        <v>0</v>
      </c>
      <c r="J25" s="4">
        <v>12865000</v>
      </c>
      <c r="K25" s="4">
        <v>8100000</v>
      </c>
      <c r="L25" s="4">
        <v>0</v>
      </c>
      <c r="M25" s="4">
        <v>0</v>
      </c>
      <c r="N25" s="4">
        <v>0</v>
      </c>
      <c r="O25" s="5">
        <f t="shared" si="3"/>
        <v>73600000</v>
      </c>
    </row>
    <row r="26" spans="2:15" ht="30" customHeight="1" thickBot="1">
      <c r="B26" s="38" t="s">
        <v>62</v>
      </c>
      <c r="C26" s="37" t="s">
        <v>1</v>
      </c>
      <c r="E26" s="39" t="s">
        <v>63</v>
      </c>
      <c r="F26" s="4">
        <v>11140000</v>
      </c>
      <c r="G26" s="4">
        <v>1360000</v>
      </c>
      <c r="H26" s="4">
        <v>14693000</v>
      </c>
      <c r="I26" s="4">
        <v>0</v>
      </c>
      <c r="J26" s="4">
        <v>355000</v>
      </c>
      <c r="K26" s="4">
        <v>2957000</v>
      </c>
      <c r="L26" s="4">
        <v>0</v>
      </c>
      <c r="M26" s="4">
        <v>0</v>
      </c>
      <c r="N26" s="4">
        <v>0</v>
      </c>
      <c r="O26" s="5">
        <f t="shared" si="3"/>
        <v>30505000</v>
      </c>
    </row>
    <row r="27" spans="1:15" s="21" customFormat="1" ht="33.75" customHeight="1" hidden="1">
      <c r="A27" s="40" t="s">
        <v>32</v>
      </c>
      <c r="B27" s="41" t="s">
        <v>1</v>
      </c>
      <c r="C27" s="37" t="s">
        <v>1</v>
      </c>
      <c r="E27" s="42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7" t="s">
        <v>1</v>
      </c>
    </row>
    <row r="28" spans="1:15" s="21" customFormat="1" ht="18.75" customHeight="1" thickBot="1">
      <c r="A28" s="43" t="s">
        <v>32</v>
      </c>
      <c r="E28" s="26" t="s">
        <v>1</v>
      </c>
      <c r="F28" s="27" t="s">
        <v>1</v>
      </c>
      <c r="G28" s="27" t="s">
        <v>1</v>
      </c>
      <c r="H28" s="27" t="s">
        <v>1</v>
      </c>
      <c r="I28" s="27" t="s">
        <v>1</v>
      </c>
      <c r="J28" s="27" t="s">
        <v>1</v>
      </c>
      <c r="K28" s="27" t="s">
        <v>1</v>
      </c>
      <c r="L28" s="27" t="s">
        <v>1</v>
      </c>
      <c r="M28" s="27" t="s">
        <v>1</v>
      </c>
      <c r="N28" s="27" t="s">
        <v>1</v>
      </c>
      <c r="O28" s="8" t="s">
        <v>1</v>
      </c>
    </row>
    <row r="29" spans="1:15" s="21" customFormat="1" ht="45.75" customHeight="1" thickBot="1">
      <c r="A29" s="43" t="s">
        <v>1</v>
      </c>
      <c r="B29" s="44" t="s">
        <v>33</v>
      </c>
      <c r="E29" s="3" t="s">
        <v>64</v>
      </c>
      <c r="F29" s="28">
        <f>SUM($F$17:$F$27)</f>
        <v>425098000</v>
      </c>
      <c r="G29" s="28">
        <f>SUM($G$17:$G$27)</f>
        <v>38079000</v>
      </c>
      <c r="H29" s="28">
        <f>SUM($H$17:$H$27)</f>
        <v>542121000</v>
      </c>
      <c r="I29" s="28">
        <f>SUM($I$17:$I$27)</f>
        <v>0</v>
      </c>
      <c r="J29" s="28">
        <f>SUM($J$17:$J$27)</f>
        <v>1710812000</v>
      </c>
      <c r="K29" s="28">
        <f>SUM($K$17:$K$27)</f>
        <v>287734000</v>
      </c>
      <c r="L29" s="28">
        <f>SUM($L$17:$L$27)</f>
        <v>0</v>
      </c>
      <c r="M29" s="28">
        <f>SUM($M$17:$M$27)</f>
        <v>0</v>
      </c>
      <c r="N29" s="28">
        <f>SUM($N$17:$N$27)</f>
        <v>0</v>
      </c>
      <c r="O29" s="28">
        <f>SUM($O$17:$O$27)</f>
        <v>3003844000</v>
      </c>
    </row>
    <row r="30" ht="12.75">
      <c r="O30" s="29" t="s">
        <v>1</v>
      </c>
    </row>
  </sheetData>
  <sheetProtection/>
  <mergeCells count="15"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  <mergeCell ref="F15:F16"/>
    <mergeCell ref="G15:G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75" zoomScaleNormal="75" zoomScalePageLayoutView="0" workbookViewId="0" topLeftCell="E9">
      <selection activeCell="K49" sqref="K49"/>
    </sheetView>
  </sheetViews>
  <sheetFormatPr defaultColWidth="9.00390625" defaultRowHeight="12.75"/>
  <cols>
    <col min="1" max="3" width="9.125" style="14" hidden="1" customWidth="1"/>
    <col min="4" max="4" width="13.625" style="14" hidden="1" customWidth="1"/>
    <col min="5" max="5" width="67.00390625" style="14" bestFit="1" customWidth="1"/>
    <col min="6" max="8" width="18.75390625" style="14" bestFit="1" customWidth="1"/>
    <col min="9" max="9" width="17.75390625" style="14" bestFit="1" customWidth="1"/>
    <col min="10" max="12" width="18.75390625" style="14" bestFit="1" customWidth="1"/>
    <col min="13" max="14" width="17.75390625" style="14" bestFit="1" customWidth="1"/>
    <col min="15" max="15" width="19.75390625" style="14" bestFit="1" customWidth="1"/>
    <col min="16" max="16384" width="9.125" style="14" customWidth="1"/>
  </cols>
  <sheetData>
    <row r="1" spans="1:15" ht="12.75" hidden="1">
      <c r="A1" s="9" t="s">
        <v>0</v>
      </c>
      <c r="B1" s="10" t="s">
        <v>34</v>
      </c>
      <c r="C1" s="11" t="s">
        <v>1</v>
      </c>
      <c r="D1" s="12" t="s">
        <v>2</v>
      </c>
      <c r="E1" s="13" t="s">
        <v>3</v>
      </c>
      <c r="F1" s="13" t="s">
        <v>4</v>
      </c>
      <c r="G1" s="13" t="s">
        <v>4</v>
      </c>
      <c r="H1" s="13" t="s">
        <v>4</v>
      </c>
      <c r="I1" s="13" t="s">
        <v>4</v>
      </c>
      <c r="J1" s="13" t="s">
        <v>4</v>
      </c>
      <c r="K1" s="13" t="s">
        <v>4</v>
      </c>
      <c r="L1" s="13" t="s">
        <v>4</v>
      </c>
      <c r="M1" s="13" t="s">
        <v>4</v>
      </c>
      <c r="N1" s="13" t="s">
        <v>4</v>
      </c>
      <c r="O1" s="30" t="s">
        <v>5</v>
      </c>
    </row>
    <row r="2" spans="1:15" ht="12.75" hidden="1">
      <c r="A2" s="15" t="s">
        <v>6</v>
      </c>
      <c r="B2" s="10" t="s">
        <v>39</v>
      </c>
      <c r="C2" s="11" t="s">
        <v>36</v>
      </c>
      <c r="D2" s="12" t="s">
        <v>7</v>
      </c>
      <c r="E2" s="16" t="str">
        <f aca="true" t="shared" si="0" ref="E2:N2">ButceYil</f>
        <v>2014</v>
      </c>
      <c r="F2" s="16" t="str">
        <f t="shared" si="0"/>
        <v>2014</v>
      </c>
      <c r="G2" s="16" t="str">
        <f t="shared" si="0"/>
        <v>2014</v>
      </c>
      <c r="H2" s="16" t="str">
        <f t="shared" si="0"/>
        <v>2014</v>
      </c>
      <c r="I2" s="16" t="str">
        <f t="shared" si="0"/>
        <v>2014</v>
      </c>
      <c r="J2" s="16" t="str">
        <f t="shared" si="0"/>
        <v>2014</v>
      </c>
      <c r="K2" s="16" t="str">
        <f t="shared" si="0"/>
        <v>2014</v>
      </c>
      <c r="L2" s="16" t="str">
        <f t="shared" si="0"/>
        <v>2014</v>
      </c>
      <c r="M2" s="16" t="str">
        <f t="shared" si="0"/>
        <v>2014</v>
      </c>
      <c r="N2" s="16" t="str">
        <f t="shared" si="0"/>
        <v>2014</v>
      </c>
      <c r="O2" s="31" t="s">
        <v>1</v>
      </c>
    </row>
    <row r="3" spans="1:15" ht="12.75" hidden="1">
      <c r="A3" s="15" t="s">
        <v>1</v>
      </c>
      <c r="B3" s="10" t="s">
        <v>1</v>
      </c>
      <c r="C3" s="11" t="s">
        <v>1</v>
      </c>
      <c r="D3" s="12" t="s">
        <v>8</v>
      </c>
      <c r="E3" s="16" t="s">
        <v>1</v>
      </c>
      <c r="F3" s="16" t="str">
        <f aca="true" t="shared" si="1" ref="F3:N3">ButceYil</f>
        <v>2014</v>
      </c>
      <c r="G3" s="16" t="str">
        <f t="shared" si="1"/>
        <v>2014</v>
      </c>
      <c r="H3" s="16" t="str">
        <f t="shared" si="1"/>
        <v>2014</v>
      </c>
      <c r="I3" s="16" t="str">
        <f t="shared" si="1"/>
        <v>2014</v>
      </c>
      <c r="J3" s="16" t="str">
        <f t="shared" si="1"/>
        <v>2014</v>
      </c>
      <c r="K3" s="16" t="str">
        <f t="shared" si="1"/>
        <v>2014</v>
      </c>
      <c r="L3" s="16" t="str">
        <f t="shared" si="1"/>
        <v>2014</v>
      </c>
      <c r="M3" s="16" t="str">
        <f t="shared" si="1"/>
        <v>2014</v>
      </c>
      <c r="N3" s="16" t="str">
        <f t="shared" si="1"/>
        <v>2014</v>
      </c>
      <c r="O3" s="31" t="s">
        <v>1</v>
      </c>
    </row>
    <row r="4" spans="1:15" ht="12.75" hidden="1">
      <c r="A4" s="15" t="s">
        <v>9</v>
      </c>
      <c r="B4" s="10" t="s">
        <v>35</v>
      </c>
      <c r="C4" s="11" t="s">
        <v>38</v>
      </c>
      <c r="D4" s="12" t="s">
        <v>10</v>
      </c>
      <c r="E4" s="16" t="s">
        <v>1</v>
      </c>
      <c r="F4" s="16" t="str">
        <f aca="true" t="shared" si="2" ref="F4:N4">Asama</f>
        <v>13</v>
      </c>
      <c r="G4" s="16" t="str">
        <f t="shared" si="2"/>
        <v>13</v>
      </c>
      <c r="H4" s="16" t="str">
        <f t="shared" si="2"/>
        <v>13</v>
      </c>
      <c r="I4" s="16" t="str">
        <f t="shared" si="2"/>
        <v>13</v>
      </c>
      <c r="J4" s="16" t="str">
        <f t="shared" si="2"/>
        <v>13</v>
      </c>
      <c r="K4" s="16" t="str">
        <f t="shared" si="2"/>
        <v>13</v>
      </c>
      <c r="L4" s="16" t="str">
        <f t="shared" si="2"/>
        <v>13</v>
      </c>
      <c r="M4" s="16" t="str">
        <f t="shared" si="2"/>
        <v>13</v>
      </c>
      <c r="N4" s="16" t="str">
        <f t="shared" si="2"/>
        <v>13</v>
      </c>
      <c r="O4" s="31" t="s">
        <v>1</v>
      </c>
    </row>
    <row r="5" spans="1:15" ht="12.75" hidden="1">
      <c r="A5" s="15" t="s">
        <v>11</v>
      </c>
      <c r="B5" s="17" t="s">
        <v>65</v>
      </c>
      <c r="C5" s="17" t="s">
        <v>1</v>
      </c>
      <c r="D5" s="12" t="s">
        <v>12</v>
      </c>
      <c r="E5" s="16" t="s">
        <v>1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31" t="s">
        <v>1</v>
      </c>
    </row>
    <row r="6" spans="1:15" ht="12.75" hidden="1">
      <c r="A6" s="31" t="s">
        <v>1</v>
      </c>
      <c r="B6" s="31" t="s">
        <v>1</v>
      </c>
      <c r="C6" s="31" t="s">
        <v>1</v>
      </c>
      <c r="D6" s="32" t="s">
        <v>5</v>
      </c>
      <c r="E6" s="31" t="s">
        <v>1</v>
      </c>
      <c r="F6" s="31" t="s">
        <v>1</v>
      </c>
      <c r="G6" s="31" t="s">
        <v>1</v>
      </c>
      <c r="H6" s="31" t="s">
        <v>1</v>
      </c>
      <c r="I6" s="31" t="s">
        <v>1</v>
      </c>
      <c r="J6" s="31" t="s">
        <v>1</v>
      </c>
      <c r="K6" s="31" t="s">
        <v>1</v>
      </c>
      <c r="L6" s="31" t="s">
        <v>1</v>
      </c>
      <c r="M6" s="31" t="s">
        <v>1</v>
      </c>
      <c r="N6" s="31" t="s">
        <v>1</v>
      </c>
      <c r="O6" s="31" t="s">
        <v>1</v>
      </c>
    </row>
    <row r="7" spans="1:15" ht="12.75" hidden="1">
      <c r="A7" s="31" t="s">
        <v>1</v>
      </c>
      <c r="B7" s="31" t="s">
        <v>1</v>
      </c>
      <c r="C7" s="31" t="s">
        <v>1</v>
      </c>
      <c r="D7" s="31" t="s">
        <v>1</v>
      </c>
      <c r="E7" s="31" t="s">
        <v>1</v>
      </c>
      <c r="F7" s="31" t="s">
        <v>1</v>
      </c>
      <c r="G7" s="31" t="s">
        <v>1</v>
      </c>
      <c r="H7" s="31" t="s">
        <v>1</v>
      </c>
      <c r="I7" s="31" t="s">
        <v>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</row>
    <row r="8" spans="1:15" ht="19.5" customHeight="1" hidden="1">
      <c r="A8" s="17" t="s">
        <v>22</v>
      </c>
      <c r="B8" s="17" t="s">
        <v>1</v>
      </c>
      <c r="C8" s="17" t="s">
        <v>1</v>
      </c>
      <c r="D8" s="15" t="s">
        <v>1</v>
      </c>
      <c r="E8" s="47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47" t="s">
        <v>1</v>
      </c>
      <c r="L8" s="47" t="s">
        <v>1</v>
      </c>
      <c r="M8" s="47" t="s">
        <v>1</v>
      </c>
      <c r="N8" s="47" t="s">
        <v>1</v>
      </c>
      <c r="O8" s="47" t="s">
        <v>1</v>
      </c>
    </row>
    <row r="9" spans="1:15" ht="19.5" customHeight="1">
      <c r="A9" s="17" t="s">
        <v>1</v>
      </c>
      <c r="B9" s="17" t="s">
        <v>1</v>
      </c>
      <c r="C9" s="17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31" t="s">
        <v>1</v>
      </c>
    </row>
    <row r="10" spans="1:15" ht="19.5" customHeight="1">
      <c r="A10" s="17" t="s">
        <v>1</v>
      </c>
      <c r="B10" s="17" t="s">
        <v>1</v>
      </c>
      <c r="C10" s="17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31" t="s">
        <v>1</v>
      </c>
    </row>
    <row r="11" spans="1:15" s="35" customFormat="1" ht="30" customHeight="1">
      <c r="A11" s="33" t="s">
        <v>1</v>
      </c>
      <c r="B11" s="33" t="s">
        <v>1</v>
      </c>
      <c r="C11" s="33" t="s">
        <v>1</v>
      </c>
      <c r="D11" s="34" t="s">
        <v>1</v>
      </c>
      <c r="E11" s="48" t="s">
        <v>67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</row>
    <row r="12" spans="1:15" s="35" customFormat="1" ht="30" customHeight="1">
      <c r="A12" s="33" t="s">
        <v>1</v>
      </c>
      <c r="B12" s="33" t="s">
        <v>1</v>
      </c>
      <c r="C12" s="33" t="s">
        <v>1</v>
      </c>
      <c r="E12" s="48" t="s">
        <v>68</v>
      </c>
      <c r="F12" s="48" t="s">
        <v>1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1</v>
      </c>
      <c r="N12" s="48" t="s">
        <v>1</v>
      </c>
      <c r="O12" s="48" t="s">
        <v>1</v>
      </c>
    </row>
    <row r="13" spans="1:15" s="35" customFormat="1" ht="30" customHeight="1">
      <c r="A13" s="33" t="s">
        <v>1</v>
      </c>
      <c r="B13" s="33" t="s">
        <v>1</v>
      </c>
      <c r="C13" s="33" t="s">
        <v>1</v>
      </c>
      <c r="D13" s="34" t="s">
        <v>1</v>
      </c>
      <c r="E13" s="49" t="s">
        <v>23</v>
      </c>
      <c r="F13" s="49" t="s">
        <v>1</v>
      </c>
      <c r="G13" s="49" t="s">
        <v>1</v>
      </c>
      <c r="H13" s="49" t="s">
        <v>1</v>
      </c>
      <c r="I13" s="49" t="s">
        <v>1</v>
      </c>
      <c r="J13" s="49" t="s">
        <v>1</v>
      </c>
      <c r="K13" s="49" t="s">
        <v>1</v>
      </c>
      <c r="L13" s="49" t="s">
        <v>1</v>
      </c>
      <c r="M13" s="49" t="s">
        <v>1</v>
      </c>
      <c r="N13" s="49" t="s">
        <v>1</v>
      </c>
      <c r="O13" s="49" t="s">
        <v>1</v>
      </c>
    </row>
    <row r="14" spans="1:15" ht="30" customHeight="1" thickBot="1">
      <c r="A14" s="17" t="s">
        <v>1</v>
      </c>
      <c r="B14" s="17" t="s">
        <v>1</v>
      </c>
      <c r="C14" s="17" t="s">
        <v>1</v>
      </c>
      <c r="D14" s="1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36" t="str">
        <f>IF(ButceYil&gt;2008,"TL","YTL")</f>
        <v>TL</v>
      </c>
    </row>
    <row r="15" spans="1:15" s="21" customFormat="1" ht="30" customHeight="1">
      <c r="A15" s="19" t="s">
        <v>1</v>
      </c>
      <c r="B15" s="19" t="s">
        <v>1</v>
      </c>
      <c r="C15" s="19" t="s">
        <v>1</v>
      </c>
      <c r="D15" s="20" t="s">
        <v>1</v>
      </c>
      <c r="E15" s="50" t="s">
        <v>24</v>
      </c>
      <c r="F15" s="45" t="s">
        <v>41</v>
      </c>
      <c r="G15" s="45" t="s">
        <v>42</v>
      </c>
      <c r="H15" s="45" t="s">
        <v>43</v>
      </c>
      <c r="I15" s="45" t="s">
        <v>25</v>
      </c>
      <c r="J15" s="45" t="s">
        <v>26</v>
      </c>
      <c r="K15" s="45" t="s">
        <v>27</v>
      </c>
      <c r="L15" s="45" t="s">
        <v>44</v>
      </c>
      <c r="M15" s="45" t="s">
        <v>28</v>
      </c>
      <c r="N15" s="45" t="s">
        <v>29</v>
      </c>
      <c r="O15" s="45" t="s">
        <v>30</v>
      </c>
    </row>
    <row r="16" spans="4:15" s="21" customFormat="1" ht="30" customHeight="1" thickBot="1">
      <c r="D16" s="22" t="s">
        <v>1</v>
      </c>
      <c r="E16" s="51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1" customFormat="1" ht="30" customHeight="1" hidden="1">
      <c r="A17" s="22" t="s">
        <v>2</v>
      </c>
      <c r="B17" s="22" t="s">
        <v>31</v>
      </c>
      <c r="C17" s="22" t="s">
        <v>5</v>
      </c>
      <c r="E17" s="23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4" t="s">
        <v>1</v>
      </c>
      <c r="N17" s="24" t="s">
        <v>1</v>
      </c>
      <c r="O17" s="25" t="s">
        <v>1</v>
      </c>
    </row>
    <row r="18" spans="1:15" s="21" customFormat="1" ht="30" customHeight="1">
      <c r="A18" s="37" t="s">
        <v>1</v>
      </c>
      <c r="B18" s="38" t="s">
        <v>46</v>
      </c>
      <c r="C18" s="37" t="s">
        <v>1</v>
      </c>
      <c r="E18" s="39" t="s">
        <v>47</v>
      </c>
      <c r="F18" s="4">
        <v>41290000</v>
      </c>
      <c r="G18" s="4">
        <v>6151000</v>
      </c>
      <c r="H18" s="4">
        <v>29691000</v>
      </c>
      <c r="I18" s="4">
        <v>0</v>
      </c>
      <c r="J18" s="4">
        <v>80672000</v>
      </c>
      <c r="K18" s="4">
        <v>18196000</v>
      </c>
      <c r="L18" s="4">
        <v>0</v>
      </c>
      <c r="M18" s="4">
        <v>0</v>
      </c>
      <c r="N18" s="4">
        <v>0</v>
      </c>
      <c r="O18" s="5">
        <f aca="true" t="shared" si="3" ref="O18:O26">N18+M18+L18+K18+J18+I18+H18+G18+F18</f>
        <v>176000000</v>
      </c>
    </row>
    <row r="19" spans="2:15" ht="30" customHeight="1">
      <c r="B19" s="38" t="s">
        <v>48</v>
      </c>
      <c r="C19" s="37" t="s">
        <v>1</v>
      </c>
      <c r="E19" s="39" t="s">
        <v>49</v>
      </c>
      <c r="F19" s="4">
        <v>95503000</v>
      </c>
      <c r="G19" s="4">
        <v>7046000</v>
      </c>
      <c r="H19" s="4">
        <v>242756000</v>
      </c>
      <c r="I19" s="4">
        <v>0</v>
      </c>
      <c r="J19" s="4">
        <v>1493643000</v>
      </c>
      <c r="K19" s="4">
        <v>92252000</v>
      </c>
      <c r="L19" s="4">
        <v>0</v>
      </c>
      <c r="M19" s="4">
        <v>0</v>
      </c>
      <c r="N19" s="4">
        <v>0</v>
      </c>
      <c r="O19" s="5">
        <f t="shared" si="3"/>
        <v>1931200000</v>
      </c>
    </row>
    <row r="20" spans="2:15" ht="30" customHeight="1">
      <c r="B20" s="38" t="s">
        <v>50</v>
      </c>
      <c r="C20" s="37" t="s">
        <v>1</v>
      </c>
      <c r="E20" s="39" t="s">
        <v>51</v>
      </c>
      <c r="F20" s="4">
        <v>72844000</v>
      </c>
      <c r="G20" s="4">
        <v>4618000</v>
      </c>
      <c r="H20" s="4">
        <v>22878000</v>
      </c>
      <c r="I20" s="4">
        <v>0</v>
      </c>
      <c r="J20" s="4">
        <v>3860000</v>
      </c>
      <c r="K20" s="4">
        <v>2270000</v>
      </c>
      <c r="L20" s="4">
        <v>0</v>
      </c>
      <c r="M20" s="4">
        <v>0</v>
      </c>
      <c r="N20" s="4">
        <v>0</v>
      </c>
      <c r="O20" s="5">
        <f t="shared" si="3"/>
        <v>106470000</v>
      </c>
    </row>
    <row r="21" spans="2:15" ht="30" customHeight="1">
      <c r="B21" s="38" t="s">
        <v>52</v>
      </c>
      <c r="C21" s="37" t="s">
        <v>1</v>
      </c>
      <c r="E21" s="39" t="s">
        <v>53</v>
      </c>
      <c r="F21" s="4">
        <v>93048000</v>
      </c>
      <c r="G21" s="4">
        <v>6237000</v>
      </c>
      <c r="H21" s="4">
        <v>67132000</v>
      </c>
      <c r="I21" s="4">
        <v>0</v>
      </c>
      <c r="J21" s="4">
        <v>1897000</v>
      </c>
      <c r="K21" s="4">
        <v>75686000</v>
      </c>
      <c r="L21" s="4">
        <v>0</v>
      </c>
      <c r="M21" s="4">
        <v>0</v>
      </c>
      <c r="N21" s="4">
        <v>0</v>
      </c>
      <c r="O21" s="5">
        <f t="shared" si="3"/>
        <v>244000000</v>
      </c>
    </row>
    <row r="22" spans="2:15" ht="30" customHeight="1">
      <c r="B22" s="38" t="s">
        <v>54</v>
      </c>
      <c r="C22" s="37" t="s">
        <v>1</v>
      </c>
      <c r="E22" s="39" t="s">
        <v>55</v>
      </c>
      <c r="F22" s="4">
        <v>51553000</v>
      </c>
      <c r="G22" s="4">
        <v>5840000</v>
      </c>
      <c r="H22" s="4">
        <v>92014000</v>
      </c>
      <c r="I22" s="4">
        <v>0</v>
      </c>
      <c r="J22" s="4">
        <v>3953000</v>
      </c>
      <c r="K22" s="4">
        <v>2246000</v>
      </c>
      <c r="L22" s="4">
        <v>0</v>
      </c>
      <c r="M22" s="4">
        <v>0</v>
      </c>
      <c r="N22" s="4">
        <v>0</v>
      </c>
      <c r="O22" s="5">
        <f t="shared" si="3"/>
        <v>155606000</v>
      </c>
    </row>
    <row r="23" spans="2:15" ht="30" customHeight="1">
      <c r="B23" s="38" t="s">
        <v>56</v>
      </c>
      <c r="C23" s="37" t="s">
        <v>1</v>
      </c>
      <c r="E23" s="39" t="s">
        <v>57</v>
      </c>
      <c r="F23" s="4">
        <v>27219000</v>
      </c>
      <c r="G23" s="4">
        <v>2777000</v>
      </c>
      <c r="H23" s="4">
        <v>35863000</v>
      </c>
      <c r="I23" s="4">
        <v>0</v>
      </c>
      <c r="J23" s="4">
        <v>20891000</v>
      </c>
      <c r="K23" s="4">
        <v>30250000</v>
      </c>
      <c r="L23" s="4">
        <v>0</v>
      </c>
      <c r="M23" s="4">
        <v>0</v>
      </c>
      <c r="N23" s="4">
        <v>0</v>
      </c>
      <c r="O23" s="5">
        <f t="shared" si="3"/>
        <v>117000000</v>
      </c>
    </row>
    <row r="24" spans="2:15" ht="30" customHeight="1">
      <c r="B24" s="38" t="s">
        <v>58</v>
      </c>
      <c r="C24" s="37" t="s">
        <v>1</v>
      </c>
      <c r="E24" s="39" t="s">
        <v>59</v>
      </c>
      <c r="F24" s="4">
        <v>36214000</v>
      </c>
      <c r="G24" s="4">
        <v>3784000</v>
      </c>
      <c r="H24" s="4">
        <v>11677000</v>
      </c>
      <c r="I24" s="4">
        <v>0</v>
      </c>
      <c r="J24" s="4">
        <v>7010000</v>
      </c>
      <c r="K24" s="4">
        <v>3695000</v>
      </c>
      <c r="L24" s="4">
        <v>0</v>
      </c>
      <c r="M24" s="4">
        <v>0</v>
      </c>
      <c r="N24" s="4">
        <v>0</v>
      </c>
      <c r="O24" s="5">
        <f t="shared" si="3"/>
        <v>62380000</v>
      </c>
    </row>
    <row r="25" spans="2:15" ht="30" customHeight="1">
      <c r="B25" s="38" t="s">
        <v>60</v>
      </c>
      <c r="C25" s="37" t="s">
        <v>1</v>
      </c>
      <c r="E25" s="39" t="s">
        <v>61</v>
      </c>
      <c r="F25" s="4">
        <v>25011000</v>
      </c>
      <c r="G25" s="4">
        <v>2585000</v>
      </c>
      <c r="H25" s="4">
        <v>27675000</v>
      </c>
      <c r="I25" s="4">
        <v>0</v>
      </c>
      <c r="J25" s="4">
        <v>13505000</v>
      </c>
      <c r="K25" s="4">
        <v>8504000</v>
      </c>
      <c r="L25" s="4">
        <v>0</v>
      </c>
      <c r="M25" s="4">
        <v>0</v>
      </c>
      <c r="N25" s="4">
        <v>0</v>
      </c>
      <c r="O25" s="5">
        <f t="shared" si="3"/>
        <v>77280000</v>
      </c>
    </row>
    <row r="26" spans="2:15" ht="30" customHeight="1" thickBot="1">
      <c r="B26" s="38" t="s">
        <v>62</v>
      </c>
      <c r="C26" s="37" t="s">
        <v>1</v>
      </c>
      <c r="E26" s="39" t="s">
        <v>63</v>
      </c>
      <c r="F26" s="4">
        <v>11706000</v>
      </c>
      <c r="G26" s="4">
        <v>1428000</v>
      </c>
      <c r="H26" s="4">
        <v>16949000</v>
      </c>
      <c r="I26" s="4">
        <v>0</v>
      </c>
      <c r="J26" s="4">
        <v>373000</v>
      </c>
      <c r="K26" s="4">
        <v>3104000</v>
      </c>
      <c r="L26" s="4">
        <v>0</v>
      </c>
      <c r="M26" s="4">
        <v>0</v>
      </c>
      <c r="N26" s="4">
        <v>0</v>
      </c>
      <c r="O26" s="5">
        <f t="shared" si="3"/>
        <v>33560000</v>
      </c>
    </row>
    <row r="27" spans="1:15" s="21" customFormat="1" ht="33.75" customHeight="1" hidden="1">
      <c r="A27" s="40" t="s">
        <v>32</v>
      </c>
      <c r="B27" s="41" t="s">
        <v>1</v>
      </c>
      <c r="C27" s="37" t="s">
        <v>1</v>
      </c>
      <c r="E27" s="42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7" t="s">
        <v>1</v>
      </c>
    </row>
    <row r="28" spans="1:15" s="21" customFormat="1" ht="18.75" customHeight="1" thickBot="1">
      <c r="A28" s="43" t="s">
        <v>32</v>
      </c>
      <c r="E28" s="26" t="s">
        <v>1</v>
      </c>
      <c r="F28" s="27" t="s">
        <v>1</v>
      </c>
      <c r="G28" s="27" t="s">
        <v>1</v>
      </c>
      <c r="H28" s="27" t="s">
        <v>1</v>
      </c>
      <c r="I28" s="27" t="s">
        <v>1</v>
      </c>
      <c r="J28" s="27" t="s">
        <v>1</v>
      </c>
      <c r="K28" s="27" t="s">
        <v>1</v>
      </c>
      <c r="L28" s="27" t="s">
        <v>1</v>
      </c>
      <c r="M28" s="27" t="s">
        <v>1</v>
      </c>
      <c r="N28" s="27" t="s">
        <v>1</v>
      </c>
      <c r="O28" s="8" t="s">
        <v>1</v>
      </c>
    </row>
    <row r="29" spans="1:15" s="21" customFormat="1" ht="45.75" customHeight="1" thickBot="1">
      <c r="A29" s="43" t="s">
        <v>1</v>
      </c>
      <c r="B29" s="44" t="s">
        <v>33</v>
      </c>
      <c r="E29" s="3" t="s">
        <v>64</v>
      </c>
      <c r="F29" s="28">
        <f>SUM($F$17:$F$27)</f>
        <v>454388000</v>
      </c>
      <c r="G29" s="28">
        <f>SUM($G$17:$G$27)</f>
        <v>40466000</v>
      </c>
      <c r="H29" s="28">
        <f>SUM($H$17:$H$27)</f>
        <v>546635000</v>
      </c>
      <c r="I29" s="28">
        <f>SUM($I$17:$I$27)</f>
        <v>0</v>
      </c>
      <c r="J29" s="28">
        <f>SUM($J$17:$J$27)</f>
        <v>1625804000</v>
      </c>
      <c r="K29" s="28">
        <f>SUM($K$17:$K$27)</f>
        <v>236203000</v>
      </c>
      <c r="L29" s="28">
        <f>SUM($L$17:$L$27)</f>
        <v>0</v>
      </c>
      <c r="M29" s="28">
        <f>SUM($M$17:$M$27)</f>
        <v>0</v>
      </c>
      <c r="N29" s="28">
        <f>SUM($N$17:$N$27)</f>
        <v>0</v>
      </c>
      <c r="O29" s="28">
        <f>SUM($O$17:$O$27)</f>
        <v>2903496000</v>
      </c>
    </row>
    <row r="30" ht="12.75">
      <c r="O30" s="29" t="s">
        <v>1</v>
      </c>
    </row>
  </sheetData>
  <sheetProtection/>
  <mergeCells count="15"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zoomScalePageLayoutView="0" workbookViewId="0" topLeftCell="E9">
      <selection activeCell="H36" sqref="H36"/>
    </sheetView>
  </sheetViews>
  <sheetFormatPr defaultColWidth="9.00390625" defaultRowHeight="12.75"/>
  <cols>
    <col min="1" max="3" width="9.125" style="14" hidden="1" customWidth="1"/>
    <col min="4" max="4" width="13.625" style="14" hidden="1" customWidth="1"/>
    <col min="5" max="5" width="67.00390625" style="14" bestFit="1" customWidth="1"/>
    <col min="6" max="8" width="18.75390625" style="14" bestFit="1" customWidth="1"/>
    <col min="9" max="9" width="17.75390625" style="14" bestFit="1" customWidth="1"/>
    <col min="10" max="12" width="18.75390625" style="14" bestFit="1" customWidth="1"/>
    <col min="13" max="14" width="17.75390625" style="14" bestFit="1" customWidth="1"/>
    <col min="15" max="15" width="19.75390625" style="14" bestFit="1" customWidth="1"/>
    <col min="16" max="16384" width="9.125" style="14" customWidth="1"/>
  </cols>
  <sheetData>
    <row r="1" spans="1:15" ht="12.75" hidden="1">
      <c r="A1" s="9" t="s">
        <v>0</v>
      </c>
      <c r="B1" s="10" t="s">
        <v>34</v>
      </c>
      <c r="C1" s="11" t="s">
        <v>1</v>
      </c>
      <c r="D1" s="12" t="s">
        <v>2</v>
      </c>
      <c r="E1" s="13" t="s">
        <v>3</v>
      </c>
      <c r="F1" s="13" t="s">
        <v>4</v>
      </c>
      <c r="G1" s="13" t="s">
        <v>4</v>
      </c>
      <c r="H1" s="13" t="s">
        <v>4</v>
      </c>
      <c r="I1" s="13" t="s">
        <v>4</v>
      </c>
      <c r="J1" s="13" t="s">
        <v>4</v>
      </c>
      <c r="K1" s="13" t="s">
        <v>4</v>
      </c>
      <c r="L1" s="13" t="s">
        <v>4</v>
      </c>
      <c r="M1" s="13" t="s">
        <v>4</v>
      </c>
      <c r="N1" s="13" t="s">
        <v>4</v>
      </c>
      <c r="O1" s="30" t="s">
        <v>5</v>
      </c>
    </row>
    <row r="2" spans="1:15" ht="12.75" hidden="1">
      <c r="A2" s="15" t="s">
        <v>6</v>
      </c>
      <c r="B2" s="10" t="s">
        <v>40</v>
      </c>
      <c r="C2" s="11" t="s">
        <v>36</v>
      </c>
      <c r="D2" s="12" t="s">
        <v>7</v>
      </c>
      <c r="E2" s="16" t="str">
        <f aca="true" t="shared" si="0" ref="E2:N2">ButceYil</f>
        <v>2014</v>
      </c>
      <c r="F2" s="16" t="str">
        <f t="shared" si="0"/>
        <v>2014</v>
      </c>
      <c r="G2" s="16" t="str">
        <f t="shared" si="0"/>
        <v>2014</v>
      </c>
      <c r="H2" s="16" t="str">
        <f t="shared" si="0"/>
        <v>2014</v>
      </c>
      <c r="I2" s="16" t="str">
        <f t="shared" si="0"/>
        <v>2014</v>
      </c>
      <c r="J2" s="16" t="str">
        <f t="shared" si="0"/>
        <v>2014</v>
      </c>
      <c r="K2" s="16" t="str">
        <f t="shared" si="0"/>
        <v>2014</v>
      </c>
      <c r="L2" s="16" t="str">
        <f t="shared" si="0"/>
        <v>2014</v>
      </c>
      <c r="M2" s="16" t="str">
        <f t="shared" si="0"/>
        <v>2014</v>
      </c>
      <c r="N2" s="16" t="str">
        <f t="shared" si="0"/>
        <v>2014</v>
      </c>
      <c r="O2" s="31" t="s">
        <v>1</v>
      </c>
    </row>
    <row r="3" spans="1:15" ht="12.75" hidden="1">
      <c r="A3" s="15" t="s">
        <v>1</v>
      </c>
      <c r="B3" s="10" t="s">
        <v>1</v>
      </c>
      <c r="C3" s="11" t="s">
        <v>1</v>
      </c>
      <c r="D3" s="12" t="s">
        <v>8</v>
      </c>
      <c r="E3" s="16" t="s">
        <v>1</v>
      </c>
      <c r="F3" s="16" t="str">
        <f aca="true" t="shared" si="1" ref="F3:N3">ButceYil</f>
        <v>2014</v>
      </c>
      <c r="G3" s="16" t="str">
        <f t="shared" si="1"/>
        <v>2014</v>
      </c>
      <c r="H3" s="16" t="str">
        <f t="shared" si="1"/>
        <v>2014</v>
      </c>
      <c r="I3" s="16" t="str">
        <f t="shared" si="1"/>
        <v>2014</v>
      </c>
      <c r="J3" s="16" t="str">
        <f t="shared" si="1"/>
        <v>2014</v>
      </c>
      <c r="K3" s="16" t="str">
        <f t="shared" si="1"/>
        <v>2014</v>
      </c>
      <c r="L3" s="16" t="str">
        <f t="shared" si="1"/>
        <v>2014</v>
      </c>
      <c r="M3" s="16" t="str">
        <f t="shared" si="1"/>
        <v>2014</v>
      </c>
      <c r="N3" s="16" t="str">
        <f t="shared" si="1"/>
        <v>2014</v>
      </c>
      <c r="O3" s="31" t="s">
        <v>1</v>
      </c>
    </row>
    <row r="4" spans="1:15" ht="12.75" hidden="1">
      <c r="A4" s="15" t="s">
        <v>9</v>
      </c>
      <c r="B4" s="10" t="s">
        <v>35</v>
      </c>
      <c r="C4" s="11" t="s">
        <v>38</v>
      </c>
      <c r="D4" s="12" t="s">
        <v>10</v>
      </c>
      <c r="E4" s="16" t="s">
        <v>1</v>
      </c>
      <c r="F4" s="16" t="str">
        <f aca="true" t="shared" si="2" ref="F4:N4">Asama</f>
        <v>23</v>
      </c>
      <c r="G4" s="16" t="str">
        <f t="shared" si="2"/>
        <v>23</v>
      </c>
      <c r="H4" s="16" t="str">
        <f t="shared" si="2"/>
        <v>23</v>
      </c>
      <c r="I4" s="16" t="str">
        <f t="shared" si="2"/>
        <v>23</v>
      </c>
      <c r="J4" s="16" t="str">
        <f t="shared" si="2"/>
        <v>23</v>
      </c>
      <c r="K4" s="16" t="str">
        <f t="shared" si="2"/>
        <v>23</v>
      </c>
      <c r="L4" s="16" t="str">
        <f t="shared" si="2"/>
        <v>23</v>
      </c>
      <c r="M4" s="16" t="str">
        <f t="shared" si="2"/>
        <v>23</v>
      </c>
      <c r="N4" s="16" t="str">
        <f t="shared" si="2"/>
        <v>23</v>
      </c>
      <c r="O4" s="31" t="s">
        <v>1</v>
      </c>
    </row>
    <row r="5" spans="1:15" ht="12.75" hidden="1">
      <c r="A5" s="15" t="s">
        <v>11</v>
      </c>
      <c r="B5" s="17" t="s">
        <v>66</v>
      </c>
      <c r="C5" s="17" t="s">
        <v>1</v>
      </c>
      <c r="D5" s="12" t="s">
        <v>12</v>
      </c>
      <c r="E5" s="16" t="s">
        <v>1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31" t="s">
        <v>1</v>
      </c>
    </row>
    <row r="6" spans="1:15" ht="12.75" hidden="1">
      <c r="A6" s="31" t="s">
        <v>1</v>
      </c>
      <c r="B6" s="31" t="s">
        <v>1</v>
      </c>
      <c r="C6" s="31" t="s">
        <v>1</v>
      </c>
      <c r="D6" s="32" t="s">
        <v>5</v>
      </c>
      <c r="E6" s="31" t="s">
        <v>1</v>
      </c>
      <c r="F6" s="31" t="s">
        <v>1</v>
      </c>
      <c r="G6" s="31" t="s">
        <v>1</v>
      </c>
      <c r="H6" s="31" t="s">
        <v>1</v>
      </c>
      <c r="I6" s="31" t="s">
        <v>1</v>
      </c>
      <c r="J6" s="31" t="s">
        <v>1</v>
      </c>
      <c r="K6" s="31" t="s">
        <v>1</v>
      </c>
      <c r="L6" s="31" t="s">
        <v>1</v>
      </c>
      <c r="M6" s="31" t="s">
        <v>1</v>
      </c>
      <c r="N6" s="31" t="s">
        <v>1</v>
      </c>
      <c r="O6" s="31" t="s">
        <v>1</v>
      </c>
    </row>
    <row r="7" spans="1:15" ht="12.75" hidden="1">
      <c r="A7" s="31" t="s">
        <v>1</v>
      </c>
      <c r="B7" s="31" t="s">
        <v>1</v>
      </c>
      <c r="C7" s="31" t="s">
        <v>1</v>
      </c>
      <c r="D7" s="31" t="s">
        <v>1</v>
      </c>
      <c r="E7" s="31" t="s">
        <v>1</v>
      </c>
      <c r="F7" s="31" t="s">
        <v>1</v>
      </c>
      <c r="G7" s="31" t="s">
        <v>1</v>
      </c>
      <c r="H7" s="31" t="s">
        <v>1</v>
      </c>
      <c r="I7" s="31" t="s">
        <v>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</row>
    <row r="8" spans="1:15" ht="19.5" customHeight="1" hidden="1">
      <c r="A8" s="17" t="s">
        <v>22</v>
      </c>
      <c r="B8" s="17" t="s">
        <v>1</v>
      </c>
      <c r="C8" s="17" t="s">
        <v>1</v>
      </c>
      <c r="D8" s="15" t="s">
        <v>1</v>
      </c>
      <c r="E8" s="47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47" t="s">
        <v>1</v>
      </c>
      <c r="L8" s="47" t="s">
        <v>1</v>
      </c>
      <c r="M8" s="47" t="s">
        <v>1</v>
      </c>
      <c r="N8" s="47" t="s">
        <v>1</v>
      </c>
      <c r="O8" s="47" t="s">
        <v>1</v>
      </c>
    </row>
    <row r="9" spans="1:15" ht="19.5" customHeight="1">
      <c r="A9" s="17" t="s">
        <v>1</v>
      </c>
      <c r="B9" s="17" t="s">
        <v>1</v>
      </c>
      <c r="C9" s="17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31" t="s">
        <v>1</v>
      </c>
    </row>
    <row r="10" spans="1:15" ht="19.5" customHeight="1">
      <c r="A10" s="17" t="s">
        <v>1</v>
      </c>
      <c r="B10" s="17" t="s">
        <v>1</v>
      </c>
      <c r="C10" s="17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31" t="s">
        <v>1</v>
      </c>
    </row>
    <row r="11" spans="1:15" s="35" customFormat="1" ht="30" customHeight="1">
      <c r="A11" s="33" t="s">
        <v>1</v>
      </c>
      <c r="B11" s="33" t="s">
        <v>1</v>
      </c>
      <c r="C11" s="33" t="s">
        <v>1</v>
      </c>
      <c r="D11" s="34" t="s">
        <v>1</v>
      </c>
      <c r="E11" s="48" t="s">
        <v>67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</row>
    <row r="12" spans="1:15" s="35" customFormat="1" ht="30" customHeight="1">
      <c r="A12" s="33" t="s">
        <v>1</v>
      </c>
      <c r="B12" s="33" t="s">
        <v>1</v>
      </c>
      <c r="C12" s="33" t="s">
        <v>1</v>
      </c>
      <c r="E12" s="48" t="s">
        <v>69</v>
      </c>
      <c r="F12" s="48" t="s">
        <v>1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1</v>
      </c>
      <c r="N12" s="48" t="s">
        <v>1</v>
      </c>
      <c r="O12" s="48" t="s">
        <v>1</v>
      </c>
    </row>
    <row r="13" spans="1:15" s="35" customFormat="1" ht="30" customHeight="1">
      <c r="A13" s="33" t="s">
        <v>1</v>
      </c>
      <c r="B13" s="33" t="s">
        <v>1</v>
      </c>
      <c r="C13" s="33" t="s">
        <v>1</v>
      </c>
      <c r="D13" s="34" t="s">
        <v>1</v>
      </c>
      <c r="E13" s="49" t="s">
        <v>23</v>
      </c>
      <c r="F13" s="49" t="s">
        <v>1</v>
      </c>
      <c r="G13" s="49" t="s">
        <v>1</v>
      </c>
      <c r="H13" s="49" t="s">
        <v>1</v>
      </c>
      <c r="I13" s="49" t="s">
        <v>1</v>
      </c>
      <c r="J13" s="49" t="s">
        <v>1</v>
      </c>
      <c r="K13" s="49" t="s">
        <v>1</v>
      </c>
      <c r="L13" s="49" t="s">
        <v>1</v>
      </c>
      <c r="M13" s="49" t="s">
        <v>1</v>
      </c>
      <c r="N13" s="49" t="s">
        <v>1</v>
      </c>
      <c r="O13" s="49" t="s">
        <v>1</v>
      </c>
    </row>
    <row r="14" spans="1:15" ht="30" customHeight="1" thickBot="1">
      <c r="A14" s="17" t="s">
        <v>1</v>
      </c>
      <c r="B14" s="17" t="s">
        <v>1</v>
      </c>
      <c r="C14" s="17" t="s">
        <v>1</v>
      </c>
      <c r="D14" s="1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36" t="str">
        <f>IF(ButceYil&gt;2008,"TL","YTL")</f>
        <v>TL</v>
      </c>
    </row>
    <row r="15" spans="1:15" s="21" customFormat="1" ht="30" customHeight="1">
      <c r="A15" s="19" t="s">
        <v>1</v>
      </c>
      <c r="B15" s="19" t="s">
        <v>1</v>
      </c>
      <c r="C15" s="19" t="s">
        <v>1</v>
      </c>
      <c r="D15" s="20" t="s">
        <v>1</v>
      </c>
      <c r="E15" s="50" t="s">
        <v>24</v>
      </c>
      <c r="F15" s="45" t="s">
        <v>41</v>
      </c>
      <c r="G15" s="45" t="s">
        <v>42</v>
      </c>
      <c r="H15" s="45" t="s">
        <v>43</v>
      </c>
      <c r="I15" s="45" t="s">
        <v>25</v>
      </c>
      <c r="J15" s="45" t="s">
        <v>26</v>
      </c>
      <c r="K15" s="45" t="s">
        <v>27</v>
      </c>
      <c r="L15" s="45" t="s">
        <v>44</v>
      </c>
      <c r="M15" s="45" t="s">
        <v>28</v>
      </c>
      <c r="N15" s="45" t="s">
        <v>29</v>
      </c>
      <c r="O15" s="45" t="s">
        <v>30</v>
      </c>
    </row>
    <row r="16" spans="4:15" s="21" customFormat="1" ht="30" customHeight="1" thickBot="1">
      <c r="D16" s="22" t="s">
        <v>1</v>
      </c>
      <c r="E16" s="51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1" customFormat="1" ht="30" customHeight="1" hidden="1">
      <c r="A17" s="22" t="s">
        <v>2</v>
      </c>
      <c r="B17" s="22" t="s">
        <v>31</v>
      </c>
      <c r="C17" s="22" t="s">
        <v>5</v>
      </c>
      <c r="E17" s="23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4" t="s">
        <v>1</v>
      </c>
      <c r="N17" s="24" t="s">
        <v>1</v>
      </c>
      <c r="O17" s="25" t="s">
        <v>1</v>
      </c>
    </row>
    <row r="18" spans="1:15" s="21" customFormat="1" ht="30" customHeight="1">
      <c r="A18" s="37" t="s">
        <v>1</v>
      </c>
      <c r="B18" s="38" t="s">
        <v>46</v>
      </c>
      <c r="C18" s="37" t="s">
        <v>1</v>
      </c>
      <c r="E18" s="39" t="s">
        <v>47</v>
      </c>
      <c r="F18" s="4">
        <v>44043000</v>
      </c>
      <c r="G18" s="4">
        <v>6557000</v>
      </c>
      <c r="H18" s="4">
        <v>31687000</v>
      </c>
      <c r="I18" s="4">
        <v>0</v>
      </c>
      <c r="J18" s="4">
        <v>85318000</v>
      </c>
      <c r="K18" s="4">
        <v>19395000</v>
      </c>
      <c r="L18" s="4">
        <v>0</v>
      </c>
      <c r="M18" s="4">
        <v>0</v>
      </c>
      <c r="N18" s="4">
        <v>0</v>
      </c>
      <c r="O18" s="5">
        <f aca="true" t="shared" si="3" ref="O18:O26">N18+M18+L18+K18+J18+I18+H18+G18+F18</f>
        <v>187000000</v>
      </c>
    </row>
    <row r="19" spans="2:15" ht="30" customHeight="1">
      <c r="B19" s="38" t="s">
        <v>48</v>
      </c>
      <c r="C19" s="37" t="s">
        <v>1</v>
      </c>
      <c r="E19" s="39" t="s">
        <v>49</v>
      </c>
      <c r="F19" s="4">
        <v>103141000</v>
      </c>
      <c r="G19" s="4">
        <v>7607000</v>
      </c>
      <c r="H19" s="4">
        <v>252113000</v>
      </c>
      <c r="I19" s="4">
        <v>0</v>
      </c>
      <c r="J19" s="4">
        <v>1679766000</v>
      </c>
      <c r="K19" s="4">
        <v>51023000</v>
      </c>
      <c r="L19" s="4">
        <v>0</v>
      </c>
      <c r="M19" s="4">
        <v>0</v>
      </c>
      <c r="N19" s="4">
        <v>0</v>
      </c>
      <c r="O19" s="5">
        <f t="shared" si="3"/>
        <v>2093650000</v>
      </c>
    </row>
    <row r="20" spans="2:15" ht="30" customHeight="1">
      <c r="B20" s="38" t="s">
        <v>50</v>
      </c>
      <c r="C20" s="37" t="s">
        <v>1</v>
      </c>
      <c r="E20" s="39" t="s">
        <v>51</v>
      </c>
      <c r="F20" s="4">
        <v>79896000</v>
      </c>
      <c r="G20" s="4">
        <v>5510000</v>
      </c>
      <c r="H20" s="4">
        <v>25096000</v>
      </c>
      <c r="I20" s="4">
        <v>0</v>
      </c>
      <c r="J20" s="4">
        <v>4120000</v>
      </c>
      <c r="K20" s="4">
        <v>2380000</v>
      </c>
      <c r="L20" s="4">
        <v>0</v>
      </c>
      <c r="M20" s="4">
        <v>0</v>
      </c>
      <c r="N20" s="4">
        <v>0</v>
      </c>
      <c r="O20" s="5">
        <f t="shared" si="3"/>
        <v>117002000</v>
      </c>
    </row>
    <row r="21" spans="2:15" ht="30" customHeight="1">
      <c r="B21" s="38" t="s">
        <v>52</v>
      </c>
      <c r="C21" s="37" t="s">
        <v>1</v>
      </c>
      <c r="E21" s="39" t="s">
        <v>53</v>
      </c>
      <c r="F21" s="4">
        <v>97686000</v>
      </c>
      <c r="G21" s="4">
        <v>6548000</v>
      </c>
      <c r="H21" s="4">
        <v>70501000</v>
      </c>
      <c r="I21" s="4">
        <v>0</v>
      </c>
      <c r="J21" s="4">
        <v>1992000</v>
      </c>
      <c r="K21" s="4">
        <v>80273000</v>
      </c>
      <c r="L21" s="4">
        <v>0</v>
      </c>
      <c r="M21" s="4">
        <v>0</v>
      </c>
      <c r="N21" s="4">
        <v>0</v>
      </c>
      <c r="O21" s="5">
        <f t="shared" si="3"/>
        <v>257000000</v>
      </c>
    </row>
    <row r="22" spans="2:15" ht="30" customHeight="1">
      <c r="B22" s="38" t="s">
        <v>54</v>
      </c>
      <c r="C22" s="37" t="s">
        <v>1</v>
      </c>
      <c r="E22" s="39" t="s">
        <v>55</v>
      </c>
      <c r="F22" s="4">
        <v>53847000</v>
      </c>
      <c r="G22" s="4">
        <v>7305000</v>
      </c>
      <c r="H22" s="4">
        <v>94406000</v>
      </c>
      <c r="I22" s="4">
        <v>0</v>
      </c>
      <c r="J22" s="4">
        <v>4115000</v>
      </c>
      <c r="K22" s="4">
        <v>2391000</v>
      </c>
      <c r="L22" s="4">
        <v>0</v>
      </c>
      <c r="M22" s="4">
        <v>0</v>
      </c>
      <c r="N22" s="4">
        <v>0</v>
      </c>
      <c r="O22" s="5">
        <f t="shared" si="3"/>
        <v>162064000</v>
      </c>
    </row>
    <row r="23" spans="2:15" ht="30" customHeight="1">
      <c r="B23" s="38" t="s">
        <v>56</v>
      </c>
      <c r="C23" s="37" t="s">
        <v>1</v>
      </c>
      <c r="E23" s="39" t="s">
        <v>57</v>
      </c>
      <c r="F23" s="4">
        <v>29007000</v>
      </c>
      <c r="G23" s="4">
        <v>3096000</v>
      </c>
      <c r="H23" s="4">
        <v>38085000</v>
      </c>
      <c r="I23" s="4">
        <v>0</v>
      </c>
      <c r="J23" s="4">
        <v>22512000</v>
      </c>
      <c r="K23" s="4">
        <v>30300000</v>
      </c>
      <c r="L23" s="4">
        <v>0</v>
      </c>
      <c r="M23" s="4">
        <v>0</v>
      </c>
      <c r="N23" s="4">
        <v>0</v>
      </c>
      <c r="O23" s="5">
        <f t="shared" si="3"/>
        <v>123000000</v>
      </c>
    </row>
    <row r="24" spans="2:15" ht="30" customHeight="1">
      <c r="B24" s="38" t="s">
        <v>58</v>
      </c>
      <c r="C24" s="37" t="s">
        <v>1</v>
      </c>
      <c r="E24" s="39" t="s">
        <v>59</v>
      </c>
      <c r="F24" s="4">
        <v>38920000</v>
      </c>
      <c r="G24" s="4">
        <v>4043000</v>
      </c>
      <c r="H24" s="4">
        <v>12611000</v>
      </c>
      <c r="I24" s="4">
        <v>0</v>
      </c>
      <c r="J24" s="4">
        <v>8070000</v>
      </c>
      <c r="K24" s="4">
        <v>4056000</v>
      </c>
      <c r="L24" s="4">
        <v>0</v>
      </c>
      <c r="M24" s="4">
        <v>0</v>
      </c>
      <c r="N24" s="4">
        <v>0</v>
      </c>
      <c r="O24" s="5">
        <f t="shared" si="3"/>
        <v>67700000</v>
      </c>
    </row>
    <row r="25" spans="2:15" ht="30" customHeight="1">
      <c r="B25" s="38" t="s">
        <v>60</v>
      </c>
      <c r="C25" s="37" t="s">
        <v>1</v>
      </c>
      <c r="E25" s="39" t="s">
        <v>61</v>
      </c>
      <c r="F25" s="4">
        <v>26511000</v>
      </c>
      <c r="G25" s="4">
        <v>2738000</v>
      </c>
      <c r="H25" s="4">
        <v>29345000</v>
      </c>
      <c r="I25" s="4">
        <v>0</v>
      </c>
      <c r="J25" s="4">
        <v>14313000</v>
      </c>
      <c r="K25" s="4">
        <v>9008000</v>
      </c>
      <c r="L25" s="4">
        <v>0</v>
      </c>
      <c r="M25" s="4">
        <v>0</v>
      </c>
      <c r="N25" s="4">
        <v>0</v>
      </c>
      <c r="O25" s="5">
        <f t="shared" si="3"/>
        <v>81915000</v>
      </c>
    </row>
    <row r="26" spans="2:15" ht="30" customHeight="1" thickBot="1">
      <c r="B26" s="38" t="s">
        <v>62</v>
      </c>
      <c r="C26" s="37" t="s">
        <v>1</v>
      </c>
      <c r="E26" s="39" t="s">
        <v>63</v>
      </c>
      <c r="F26" s="4">
        <v>12290000</v>
      </c>
      <c r="G26" s="4">
        <v>1500000</v>
      </c>
      <c r="H26" s="4">
        <v>18500000</v>
      </c>
      <c r="I26" s="4">
        <v>0</v>
      </c>
      <c r="J26" s="4">
        <v>421000</v>
      </c>
      <c r="K26" s="4">
        <v>3259000</v>
      </c>
      <c r="L26" s="4">
        <v>0</v>
      </c>
      <c r="M26" s="4">
        <v>0</v>
      </c>
      <c r="N26" s="4">
        <v>0</v>
      </c>
      <c r="O26" s="5">
        <f t="shared" si="3"/>
        <v>35970000</v>
      </c>
    </row>
    <row r="27" spans="1:15" s="21" customFormat="1" ht="33.75" customHeight="1" hidden="1">
      <c r="A27" s="40" t="s">
        <v>32</v>
      </c>
      <c r="B27" s="41" t="s">
        <v>1</v>
      </c>
      <c r="C27" s="37" t="s">
        <v>1</v>
      </c>
      <c r="E27" s="42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7" t="s">
        <v>1</v>
      </c>
    </row>
    <row r="28" spans="1:15" s="21" customFormat="1" ht="18.75" customHeight="1" thickBot="1">
      <c r="A28" s="43" t="s">
        <v>32</v>
      </c>
      <c r="E28" s="26" t="s">
        <v>1</v>
      </c>
      <c r="F28" s="27" t="s">
        <v>1</v>
      </c>
      <c r="G28" s="27" t="s">
        <v>1</v>
      </c>
      <c r="H28" s="27" t="s">
        <v>1</v>
      </c>
      <c r="I28" s="27" t="s">
        <v>1</v>
      </c>
      <c r="J28" s="27" t="s">
        <v>1</v>
      </c>
      <c r="K28" s="27" t="s">
        <v>1</v>
      </c>
      <c r="L28" s="27" t="s">
        <v>1</v>
      </c>
      <c r="M28" s="27" t="s">
        <v>1</v>
      </c>
      <c r="N28" s="27" t="s">
        <v>1</v>
      </c>
      <c r="O28" s="8" t="s">
        <v>1</v>
      </c>
    </row>
    <row r="29" spans="1:15" s="21" customFormat="1" ht="45.75" customHeight="1" thickBot="1">
      <c r="A29" s="43" t="s">
        <v>1</v>
      </c>
      <c r="B29" s="44" t="s">
        <v>33</v>
      </c>
      <c r="E29" s="3" t="s">
        <v>64</v>
      </c>
      <c r="F29" s="28">
        <f>SUM($F$17:$F$27)</f>
        <v>485341000</v>
      </c>
      <c r="G29" s="28">
        <f>SUM($G$17:$G$27)</f>
        <v>44904000</v>
      </c>
      <c r="H29" s="28">
        <f>SUM($H$17:$H$27)</f>
        <v>572344000</v>
      </c>
      <c r="I29" s="28">
        <f>SUM($I$17:$I$27)</f>
        <v>0</v>
      </c>
      <c r="J29" s="28">
        <f>SUM($J$17:$J$27)</f>
        <v>1820627000</v>
      </c>
      <c r="K29" s="28">
        <f>SUM($K$17:$K$27)</f>
        <v>202085000</v>
      </c>
      <c r="L29" s="28">
        <f>SUM($L$17:$L$27)</f>
        <v>0</v>
      </c>
      <c r="M29" s="28">
        <f>SUM($M$17:$M$27)</f>
        <v>0</v>
      </c>
      <c r="N29" s="28">
        <f>SUM($N$17:$N$27)</f>
        <v>0</v>
      </c>
      <c r="O29" s="28">
        <f>SUM($O$17:$O$27)</f>
        <v>3125301000</v>
      </c>
    </row>
    <row r="30" ht="12.75">
      <c r="O30" s="29" t="s">
        <v>1</v>
      </c>
    </row>
  </sheetData>
  <sheetProtection/>
  <mergeCells count="15"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Kübra ŞEN</cp:lastModifiedBy>
  <cp:lastPrinted>2013-10-11T14:18:18Z</cp:lastPrinted>
  <dcterms:created xsi:type="dcterms:W3CDTF">2013-10-11T07:19:29Z</dcterms:created>
  <dcterms:modified xsi:type="dcterms:W3CDTF">2019-02-15T08:14:46Z</dcterms:modified>
  <cp:category/>
  <cp:version/>
  <cp:contentType/>
  <cp:contentStatus/>
</cp:coreProperties>
</file>