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16" sheetId="1" r:id="rId1"/>
    <sheet name="2017" sheetId="2" r:id="rId2"/>
    <sheet name="2018" sheetId="3" r:id="rId3"/>
  </sheets>
  <definedNames>
    <definedName name="Asama" localSheetId="1">'2017'!$B$2</definedName>
    <definedName name="Asama" localSheetId="2">'2018'!$B$2</definedName>
    <definedName name="Asama">'2016'!$B$2</definedName>
    <definedName name="AsamaAd" localSheetId="1">'2017'!$C$2</definedName>
    <definedName name="AsamaAd" localSheetId="2">'2018'!$C$2</definedName>
    <definedName name="AsamaAd">'2016'!$C$2</definedName>
    <definedName name="AyAd" localSheetId="1">'2017'!$C$4</definedName>
    <definedName name="AyAd" localSheetId="2">'2018'!$C$4</definedName>
    <definedName name="AyAd">'2016'!$C$4</definedName>
    <definedName name="AyNo" localSheetId="1">'2017'!$B$4</definedName>
    <definedName name="AyNo" localSheetId="2">'2018'!$B$4</definedName>
    <definedName name="AyNo">'2016'!$B$4</definedName>
    <definedName name="ButceYil" localSheetId="1">'2017'!$B$1</definedName>
    <definedName name="ButceYil" localSheetId="2">'2018'!$B$1</definedName>
    <definedName name="ButceYil">'2016'!$B$1</definedName>
    <definedName name="SatirBaslik" localSheetId="1">'2017'!$A$15:$B$21</definedName>
    <definedName name="SatirBaslik" localSheetId="2">'2018'!$A$15:$B$21</definedName>
    <definedName name="SatirBaslik">'2016'!$A$15:$B$21</definedName>
    <definedName name="SutunBaslik" localSheetId="1">'2017'!$D$1:$N$5</definedName>
    <definedName name="SutunBaslik" localSheetId="2">'2018'!$D$1:$N$5</definedName>
    <definedName name="SutunBaslik">'2016'!$D$1:$N$5</definedName>
    <definedName name="TeklifYil" localSheetId="1">'2017'!$B$5</definedName>
    <definedName name="TeklifYil" localSheetId="2">'2018'!$B$5</definedName>
    <definedName name="TeklifYil">'2016'!$B$5</definedName>
    <definedName name="_xlnm.Print_Titles" localSheetId="0">'2016'!$13:$14</definedName>
    <definedName name="_xlnm.Print_Titles" localSheetId="1">'2017'!$13:$14</definedName>
    <definedName name="_xlnm.Print_Titles" localSheetId="2">'2018'!$13:$14</definedName>
  </definedNames>
  <calcPr fullCalcOnLoad="1"/>
</workbook>
</file>

<file path=xl/sharedStrings.xml><?xml version="1.0" encoding="utf-8"?>
<sst xmlns="http://schemas.openxmlformats.org/spreadsheetml/2006/main" count="1660" uniqueCount="274">
  <si>
    <t>YIL:</t>
  </si>
  <si>
    <t/>
  </si>
  <si>
    <t>FORMUL</t>
  </si>
  <si>
    <t>ABSKUR</t>
  </si>
  <si>
    <t>ABSODENEKYIL</t>
  </si>
  <si>
    <t>XX</t>
  </si>
  <si>
    <t>AŞAMA:</t>
  </si>
  <si>
    <t>YIL</t>
  </si>
  <si>
    <t>BUTCEYILI</t>
  </si>
  <si>
    <t>AY:</t>
  </si>
  <si>
    <t>ASAMA</t>
  </si>
  <si>
    <t>TEKLİF YIL:</t>
  </si>
  <si>
    <t>EKOKOD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</si>
  <si>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</si>
  <si>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</si>
  <si>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</si>
  <si>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</si>
  <si>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</si>
  <si>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</si>
  <si>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</si>
  <si>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</si>
  <si>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</si>
  <si>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YILI MERKEZİ YÖNETİM BÜTÇE KANUNU İCMALİ</t>
  </si>
  <si>
    <t>(II) SAYILI CETVEL - YÜKSEKÖĞRETİM KURUMLARI</t>
  </si>
  <si>
    <t>(EKONOMİK SINIFLANDIRMA)</t>
  </si>
  <si>
    <t>KURUMLAR</t>
  </si>
  <si>
    <t>PERSONEL GİDERLERİ</t>
  </si>
  <si>
    <t>SOS. GÜV. DEV. PRİMİ GİD.</t>
  </si>
  <si>
    <t>MAL VE HİZMET ALIM GİDERLERİ</t>
  </si>
  <si>
    <t>FAİZ GİDERLERİ</t>
  </si>
  <si>
    <t>CARİ TRANSFER</t>
  </si>
  <si>
    <t>SERMAYE GİDERİ</t>
  </si>
  <si>
    <t>SERMAYE TRANSFERİ</t>
  </si>
  <si>
    <t>BORÇ VERME</t>
  </si>
  <si>
    <t>YEDEK ÖDENEK</t>
  </si>
  <si>
    <t>TOPLAM</t>
  </si>
  <si>
    <t>KURKOD</t>
  </si>
  <si>
    <t>x</t>
  </si>
  <si>
    <t>X</t>
  </si>
  <si>
    <t>38/40</t>
  </si>
  <si>
    <t>40/42</t>
  </si>
  <si>
    <t>ÖZEL BÜTÇELİ DİĞER KURUMLAR</t>
  </si>
  <si>
    <t>ÖZEL BÜTÇELİ KURUMLAR TOPLAMI</t>
  </si>
  <si>
    <t>2016</t>
  </si>
  <si>
    <t>1</t>
  </si>
  <si>
    <t>Tasarı</t>
  </si>
  <si>
    <t>3</t>
  </si>
  <si>
    <t>Ocak</t>
  </si>
  <si>
    <t>38.01</t>
  </si>
  <si>
    <t>38.02</t>
  </si>
  <si>
    <t>38.03</t>
  </si>
  <si>
    <t>38.04</t>
  </si>
  <si>
    <t>38.05</t>
  </si>
  <si>
    <t>38.06</t>
  </si>
  <si>
    <t>38.07</t>
  </si>
  <si>
    <t>38.08</t>
  </si>
  <si>
    <t>38.09</t>
  </si>
  <si>
    <t>38.10</t>
  </si>
  <si>
    <t>38.11</t>
  </si>
  <si>
    <t>38.12</t>
  </si>
  <si>
    <t>38.13</t>
  </si>
  <si>
    <t>38.14</t>
  </si>
  <si>
    <t>38.15</t>
  </si>
  <si>
    <t>38.16</t>
  </si>
  <si>
    <t>38.17</t>
  </si>
  <si>
    <t>38.18</t>
  </si>
  <si>
    <t>38.19</t>
  </si>
  <si>
    <t>38.20</t>
  </si>
  <si>
    <t>38.21</t>
  </si>
  <si>
    <t>38.22</t>
  </si>
  <si>
    <t>38.23</t>
  </si>
  <si>
    <t>38.24</t>
  </si>
  <si>
    <t>38.25</t>
  </si>
  <si>
    <t>38.26</t>
  </si>
  <si>
    <t>38.27</t>
  </si>
  <si>
    <t>38.28</t>
  </si>
  <si>
    <t>38.29</t>
  </si>
  <si>
    <t>38.30</t>
  </si>
  <si>
    <t>38.31</t>
  </si>
  <si>
    <t>38.32</t>
  </si>
  <si>
    <t>38.33</t>
  </si>
  <si>
    <t>38.34</t>
  </si>
  <si>
    <t>38.35</t>
  </si>
  <si>
    <t>38.36</t>
  </si>
  <si>
    <t>38.37</t>
  </si>
  <si>
    <t>38.38</t>
  </si>
  <si>
    <t>38.39</t>
  </si>
  <si>
    <t>38.40</t>
  </si>
  <si>
    <t>38.41</t>
  </si>
  <si>
    <t>38.42</t>
  </si>
  <si>
    <t>38.43</t>
  </si>
  <si>
    <t>38.44</t>
  </si>
  <si>
    <t>38.45</t>
  </si>
  <si>
    <t>38.46</t>
  </si>
  <si>
    <t>38.47</t>
  </si>
  <si>
    <t>38.48</t>
  </si>
  <si>
    <t>38.49</t>
  </si>
  <si>
    <t>38.50</t>
  </si>
  <si>
    <t>38.51</t>
  </si>
  <si>
    <t>38.52</t>
  </si>
  <si>
    <t>38.53</t>
  </si>
  <si>
    <t>38.54</t>
  </si>
  <si>
    <t>38.55</t>
  </si>
  <si>
    <t>38.56</t>
  </si>
  <si>
    <t>38.57</t>
  </si>
  <si>
    <t>38.58</t>
  </si>
  <si>
    <t>38.59</t>
  </si>
  <si>
    <t>38.60</t>
  </si>
  <si>
    <t>38.61</t>
  </si>
  <si>
    <t>38.62</t>
  </si>
  <si>
    <t>38.63</t>
  </si>
  <si>
    <t>38.64</t>
  </si>
  <si>
    <t>38.65</t>
  </si>
  <si>
    <t>38.66</t>
  </si>
  <si>
    <t>38.67</t>
  </si>
  <si>
    <t>38.68</t>
  </si>
  <si>
    <t>38.69</t>
  </si>
  <si>
    <t>38.70</t>
  </si>
  <si>
    <t>38.71</t>
  </si>
  <si>
    <t>38.72</t>
  </si>
  <si>
    <t>38.73</t>
  </si>
  <si>
    <t>38.74</t>
  </si>
  <si>
    <t>38.75</t>
  </si>
  <si>
    <t>38.76</t>
  </si>
  <si>
    <t>38.77</t>
  </si>
  <si>
    <t>38.78</t>
  </si>
  <si>
    <t>38.79</t>
  </si>
  <si>
    <t>38.80</t>
  </si>
  <si>
    <t>38.81</t>
  </si>
  <si>
    <t>38.82</t>
  </si>
  <si>
    <t>38.83</t>
  </si>
  <si>
    <t>38.84</t>
  </si>
  <si>
    <t>38.85</t>
  </si>
  <si>
    <t>38.86</t>
  </si>
  <si>
    <t>38.87</t>
  </si>
  <si>
    <t>38.88</t>
  </si>
  <si>
    <t>38.89</t>
  </si>
  <si>
    <t>38.90</t>
  </si>
  <si>
    <t>38.91</t>
  </si>
  <si>
    <t>38.92</t>
  </si>
  <si>
    <t>38.93</t>
  </si>
  <si>
    <t>38.94</t>
  </si>
  <si>
    <t>38.95</t>
  </si>
  <si>
    <t>38.96</t>
  </si>
  <si>
    <t>38.97</t>
  </si>
  <si>
    <t>38.98</t>
  </si>
  <si>
    <t>38.99</t>
  </si>
  <si>
    <t>39.01</t>
  </si>
  <si>
    <t>39.02</t>
  </si>
  <si>
    <t>39.03</t>
  </si>
  <si>
    <t>39.04</t>
  </si>
  <si>
    <t>39.05</t>
  </si>
  <si>
    <t>39.06</t>
  </si>
  <si>
    <t>39.07</t>
  </si>
  <si>
    <t>39.08</t>
  </si>
  <si>
    <t>39.09</t>
  </si>
  <si>
    <t>39.10</t>
  </si>
  <si>
    <t>YÜKSEKÖĞRETİM KURULU</t>
  </si>
  <si>
    <t xml:space="preserve">ANKARA ÜNİVERSİTESİ </t>
  </si>
  <si>
    <t xml:space="preserve">ORTA DOĞU TEKNİK ÜNİVERSİTESİ </t>
  </si>
  <si>
    <t>HACETTEPE ÜNİVERSİTESİ</t>
  </si>
  <si>
    <t xml:space="preserve">GAZİ ÜNİVERSİTESİ </t>
  </si>
  <si>
    <t>İSTANBUL ÜNİVERSİTESİ</t>
  </si>
  <si>
    <t>İSTANBUL TEKNİK ÜNİVERSİTESİ</t>
  </si>
  <si>
    <t xml:space="preserve">BOĞAZİÇİ ÜNİVERSİTESİ </t>
  </si>
  <si>
    <t xml:space="preserve">MARMARA ÜNİVERSİTESİ </t>
  </si>
  <si>
    <t xml:space="preserve">YILDIZ TEKNİK ÜNİVERSİTESİ </t>
  </si>
  <si>
    <t>MİMAR SİNAN GÜZEL SANATLAR ÜNİVERSİTESİ</t>
  </si>
  <si>
    <t xml:space="preserve">EGE ÜNİVERSİTESİ </t>
  </si>
  <si>
    <t xml:space="preserve">DOKUZ EYLÜL ÜNİVERSİTESİ </t>
  </si>
  <si>
    <t xml:space="preserve">TRAKYA ÜNİVERSİTESİ </t>
  </si>
  <si>
    <t xml:space="preserve">ULUDAĞ ÜNİVERSİTESİ </t>
  </si>
  <si>
    <t>ANADOLU ÜNİVERSİTESİ</t>
  </si>
  <si>
    <t xml:space="preserve">SELÇUK ÜNİVERSİTESİ </t>
  </si>
  <si>
    <t xml:space="preserve">AKDENİZ ÜNİVERSİTESİ </t>
  </si>
  <si>
    <t>ERCİYES ÜNİVERSİTESİ</t>
  </si>
  <si>
    <t xml:space="preserve">CUMHURİYET ÜNİVERSİTESİ </t>
  </si>
  <si>
    <t xml:space="preserve">ÇUKUROVA ÜNİVERSİTESİ </t>
  </si>
  <si>
    <t xml:space="preserve">ONDOKUZ MAYIS ÜNİVERSİTESİ </t>
  </si>
  <si>
    <t xml:space="preserve">KARADENİZ TEKNİK ÜNİVERSİTESİ </t>
  </si>
  <si>
    <t xml:space="preserve">ATATÜRK ÜNİVERSİTESİ </t>
  </si>
  <si>
    <t xml:space="preserve">İNÖNÜ ÜNİVERSİTESİ </t>
  </si>
  <si>
    <t xml:space="preserve">FIRAT ÜNİVERSİTESİ </t>
  </si>
  <si>
    <t xml:space="preserve">DİCLE ÜNİVERSİTESİ </t>
  </si>
  <si>
    <t>YÜZÜNCÜ YIL ÜNİVERSİTESİ</t>
  </si>
  <si>
    <t xml:space="preserve">GAZİANTEP ÜNİVERSİTESİ </t>
  </si>
  <si>
    <t>İZMİR YÜKSEK TEKNOLOJİ ENSTİTÜSÜ</t>
  </si>
  <si>
    <t>GEBZE TEKNİK ÜNİVERSİTESİ</t>
  </si>
  <si>
    <t xml:space="preserve">HARRAN ÜNİVERSİTESİ </t>
  </si>
  <si>
    <t xml:space="preserve">SÜLEYMAN DEMİREL ÜNİVERSİTESİ </t>
  </si>
  <si>
    <t xml:space="preserve">ADNAN MENDERES ÜNİVERSİTESİ </t>
  </si>
  <si>
    <t xml:space="preserve">BÜLENT ECEVİT ÜNİVERSİTESİ </t>
  </si>
  <si>
    <t xml:space="preserve">MERSİN ÜNİVERSİTESİ </t>
  </si>
  <si>
    <t xml:space="preserve">PAMUKKALE ÜNİVERSİTESİ </t>
  </si>
  <si>
    <t>BALIKESİR ÜNİVERSİTESİ</t>
  </si>
  <si>
    <t>KOCAELİ ÜNİVERSİTESİ</t>
  </si>
  <si>
    <t xml:space="preserve">SAKARYA ÜNİVERSİTESİ </t>
  </si>
  <si>
    <t xml:space="preserve">CELAL BAYAR ÜNİVERSİTESİ </t>
  </si>
  <si>
    <t xml:space="preserve">ABANT İZZET BAYSAL ÜNİVERSİTESİ </t>
  </si>
  <si>
    <t xml:space="preserve">MUSTAFA KEMAL ÜNİVERSİTESİ </t>
  </si>
  <si>
    <t xml:space="preserve">AFYON KOCATEPE ÜNİVERSİTESİ </t>
  </si>
  <si>
    <t xml:space="preserve">KAFKAS ÜNİVERSİTESİ </t>
  </si>
  <si>
    <t>ÇANAKKALE ONSEKİZ MART ÜNİVERSİTESİ</t>
  </si>
  <si>
    <t>NİĞDE ÜNİVERSİTESİ</t>
  </si>
  <si>
    <t xml:space="preserve">DUMLUPINAR ÜNİVERSİTESİ </t>
  </si>
  <si>
    <t>GAZİOSMANPAŞA ÜNİVERSİTESİ</t>
  </si>
  <si>
    <t>MUĞLA SITKI KOÇMAN ÜNİVERSİTESİ</t>
  </si>
  <si>
    <t xml:space="preserve">KAHRAMANMARAŞ SÜTÇÜ İMAM ÜNİVERSİTESİ </t>
  </si>
  <si>
    <t xml:space="preserve">KIRIKKALE ÜNİVERSİTESİ </t>
  </si>
  <si>
    <t xml:space="preserve">ESKİŞEHİR OSMANGAZİ ÜNİVERSİTESİ </t>
  </si>
  <si>
    <t xml:space="preserve">GALATASARAY ÜNİVERSİTESİ </t>
  </si>
  <si>
    <t>AHİ EVRAN ÜNİVERSİTESİ</t>
  </si>
  <si>
    <t>KASTAMONU ÜNİVERSİTESİ</t>
  </si>
  <si>
    <t>DÜZCE ÜNİVERSİTESİ</t>
  </si>
  <si>
    <t>MEHMET AKİF ERSOY ÜNİVERSİTESİ</t>
  </si>
  <si>
    <t>UŞAK ÜNİVERSİTESİ</t>
  </si>
  <si>
    <t>RECEP TAYYİP ERDOĞAN ÜNİVERSİTESİ</t>
  </si>
  <si>
    <t>NAMIK KEMAL ÜNİVERSİTESİ</t>
  </si>
  <si>
    <t>ERZİNCAN ÜNİVERSİTESİ</t>
  </si>
  <si>
    <t>AKSARAY ÜNİVERSİTESİ</t>
  </si>
  <si>
    <t>GİRESUN ÜNİVERSİTESİ</t>
  </si>
  <si>
    <t>HİTİT ÜNİVERSİTESİ</t>
  </si>
  <si>
    <t>BOZOK ÜNİVERSİTESİ</t>
  </si>
  <si>
    <t>ADIYAMAN ÜNİVERSİTESİ</t>
  </si>
  <si>
    <t>ORDU ÜNİVERSİTESİ</t>
  </si>
  <si>
    <t>AMASYA ÜNİVERSİTESİ</t>
  </si>
  <si>
    <t>KARAMANOĞLU MEHMETBEY ÜNİVERSİTESİ</t>
  </si>
  <si>
    <t>AĞRI İBRAHİM ÇEÇEN ÜNİVERSİTESİ</t>
  </si>
  <si>
    <t>SİNOP ÜNİVERSİTESİ</t>
  </si>
  <si>
    <t>SİİRT ÜNİVERSİTESİ</t>
  </si>
  <si>
    <t>NEVŞEHİR HACI BEKTAŞ VELİ ÜNİVERSİTESİ</t>
  </si>
  <si>
    <t>KARABÜK ÜNİVERSİTESİ</t>
  </si>
  <si>
    <t>KİLİS 7 ARALIK ÜNİVERSİTESİ</t>
  </si>
  <si>
    <t>ÇANKIRI KARATEKİN ÜNİVERSİTESİ</t>
  </si>
  <si>
    <t>ARTVİN ÇORUH ÜNİVERSİTESİ</t>
  </si>
  <si>
    <t>BİLECİK ŞEYH EDEBALİ ÜNİVERSİTESİ</t>
  </si>
  <si>
    <t>BİTLİS EREN ÜNİVERSİTESİ</t>
  </si>
  <si>
    <t>KIRKLARELİ ÜNİVERSİTESİ</t>
  </si>
  <si>
    <t>OSMANİYE KORKUT ATA ÜNİVERSİTESİ</t>
  </si>
  <si>
    <t>BİNGÖL ÜNİVERSİTESİ</t>
  </si>
  <si>
    <t>MUŞ ALPARSLAN ÜNİVERSİTESİ</t>
  </si>
  <si>
    <t>MARDİN ARTUKLU ÜNİVERSİTESİ</t>
  </si>
  <si>
    <t>BATMAN ÜNİVERSİTESİ</t>
  </si>
  <si>
    <t>ARDAHAN ÜNİVERSİTESİ</t>
  </si>
  <si>
    <t>BARTIN ÜNİVERSİTESİ</t>
  </si>
  <si>
    <t>BAYBURT ÜNİVERSİTESİ</t>
  </si>
  <si>
    <t>GÜMÜŞHANE ÜNİVERSİTESİ</t>
  </si>
  <si>
    <t>HAKKARİ ÜNİVERSİTESİ</t>
  </si>
  <si>
    <t>IĞDIR ÜNİVERSİTESİ</t>
  </si>
  <si>
    <t>ŞIRNAK ÜNİVERSİTESİ</t>
  </si>
  <si>
    <t>TUNCELİ ÜNİVERSİTESİ</t>
  </si>
  <si>
    <t>YALOVA ÜNİVERSİTESİ</t>
  </si>
  <si>
    <t>TÜRK ALMAN ÜNİVERSİTESİ</t>
  </si>
  <si>
    <t>YILDIRIM BEYAZIT ÜNİVERSİTESİ</t>
  </si>
  <si>
    <t>BURSA TEKNİK ÜNİVERSİTESİ</t>
  </si>
  <si>
    <t>İSTANBUL MEDENİYET ÜNİVERSİTESİ</t>
  </si>
  <si>
    <t>İZMİR KATİP ÇELEBİ ÜNİVERSİTESİ</t>
  </si>
  <si>
    <t>NECMETTİN ERBAKAN ÜNİVERSİTESİ</t>
  </si>
  <si>
    <t>ABDULLAH GÜL ÜNİVERSİTESİ</t>
  </si>
  <si>
    <t>ERZURUM TEKNİK ÜNİVERSİTESİ</t>
  </si>
  <si>
    <t>ADANA BİLİM VE TEKNOLOJİ ÜNİVERSİTESİ</t>
  </si>
  <si>
    <t>ANKARA SOSYAL BİLİMLER ÜNİVERSİTESİ</t>
  </si>
  <si>
    <t>SAĞLIK BİLİMLERİ ÜNİVERSİTESİ</t>
  </si>
  <si>
    <t>BANDIRMA ONYEDİ EYLÜL ÜNİVERSİTESİ</t>
  </si>
  <si>
    <t>İSKENDERUN TEKNİK ÜNİVERSİTESİ</t>
  </si>
  <si>
    <t>ALANYA ALAADDİN KEYKUBAT ÜNİVERSİTESİ</t>
  </si>
  <si>
    <t>YÜKSEKÖĞRETİM KURUMLARI</t>
  </si>
  <si>
    <t>13</t>
  </si>
  <si>
    <t>2017</t>
  </si>
  <si>
    <t>23</t>
  </si>
  <si>
    <t>2018</t>
  </si>
  <si>
    <t xml:space="preserve">2016 YILI MERKEZİ YÖNETİM BÜTÇE KANUNU İCMALİ </t>
  </si>
  <si>
    <t xml:space="preserve">(II) SAYILI CETVEL - YÜKSEKÖĞRETİM KURUMLARI 2017 YILI BÜTÇE GİDER TAHMİNLERİ </t>
  </si>
  <si>
    <t xml:space="preserve">(II) SAYILI CETVEL - YÜKSEKÖĞRETİM KURUMLARI 2018 YILI BÜTÇE GİDER TAHMİNLERİ 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</si>
</sst>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52">
    <font>
      <sz val="10"/>
      <name val="Arial Tur"/>
      <family val="0"/>
    </font>
    <font>
      <sz val="10"/>
      <name val="Arial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sz val="10"/>
      <color indexed="8"/>
      <name val="Arial"/>
      <family val="2"/>
    </font>
    <font>
      <b/>
      <sz val="12"/>
      <color indexed="8"/>
      <name val="Tahoma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1"/>
      <name val="Arial Tur"/>
      <family val="0"/>
    </font>
    <font>
      <sz val="11"/>
      <name val="Tahoma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b/>
      <sz val="13"/>
      <color indexed="8"/>
      <name val="Tahoma"/>
      <family val="2"/>
    </font>
    <font>
      <sz val="12"/>
      <color indexed="8"/>
      <name val="Tahoma"/>
      <family val="2"/>
    </font>
    <font>
      <sz val="12"/>
      <name val="Tahoma"/>
      <family val="2"/>
    </font>
    <font>
      <sz val="12"/>
      <name val="Arial Tur"/>
      <family val="0"/>
    </font>
    <font>
      <b/>
      <sz val="12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43" fillId="21" borderId="5" applyNumberFormat="0" applyAlignment="0" applyProtection="0"/>
    <xf numFmtId="0" fontId="44" fillId="22" borderId="6" applyNumberFormat="0" applyAlignment="0" applyProtection="0"/>
    <xf numFmtId="0" fontId="45" fillId="21" borderId="6" applyNumberFormat="0" applyAlignment="0" applyProtection="0"/>
    <xf numFmtId="0" fontId="46" fillId="23" borderId="7" applyNumberFormat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8" applyNumberFormat="0" applyFont="0" applyAlignment="0" applyProtection="0"/>
    <xf numFmtId="0" fontId="49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13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13" fillId="37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0" fillId="0" borderId="11" xfId="0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1" fillId="0" borderId="12" xfId="0" applyFont="1" applyBorder="1" applyAlignment="1">
      <alignment vertical="center"/>
    </xf>
    <xf numFmtId="3" fontId="11" fillId="0" borderId="12" xfId="0" applyNumberFormat="1" applyFont="1" applyBorder="1" applyAlignment="1">
      <alignment vertical="center"/>
    </xf>
    <xf numFmtId="3" fontId="12" fillId="0" borderId="12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9" fontId="16" fillId="0" borderId="0" xfId="0" applyNumberFormat="1" applyFont="1" applyFill="1" applyAlignment="1">
      <alignment vertical="center"/>
    </xf>
    <xf numFmtId="0" fontId="17" fillId="0" borderId="0" xfId="0" applyFont="1" applyAlignment="1">
      <alignment vertical="center"/>
    </xf>
    <xf numFmtId="0" fontId="16" fillId="0" borderId="13" xfId="0" applyFont="1" applyBorder="1" applyAlignment="1">
      <alignment vertical="center"/>
    </xf>
    <xf numFmtId="3" fontId="16" fillId="0" borderId="13" xfId="0" applyNumberFormat="1" applyFont="1" applyBorder="1" applyAlignment="1">
      <alignment vertical="center"/>
    </xf>
    <xf numFmtId="3" fontId="16" fillId="0" borderId="14" xfId="0" applyNumberFormat="1" applyFont="1" applyBorder="1" applyAlignment="1">
      <alignment vertical="center"/>
    </xf>
    <xf numFmtId="3" fontId="16" fillId="0" borderId="15" xfId="0" applyNumberFormat="1" applyFont="1" applyBorder="1" applyAlignment="1">
      <alignment vertical="center"/>
    </xf>
    <xf numFmtId="3" fontId="18" fillId="0" borderId="14" xfId="0" applyNumberFormat="1" applyFont="1" applyBorder="1" applyAlignment="1">
      <alignment vertical="center"/>
    </xf>
    <xf numFmtId="0" fontId="16" fillId="0" borderId="16" xfId="0" applyFont="1" applyBorder="1" applyAlignment="1">
      <alignment vertical="center"/>
    </xf>
    <xf numFmtId="3" fontId="16" fillId="0" borderId="16" xfId="0" applyNumberFormat="1" applyFont="1" applyBorder="1" applyAlignment="1">
      <alignment vertical="center"/>
    </xf>
    <xf numFmtId="3" fontId="18" fillId="0" borderId="16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7" fillId="0" borderId="17" xfId="0" applyFont="1" applyBorder="1" applyAlignment="1">
      <alignment vertical="center"/>
    </xf>
    <xf numFmtId="3" fontId="17" fillId="0" borderId="17" xfId="0" applyNumberFormat="1" applyFont="1" applyBorder="1" applyAlignment="1">
      <alignment vertical="center"/>
    </xf>
    <xf numFmtId="3" fontId="18" fillId="0" borderId="17" xfId="0" applyNumberFormat="1" applyFont="1" applyBorder="1" applyAlignment="1">
      <alignment vertical="center"/>
    </xf>
    <xf numFmtId="49" fontId="17" fillId="0" borderId="0" xfId="0" applyNumberFormat="1" applyFont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3" fontId="18" fillId="0" borderId="18" xfId="0" applyNumberFormat="1" applyFont="1" applyBorder="1" applyAlignment="1">
      <alignment vertical="center"/>
    </xf>
    <xf numFmtId="3" fontId="18" fillId="0" borderId="12" xfId="0" applyNumberFormat="1" applyFont="1" applyBorder="1" applyAlignment="1">
      <alignment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0"/>
  <sheetViews>
    <sheetView tabSelected="1" workbookViewId="0" topLeftCell="E9">
      <selection activeCell="E11" sqref="E11:O11"/>
    </sheetView>
  </sheetViews>
  <sheetFormatPr defaultColWidth="9.00390625" defaultRowHeight="12.75"/>
  <cols>
    <col min="1" max="3" width="9.125" style="12" hidden="1" customWidth="1"/>
    <col min="4" max="4" width="12.00390625" style="12" hidden="1" customWidth="1"/>
    <col min="5" max="5" width="50.75390625" style="12" bestFit="1" customWidth="1"/>
    <col min="6" max="6" width="21.625" style="12" customWidth="1"/>
    <col min="7" max="7" width="18.75390625" style="12" bestFit="1" customWidth="1"/>
    <col min="8" max="8" width="19.375" style="12" bestFit="1" customWidth="1"/>
    <col min="9" max="9" width="17.75390625" style="12" bestFit="1" customWidth="1"/>
    <col min="10" max="10" width="18.75390625" style="12" bestFit="1" customWidth="1"/>
    <col min="11" max="11" width="20.625" style="12" customWidth="1"/>
    <col min="12" max="14" width="17.75390625" style="12" bestFit="1" customWidth="1"/>
    <col min="15" max="15" width="20.75390625" style="12" bestFit="1" customWidth="1"/>
    <col min="16" max="16" width="9.125" style="12" bestFit="1" customWidth="1"/>
    <col min="17" max="16384" width="9.125" style="12" customWidth="1"/>
  </cols>
  <sheetData>
    <row r="1" spans="1:15" ht="12.75" hidden="1">
      <c r="A1" s="1" t="s">
        <v>0</v>
      </c>
      <c r="B1" s="2" t="s">
        <v>43</v>
      </c>
      <c r="C1" s="3" t="s">
        <v>1</v>
      </c>
      <c r="D1" s="4" t="s">
        <v>2</v>
      </c>
      <c r="E1" s="5" t="s">
        <v>3</v>
      </c>
      <c r="F1" s="5" t="s">
        <v>4</v>
      </c>
      <c r="G1" s="5" t="s">
        <v>4</v>
      </c>
      <c r="H1" s="5" t="s">
        <v>4</v>
      </c>
      <c r="I1" s="5" t="s">
        <v>4</v>
      </c>
      <c r="J1" s="5" t="s">
        <v>4</v>
      </c>
      <c r="K1" s="5" t="s">
        <v>4</v>
      </c>
      <c r="L1" s="5" t="s">
        <v>4</v>
      </c>
      <c r="M1" s="5" t="s">
        <v>4</v>
      </c>
      <c r="N1" s="5" t="s">
        <v>4</v>
      </c>
      <c r="O1" s="6" t="s">
        <v>5</v>
      </c>
    </row>
    <row r="2" spans="1:15" ht="12.75" hidden="1">
      <c r="A2" s="7" t="s">
        <v>6</v>
      </c>
      <c r="B2" s="2" t="s">
        <v>46</v>
      </c>
      <c r="C2" s="3" t="s">
        <v>45</v>
      </c>
      <c r="D2" s="4" t="s">
        <v>7</v>
      </c>
      <c r="E2" s="14" t="str">
        <f aca="true" t="shared" si="0" ref="E2:N2">ButceYil</f>
        <v>2016</v>
      </c>
      <c r="F2" s="14" t="str">
        <f t="shared" si="0"/>
        <v>2016</v>
      </c>
      <c r="G2" s="14" t="str">
        <f t="shared" si="0"/>
        <v>2016</v>
      </c>
      <c r="H2" s="14" t="str">
        <f t="shared" si="0"/>
        <v>2016</v>
      </c>
      <c r="I2" s="14" t="str">
        <f t="shared" si="0"/>
        <v>2016</v>
      </c>
      <c r="J2" s="14" t="str">
        <f t="shared" si="0"/>
        <v>2016</v>
      </c>
      <c r="K2" s="14" t="str">
        <f t="shared" si="0"/>
        <v>2016</v>
      </c>
      <c r="L2" s="14" t="str">
        <f t="shared" si="0"/>
        <v>2016</v>
      </c>
      <c r="M2" s="14" t="str">
        <f t="shared" si="0"/>
        <v>2016</v>
      </c>
      <c r="N2" s="14" t="str">
        <f t="shared" si="0"/>
        <v>2016</v>
      </c>
      <c r="O2" s="8" t="s">
        <v>1</v>
      </c>
    </row>
    <row r="3" spans="1:15" ht="12.75" hidden="1">
      <c r="A3" s="7" t="s">
        <v>1</v>
      </c>
      <c r="B3" s="2" t="s">
        <v>1</v>
      </c>
      <c r="C3" s="3" t="s">
        <v>1</v>
      </c>
      <c r="D3" s="4" t="s">
        <v>8</v>
      </c>
      <c r="E3" s="14" t="s">
        <v>1</v>
      </c>
      <c r="F3" s="14" t="str">
        <f aca="true" t="shared" si="1" ref="F3:N3">ButceYil</f>
        <v>2016</v>
      </c>
      <c r="G3" s="14" t="str">
        <f t="shared" si="1"/>
        <v>2016</v>
      </c>
      <c r="H3" s="14" t="str">
        <f t="shared" si="1"/>
        <v>2016</v>
      </c>
      <c r="I3" s="14" t="str">
        <f t="shared" si="1"/>
        <v>2016</v>
      </c>
      <c r="J3" s="14" t="str">
        <f t="shared" si="1"/>
        <v>2016</v>
      </c>
      <c r="K3" s="14" t="str">
        <f t="shared" si="1"/>
        <v>2016</v>
      </c>
      <c r="L3" s="14" t="str">
        <f t="shared" si="1"/>
        <v>2016</v>
      </c>
      <c r="M3" s="14" t="str">
        <f t="shared" si="1"/>
        <v>2016</v>
      </c>
      <c r="N3" s="14" t="str">
        <f t="shared" si="1"/>
        <v>2016</v>
      </c>
      <c r="O3" s="8" t="s">
        <v>1</v>
      </c>
    </row>
    <row r="4" spans="1:15" ht="12.75" hidden="1">
      <c r="A4" s="7" t="s">
        <v>9</v>
      </c>
      <c r="B4" s="2" t="s">
        <v>44</v>
      </c>
      <c r="C4" s="3" t="s">
        <v>47</v>
      </c>
      <c r="D4" s="4" t="s">
        <v>10</v>
      </c>
      <c r="E4" s="14" t="s">
        <v>1</v>
      </c>
      <c r="F4" s="14" t="str">
        <f aca="true" t="shared" si="2" ref="F4:N4">Asama</f>
        <v>3</v>
      </c>
      <c r="G4" s="14" t="str">
        <f t="shared" si="2"/>
        <v>3</v>
      </c>
      <c r="H4" s="14" t="str">
        <f t="shared" si="2"/>
        <v>3</v>
      </c>
      <c r="I4" s="14" t="str">
        <f t="shared" si="2"/>
        <v>3</v>
      </c>
      <c r="J4" s="14" t="str">
        <f t="shared" si="2"/>
        <v>3</v>
      </c>
      <c r="K4" s="14" t="str">
        <f t="shared" si="2"/>
        <v>3</v>
      </c>
      <c r="L4" s="14" t="str">
        <f t="shared" si="2"/>
        <v>3</v>
      </c>
      <c r="M4" s="14" t="str">
        <f t="shared" si="2"/>
        <v>3</v>
      </c>
      <c r="N4" s="14" t="str">
        <f t="shared" si="2"/>
        <v>3</v>
      </c>
      <c r="O4" s="8" t="s">
        <v>1</v>
      </c>
    </row>
    <row r="5" spans="1:15" ht="12.75" hidden="1">
      <c r="A5" s="7" t="s">
        <v>11</v>
      </c>
      <c r="B5" s="9" t="s">
        <v>43</v>
      </c>
      <c r="C5" s="9" t="s">
        <v>1</v>
      </c>
      <c r="D5" s="4" t="s">
        <v>12</v>
      </c>
      <c r="E5" s="14" t="s">
        <v>1</v>
      </c>
      <c r="F5" s="15" t="s">
        <v>13</v>
      </c>
      <c r="G5" s="15" t="s">
        <v>14</v>
      </c>
      <c r="H5" s="15" t="s">
        <v>15</v>
      </c>
      <c r="I5" s="15" t="s">
        <v>16</v>
      </c>
      <c r="J5" s="15" t="s">
        <v>17</v>
      </c>
      <c r="K5" s="15" t="s">
        <v>18</v>
      </c>
      <c r="L5" s="15" t="s">
        <v>19</v>
      </c>
      <c r="M5" s="15" t="s">
        <v>20</v>
      </c>
      <c r="N5" s="15" t="s">
        <v>21</v>
      </c>
      <c r="O5" s="8" t="s">
        <v>1</v>
      </c>
    </row>
    <row r="6" spans="1:15" ht="12.75" hidden="1">
      <c r="A6" s="8" t="s">
        <v>1</v>
      </c>
      <c r="B6" s="8" t="s">
        <v>1</v>
      </c>
      <c r="C6" s="8" t="s">
        <v>1</v>
      </c>
      <c r="D6" s="10" t="s">
        <v>5</v>
      </c>
      <c r="E6" s="8" t="s">
        <v>1</v>
      </c>
      <c r="F6" s="8" t="s">
        <v>1</v>
      </c>
      <c r="G6" s="8" t="s">
        <v>1</v>
      </c>
      <c r="H6" s="8" t="s">
        <v>1</v>
      </c>
      <c r="I6" s="8" t="s">
        <v>1</v>
      </c>
      <c r="J6" s="8" t="s">
        <v>1</v>
      </c>
      <c r="K6" s="8" t="s">
        <v>1</v>
      </c>
      <c r="L6" s="8" t="s">
        <v>1</v>
      </c>
      <c r="M6" s="8" t="s">
        <v>1</v>
      </c>
      <c r="N6" s="8" t="s">
        <v>1</v>
      </c>
      <c r="O6" s="8" t="s">
        <v>1</v>
      </c>
    </row>
    <row r="7" spans="1:15" ht="12.75" hidden="1">
      <c r="A7" s="8" t="s">
        <v>22</v>
      </c>
      <c r="B7" s="8" t="s">
        <v>1</v>
      </c>
      <c r="C7" s="8" t="s">
        <v>1</v>
      </c>
      <c r="D7" s="8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</row>
    <row r="8" spans="1:15" ht="12" customHeight="1" hidden="1">
      <c r="A8" s="9" t="s">
        <v>1</v>
      </c>
      <c r="B8" s="9" t="s">
        <v>1</v>
      </c>
      <c r="C8" s="9" t="s">
        <v>1</v>
      </c>
      <c r="D8" s="4" t="s">
        <v>1</v>
      </c>
      <c r="E8" s="4" t="s">
        <v>1</v>
      </c>
      <c r="F8" s="4" t="s">
        <v>1</v>
      </c>
      <c r="G8" s="4" t="s">
        <v>1</v>
      </c>
      <c r="H8" s="4" t="s">
        <v>1</v>
      </c>
      <c r="I8" s="4" t="s">
        <v>1</v>
      </c>
      <c r="J8" s="4" t="s">
        <v>1</v>
      </c>
      <c r="K8" s="4" t="s">
        <v>1</v>
      </c>
      <c r="L8" s="4" t="s">
        <v>1</v>
      </c>
      <c r="M8" s="4" t="s">
        <v>1</v>
      </c>
      <c r="N8" s="4" t="s">
        <v>1</v>
      </c>
      <c r="O8" s="8" t="s">
        <v>1</v>
      </c>
    </row>
    <row r="9" spans="1:15" ht="19.5" customHeight="1">
      <c r="A9" s="9" t="s">
        <v>1</v>
      </c>
      <c r="B9" s="9" t="s">
        <v>1</v>
      </c>
      <c r="C9" s="9" t="s">
        <v>1</v>
      </c>
      <c r="D9" s="11" t="s">
        <v>1</v>
      </c>
      <c r="E9" s="46" t="str">
        <f>TeklifYil&amp;"  "&amp;A7</f>
        <v>2016  YILI MERKEZİ YÖNETİM BÜTÇE KANUNU İCMALİ</v>
      </c>
      <c r="F9" s="46" t="s">
        <v>1</v>
      </c>
      <c r="G9" s="46" t="s">
        <v>1</v>
      </c>
      <c r="H9" s="46" t="s">
        <v>1</v>
      </c>
      <c r="I9" s="46" t="s">
        <v>1</v>
      </c>
      <c r="J9" s="46" t="s">
        <v>1</v>
      </c>
      <c r="K9" s="46" t="s">
        <v>1</v>
      </c>
      <c r="L9" s="46" t="s">
        <v>1</v>
      </c>
      <c r="M9" s="46" t="s">
        <v>1</v>
      </c>
      <c r="N9" s="46" t="s">
        <v>1</v>
      </c>
      <c r="O9" s="46" t="s">
        <v>1</v>
      </c>
    </row>
    <row r="10" spans="1:15" ht="19.5" customHeight="1">
      <c r="A10" s="9" t="s">
        <v>1</v>
      </c>
      <c r="B10" s="9" t="s">
        <v>1</v>
      </c>
      <c r="C10" s="9" t="s">
        <v>1</v>
      </c>
      <c r="E10" s="46" t="s">
        <v>23</v>
      </c>
      <c r="F10" s="46" t="s">
        <v>1</v>
      </c>
      <c r="G10" s="46" t="s">
        <v>1</v>
      </c>
      <c r="H10" s="46" t="s">
        <v>1</v>
      </c>
      <c r="I10" s="46" t="s">
        <v>1</v>
      </c>
      <c r="J10" s="46" t="s">
        <v>1</v>
      </c>
      <c r="K10" s="46" t="s">
        <v>1</v>
      </c>
      <c r="L10" s="46" t="s">
        <v>1</v>
      </c>
      <c r="M10" s="46" t="s">
        <v>1</v>
      </c>
      <c r="N10" s="46" t="s">
        <v>1</v>
      </c>
      <c r="O10" s="46" t="s">
        <v>1</v>
      </c>
    </row>
    <row r="11" spans="1:15" ht="19.5" customHeight="1">
      <c r="A11" s="9" t="s">
        <v>1</v>
      </c>
      <c r="B11" s="9" t="s">
        <v>1</v>
      </c>
      <c r="C11" s="9" t="s">
        <v>1</v>
      </c>
      <c r="D11" s="11" t="s">
        <v>1</v>
      </c>
      <c r="E11" s="47" t="s">
        <v>24</v>
      </c>
      <c r="F11" s="47" t="s">
        <v>1</v>
      </c>
      <c r="G11" s="47" t="s">
        <v>1</v>
      </c>
      <c r="H11" s="47" t="s">
        <v>1</v>
      </c>
      <c r="I11" s="47" t="s">
        <v>1</v>
      </c>
      <c r="J11" s="47" t="s">
        <v>1</v>
      </c>
      <c r="K11" s="47" t="s">
        <v>1</v>
      </c>
      <c r="L11" s="47" t="s">
        <v>1</v>
      </c>
      <c r="M11" s="47" t="s">
        <v>1</v>
      </c>
      <c r="N11" s="47" t="s">
        <v>1</v>
      </c>
      <c r="O11" s="47" t="s">
        <v>1</v>
      </c>
    </row>
    <row r="12" spans="1:15" ht="14.25" customHeight="1">
      <c r="A12" s="9" t="s">
        <v>1</v>
      </c>
      <c r="B12" s="9" t="s">
        <v>1</v>
      </c>
      <c r="C12" s="9" t="s">
        <v>1</v>
      </c>
      <c r="D12" s="11" t="s">
        <v>1</v>
      </c>
      <c r="E12" s="13" t="s">
        <v>1</v>
      </c>
      <c r="F12" s="13" t="s">
        <v>1</v>
      </c>
      <c r="G12" s="13" t="s">
        <v>1</v>
      </c>
      <c r="H12" s="13" t="s">
        <v>1</v>
      </c>
      <c r="I12" s="13" t="s">
        <v>1</v>
      </c>
      <c r="J12" s="13" t="s">
        <v>1</v>
      </c>
      <c r="K12" s="13" t="s">
        <v>1</v>
      </c>
      <c r="L12" s="13" t="s">
        <v>1</v>
      </c>
      <c r="M12" s="13" t="s">
        <v>1</v>
      </c>
      <c r="N12" s="13" t="s">
        <v>1</v>
      </c>
      <c r="O12" s="24" t="str">
        <f>IF(ButceYil&gt;2008,"TL","YTL")</f>
        <v>TL</v>
      </c>
    </row>
    <row r="13" spans="1:15" s="19" customFormat="1" ht="22.5" customHeight="1">
      <c r="A13" s="17" t="s">
        <v>1</v>
      </c>
      <c r="B13" s="17" t="s">
        <v>1</v>
      </c>
      <c r="C13" s="17" t="s">
        <v>1</v>
      </c>
      <c r="D13" s="18" t="s">
        <v>1</v>
      </c>
      <c r="E13" s="48" t="s">
        <v>25</v>
      </c>
      <c r="F13" s="44" t="s">
        <v>26</v>
      </c>
      <c r="G13" s="44" t="s">
        <v>27</v>
      </c>
      <c r="H13" s="44" t="s">
        <v>28</v>
      </c>
      <c r="I13" s="44" t="s">
        <v>29</v>
      </c>
      <c r="J13" s="44" t="s">
        <v>30</v>
      </c>
      <c r="K13" s="44" t="s">
        <v>31</v>
      </c>
      <c r="L13" s="44" t="s">
        <v>32</v>
      </c>
      <c r="M13" s="44" t="s">
        <v>33</v>
      </c>
      <c r="N13" s="44" t="s">
        <v>34</v>
      </c>
      <c r="O13" s="44" t="s">
        <v>35</v>
      </c>
    </row>
    <row r="14" spans="4:15" s="19" customFormat="1" ht="22.5" customHeight="1">
      <c r="D14" s="20" t="s">
        <v>1</v>
      </c>
      <c r="E14" s="49" t="s">
        <v>1</v>
      </c>
      <c r="F14" s="45" t="s">
        <v>1</v>
      </c>
      <c r="G14" s="45" t="s">
        <v>1</v>
      </c>
      <c r="H14" s="45" t="s">
        <v>1</v>
      </c>
      <c r="I14" s="45" t="s">
        <v>1</v>
      </c>
      <c r="J14" s="45" t="s">
        <v>1</v>
      </c>
      <c r="K14" s="45" t="s">
        <v>1</v>
      </c>
      <c r="L14" s="45" t="s">
        <v>1</v>
      </c>
      <c r="M14" s="45" t="s">
        <v>1</v>
      </c>
      <c r="N14" s="45" t="s">
        <v>1</v>
      </c>
      <c r="O14" s="45" t="s">
        <v>1</v>
      </c>
    </row>
    <row r="15" spans="1:15" s="19" customFormat="1" ht="18.75" customHeight="1" hidden="1">
      <c r="A15" s="20" t="s">
        <v>2</v>
      </c>
      <c r="B15" s="20" t="s">
        <v>36</v>
      </c>
      <c r="C15" s="20" t="s">
        <v>5</v>
      </c>
      <c r="E15" s="21" t="s">
        <v>1</v>
      </c>
      <c r="F15" s="22" t="s">
        <v>1</v>
      </c>
      <c r="G15" s="22" t="s">
        <v>1</v>
      </c>
      <c r="H15" s="22" t="s">
        <v>1</v>
      </c>
      <c r="I15" s="22" t="s">
        <v>1</v>
      </c>
      <c r="J15" s="22" t="s">
        <v>1</v>
      </c>
      <c r="K15" s="22" t="s">
        <v>1</v>
      </c>
      <c r="L15" s="22" t="s">
        <v>1</v>
      </c>
      <c r="M15" s="22" t="s">
        <v>1</v>
      </c>
      <c r="N15" s="22" t="s">
        <v>1</v>
      </c>
      <c r="O15" s="23" t="s">
        <v>1</v>
      </c>
    </row>
    <row r="16" spans="1:15" s="27" customFormat="1" ht="23.25" customHeight="1">
      <c r="A16" s="25" t="s">
        <v>1</v>
      </c>
      <c r="B16" s="26" t="s">
        <v>48</v>
      </c>
      <c r="C16" s="25" t="s">
        <v>1</v>
      </c>
      <c r="E16" s="28" t="s">
        <v>157</v>
      </c>
      <c r="F16" s="29">
        <v>32751000</v>
      </c>
      <c r="G16" s="29">
        <v>4586000</v>
      </c>
      <c r="H16" s="29">
        <v>3604000</v>
      </c>
      <c r="I16" s="29">
        <v>0</v>
      </c>
      <c r="J16" s="29">
        <v>1911000</v>
      </c>
      <c r="K16" s="29">
        <v>3186000</v>
      </c>
      <c r="L16" s="30">
        <v>0</v>
      </c>
      <c r="M16" s="31">
        <v>0</v>
      </c>
      <c r="N16" s="30">
        <v>0</v>
      </c>
      <c r="O16" s="32">
        <f aca="true" t="shared" si="3" ref="O16:O47">N16+M16+L16+K16+J16+I16+H16+G16+F16</f>
        <v>46038000</v>
      </c>
    </row>
    <row r="17" spans="2:15" ht="23.25" customHeight="1">
      <c r="B17" s="26" t="s">
        <v>49</v>
      </c>
      <c r="C17" s="25" t="s">
        <v>1</v>
      </c>
      <c r="E17" s="28" t="s">
        <v>158</v>
      </c>
      <c r="F17" s="29">
        <v>501952000</v>
      </c>
      <c r="G17" s="29">
        <v>83573000</v>
      </c>
      <c r="H17" s="29">
        <v>71231000</v>
      </c>
      <c r="I17" s="29">
        <v>0</v>
      </c>
      <c r="J17" s="29">
        <v>20765000</v>
      </c>
      <c r="K17" s="29">
        <v>135655000</v>
      </c>
      <c r="L17" s="30">
        <v>0</v>
      </c>
      <c r="M17" s="31">
        <v>0</v>
      </c>
      <c r="N17" s="30">
        <v>0</v>
      </c>
      <c r="O17" s="32">
        <f t="shared" si="3"/>
        <v>813176000</v>
      </c>
    </row>
    <row r="18" spans="2:15" ht="23.25" customHeight="1">
      <c r="B18" s="26" t="s">
        <v>50</v>
      </c>
      <c r="C18" s="25" t="s">
        <v>1</v>
      </c>
      <c r="E18" s="28" t="s">
        <v>159</v>
      </c>
      <c r="F18" s="29">
        <v>260631000</v>
      </c>
      <c r="G18" s="29">
        <v>40234000</v>
      </c>
      <c r="H18" s="29">
        <v>79514000</v>
      </c>
      <c r="I18" s="29">
        <v>0</v>
      </c>
      <c r="J18" s="29">
        <v>9394000</v>
      </c>
      <c r="K18" s="29">
        <v>70092000</v>
      </c>
      <c r="L18" s="30">
        <v>0</v>
      </c>
      <c r="M18" s="31">
        <v>0</v>
      </c>
      <c r="N18" s="30">
        <v>0</v>
      </c>
      <c r="O18" s="32">
        <f t="shared" si="3"/>
        <v>459865000</v>
      </c>
    </row>
    <row r="19" spans="2:15" ht="23.25" customHeight="1">
      <c r="B19" s="26" t="s">
        <v>51</v>
      </c>
      <c r="C19" s="25" t="s">
        <v>1</v>
      </c>
      <c r="E19" s="28" t="s">
        <v>160</v>
      </c>
      <c r="F19" s="29">
        <v>469855000</v>
      </c>
      <c r="G19" s="29">
        <v>79400000</v>
      </c>
      <c r="H19" s="29">
        <v>89136000</v>
      </c>
      <c r="I19" s="29">
        <v>0</v>
      </c>
      <c r="J19" s="29">
        <v>22463000</v>
      </c>
      <c r="K19" s="29">
        <v>128658000</v>
      </c>
      <c r="L19" s="30">
        <v>0</v>
      </c>
      <c r="M19" s="31">
        <v>0</v>
      </c>
      <c r="N19" s="30">
        <v>0</v>
      </c>
      <c r="O19" s="32">
        <f t="shared" si="3"/>
        <v>789512000</v>
      </c>
    </row>
    <row r="20" spans="2:15" ht="23.25" customHeight="1">
      <c r="B20" s="26" t="s">
        <v>52</v>
      </c>
      <c r="C20" s="25" t="s">
        <v>1</v>
      </c>
      <c r="E20" s="28" t="s">
        <v>161</v>
      </c>
      <c r="F20" s="29">
        <v>460579000</v>
      </c>
      <c r="G20" s="29">
        <v>71794000</v>
      </c>
      <c r="H20" s="29">
        <v>80746000</v>
      </c>
      <c r="I20" s="29">
        <v>0</v>
      </c>
      <c r="J20" s="29">
        <v>17779000</v>
      </c>
      <c r="K20" s="29">
        <v>103239000</v>
      </c>
      <c r="L20" s="30">
        <v>0</v>
      </c>
      <c r="M20" s="31">
        <v>0</v>
      </c>
      <c r="N20" s="30">
        <v>0</v>
      </c>
      <c r="O20" s="32">
        <f t="shared" si="3"/>
        <v>734137000</v>
      </c>
    </row>
    <row r="21" spans="2:15" ht="23.25" customHeight="1">
      <c r="B21" s="26" t="s">
        <v>53</v>
      </c>
      <c r="C21" s="25" t="s">
        <v>1</v>
      </c>
      <c r="E21" s="28" t="s">
        <v>162</v>
      </c>
      <c r="F21" s="29">
        <v>662630000</v>
      </c>
      <c r="G21" s="29">
        <v>116547000</v>
      </c>
      <c r="H21" s="29">
        <v>151770000</v>
      </c>
      <c r="I21" s="29">
        <v>0</v>
      </c>
      <c r="J21" s="29">
        <v>31353000</v>
      </c>
      <c r="K21" s="29">
        <v>119702000</v>
      </c>
      <c r="L21" s="30">
        <v>0</v>
      </c>
      <c r="M21" s="31">
        <v>0</v>
      </c>
      <c r="N21" s="30">
        <v>0</v>
      </c>
      <c r="O21" s="32">
        <f t="shared" si="3"/>
        <v>1082002000</v>
      </c>
    </row>
    <row r="22" spans="2:15" ht="23.25" customHeight="1">
      <c r="B22" s="26" t="s">
        <v>54</v>
      </c>
      <c r="C22" s="25" t="s">
        <v>1</v>
      </c>
      <c r="E22" s="28" t="s">
        <v>163</v>
      </c>
      <c r="F22" s="29">
        <v>257072000</v>
      </c>
      <c r="G22" s="29">
        <v>38657000</v>
      </c>
      <c r="H22" s="29">
        <v>70930000</v>
      </c>
      <c r="I22" s="29">
        <v>0</v>
      </c>
      <c r="J22" s="29">
        <v>6982000</v>
      </c>
      <c r="K22" s="29">
        <v>46936000</v>
      </c>
      <c r="L22" s="30">
        <v>0</v>
      </c>
      <c r="M22" s="31">
        <v>0</v>
      </c>
      <c r="N22" s="30">
        <v>0</v>
      </c>
      <c r="O22" s="32">
        <f t="shared" si="3"/>
        <v>420577000</v>
      </c>
    </row>
    <row r="23" spans="2:15" ht="23.25" customHeight="1">
      <c r="B23" s="26" t="s">
        <v>55</v>
      </c>
      <c r="C23" s="25" t="s">
        <v>1</v>
      </c>
      <c r="E23" s="28" t="s">
        <v>164</v>
      </c>
      <c r="F23" s="29">
        <v>126338000</v>
      </c>
      <c r="G23" s="29">
        <v>19622000</v>
      </c>
      <c r="H23" s="29">
        <v>42903000</v>
      </c>
      <c r="I23" s="29">
        <v>0</v>
      </c>
      <c r="J23" s="29">
        <v>4769000</v>
      </c>
      <c r="K23" s="29">
        <v>42986000</v>
      </c>
      <c r="L23" s="30">
        <v>0</v>
      </c>
      <c r="M23" s="31">
        <v>0</v>
      </c>
      <c r="N23" s="30">
        <v>0</v>
      </c>
      <c r="O23" s="32">
        <f t="shared" si="3"/>
        <v>236618000</v>
      </c>
    </row>
    <row r="24" spans="2:15" ht="23.25" customHeight="1">
      <c r="B24" s="26" t="s">
        <v>56</v>
      </c>
      <c r="C24" s="25" t="s">
        <v>1</v>
      </c>
      <c r="E24" s="28" t="s">
        <v>165</v>
      </c>
      <c r="F24" s="29">
        <v>319865000</v>
      </c>
      <c r="G24" s="29">
        <v>48504000</v>
      </c>
      <c r="H24" s="29">
        <v>61728000</v>
      </c>
      <c r="I24" s="29">
        <v>0</v>
      </c>
      <c r="J24" s="29">
        <v>9032000</v>
      </c>
      <c r="K24" s="29">
        <v>77462000</v>
      </c>
      <c r="L24" s="30">
        <v>0</v>
      </c>
      <c r="M24" s="31">
        <v>0</v>
      </c>
      <c r="N24" s="30">
        <v>0</v>
      </c>
      <c r="O24" s="32">
        <f t="shared" si="3"/>
        <v>516591000</v>
      </c>
    </row>
    <row r="25" spans="2:15" ht="23.25" customHeight="1">
      <c r="B25" s="26" t="s">
        <v>57</v>
      </c>
      <c r="C25" s="25" t="s">
        <v>1</v>
      </c>
      <c r="E25" s="28" t="s">
        <v>166</v>
      </c>
      <c r="F25" s="29">
        <v>177335000</v>
      </c>
      <c r="G25" s="29">
        <v>25669000</v>
      </c>
      <c r="H25" s="29">
        <v>39314000</v>
      </c>
      <c r="I25" s="29">
        <v>0</v>
      </c>
      <c r="J25" s="29">
        <v>6797000</v>
      </c>
      <c r="K25" s="29">
        <v>32000000</v>
      </c>
      <c r="L25" s="30">
        <v>0</v>
      </c>
      <c r="M25" s="31">
        <v>0</v>
      </c>
      <c r="N25" s="30">
        <v>0</v>
      </c>
      <c r="O25" s="32">
        <f t="shared" si="3"/>
        <v>281115000</v>
      </c>
    </row>
    <row r="26" spans="2:15" ht="23.25" customHeight="1">
      <c r="B26" s="26" t="s">
        <v>58</v>
      </c>
      <c r="C26" s="25" t="s">
        <v>1</v>
      </c>
      <c r="E26" s="28" t="s">
        <v>167</v>
      </c>
      <c r="F26" s="29">
        <v>69464000</v>
      </c>
      <c r="G26" s="29">
        <v>11128000</v>
      </c>
      <c r="H26" s="29">
        <v>13049000</v>
      </c>
      <c r="I26" s="29">
        <v>0</v>
      </c>
      <c r="J26" s="29">
        <v>3306000</v>
      </c>
      <c r="K26" s="29">
        <v>37200000</v>
      </c>
      <c r="L26" s="30">
        <v>0</v>
      </c>
      <c r="M26" s="31">
        <v>0</v>
      </c>
      <c r="N26" s="30">
        <v>0</v>
      </c>
      <c r="O26" s="32">
        <f t="shared" si="3"/>
        <v>134147000</v>
      </c>
    </row>
    <row r="27" spans="2:15" ht="23.25" customHeight="1">
      <c r="B27" s="26" t="s">
        <v>59</v>
      </c>
      <c r="C27" s="25" t="s">
        <v>1</v>
      </c>
      <c r="E27" s="28" t="s">
        <v>168</v>
      </c>
      <c r="F27" s="29">
        <v>391201000</v>
      </c>
      <c r="G27" s="29">
        <v>67984000</v>
      </c>
      <c r="H27" s="29">
        <v>70379000</v>
      </c>
      <c r="I27" s="29">
        <v>0</v>
      </c>
      <c r="J27" s="29">
        <v>17904000</v>
      </c>
      <c r="K27" s="29">
        <v>108795000</v>
      </c>
      <c r="L27" s="30">
        <v>0</v>
      </c>
      <c r="M27" s="31">
        <v>0</v>
      </c>
      <c r="N27" s="30">
        <v>0</v>
      </c>
      <c r="O27" s="32">
        <f t="shared" si="3"/>
        <v>656263000</v>
      </c>
    </row>
    <row r="28" spans="2:15" ht="23.25" customHeight="1">
      <c r="B28" s="26" t="s">
        <v>60</v>
      </c>
      <c r="C28" s="25" t="s">
        <v>1</v>
      </c>
      <c r="E28" s="28" t="s">
        <v>169</v>
      </c>
      <c r="F28" s="29">
        <v>371755000</v>
      </c>
      <c r="G28" s="29">
        <v>60279000</v>
      </c>
      <c r="H28" s="29">
        <v>47070000</v>
      </c>
      <c r="I28" s="29">
        <v>0</v>
      </c>
      <c r="J28" s="29">
        <v>14563000</v>
      </c>
      <c r="K28" s="29">
        <v>69329000</v>
      </c>
      <c r="L28" s="30">
        <v>0</v>
      </c>
      <c r="M28" s="31">
        <v>0</v>
      </c>
      <c r="N28" s="30">
        <v>0</v>
      </c>
      <c r="O28" s="32">
        <f t="shared" si="3"/>
        <v>562996000</v>
      </c>
    </row>
    <row r="29" spans="2:15" ht="23.25" customHeight="1">
      <c r="B29" s="26" t="s">
        <v>61</v>
      </c>
      <c r="C29" s="25" t="s">
        <v>1</v>
      </c>
      <c r="E29" s="28" t="s">
        <v>170</v>
      </c>
      <c r="F29" s="29">
        <v>161673000</v>
      </c>
      <c r="G29" s="29">
        <v>25848000</v>
      </c>
      <c r="H29" s="29">
        <v>32257000</v>
      </c>
      <c r="I29" s="29">
        <v>0</v>
      </c>
      <c r="J29" s="29">
        <v>7068000</v>
      </c>
      <c r="K29" s="29">
        <v>48728000</v>
      </c>
      <c r="L29" s="30">
        <v>0</v>
      </c>
      <c r="M29" s="31">
        <v>0</v>
      </c>
      <c r="N29" s="30">
        <v>0</v>
      </c>
      <c r="O29" s="32">
        <f t="shared" si="3"/>
        <v>275574000</v>
      </c>
    </row>
    <row r="30" spans="2:15" ht="23.25" customHeight="1">
      <c r="B30" s="26" t="s">
        <v>62</v>
      </c>
      <c r="C30" s="25" t="s">
        <v>1</v>
      </c>
      <c r="E30" s="28" t="s">
        <v>171</v>
      </c>
      <c r="F30" s="29">
        <v>265880000</v>
      </c>
      <c r="G30" s="29">
        <v>42098000</v>
      </c>
      <c r="H30" s="29">
        <v>67757000</v>
      </c>
      <c r="I30" s="29">
        <v>0</v>
      </c>
      <c r="J30" s="29">
        <v>11937000</v>
      </c>
      <c r="K30" s="29">
        <v>42398000</v>
      </c>
      <c r="L30" s="30">
        <v>0</v>
      </c>
      <c r="M30" s="31">
        <v>0</v>
      </c>
      <c r="N30" s="30">
        <v>0</v>
      </c>
      <c r="O30" s="32">
        <f t="shared" si="3"/>
        <v>430070000</v>
      </c>
    </row>
    <row r="31" spans="2:15" ht="23.25" customHeight="1">
      <c r="B31" s="26" t="s">
        <v>63</v>
      </c>
      <c r="C31" s="25" t="s">
        <v>1</v>
      </c>
      <c r="E31" s="28" t="s">
        <v>172</v>
      </c>
      <c r="F31" s="29">
        <v>283963000</v>
      </c>
      <c r="G31" s="29">
        <v>45538000</v>
      </c>
      <c r="H31" s="29">
        <v>78486000</v>
      </c>
      <c r="I31" s="29">
        <v>0</v>
      </c>
      <c r="J31" s="29">
        <v>9119000</v>
      </c>
      <c r="K31" s="29">
        <v>59494000</v>
      </c>
      <c r="L31" s="30">
        <v>0</v>
      </c>
      <c r="M31" s="31">
        <v>0</v>
      </c>
      <c r="N31" s="30">
        <v>0</v>
      </c>
      <c r="O31" s="32">
        <f t="shared" si="3"/>
        <v>476600000</v>
      </c>
    </row>
    <row r="32" spans="2:15" ht="23.25" customHeight="1">
      <c r="B32" s="26" t="s">
        <v>64</v>
      </c>
      <c r="C32" s="25" t="s">
        <v>1</v>
      </c>
      <c r="E32" s="28" t="s">
        <v>173</v>
      </c>
      <c r="F32" s="29">
        <v>278081000</v>
      </c>
      <c r="G32" s="29">
        <v>40477000</v>
      </c>
      <c r="H32" s="29">
        <v>71073000</v>
      </c>
      <c r="I32" s="29">
        <v>0</v>
      </c>
      <c r="J32" s="29">
        <v>9671000</v>
      </c>
      <c r="K32" s="29">
        <v>58342000</v>
      </c>
      <c r="L32" s="30">
        <v>0</v>
      </c>
      <c r="M32" s="31">
        <v>0</v>
      </c>
      <c r="N32" s="30">
        <v>0</v>
      </c>
      <c r="O32" s="32">
        <f t="shared" si="3"/>
        <v>457644000</v>
      </c>
    </row>
    <row r="33" spans="2:15" ht="23.25" customHeight="1">
      <c r="B33" s="26" t="s">
        <v>65</v>
      </c>
      <c r="C33" s="25" t="s">
        <v>1</v>
      </c>
      <c r="E33" s="28" t="s">
        <v>174</v>
      </c>
      <c r="F33" s="29">
        <v>186112000</v>
      </c>
      <c r="G33" s="29">
        <v>30117000</v>
      </c>
      <c r="H33" s="29">
        <v>42333000</v>
      </c>
      <c r="I33" s="29">
        <v>0</v>
      </c>
      <c r="J33" s="29">
        <v>9683000</v>
      </c>
      <c r="K33" s="29">
        <v>87393000</v>
      </c>
      <c r="L33" s="30">
        <v>0</v>
      </c>
      <c r="M33" s="31">
        <v>0</v>
      </c>
      <c r="N33" s="30">
        <v>0</v>
      </c>
      <c r="O33" s="32">
        <f t="shared" si="3"/>
        <v>355638000</v>
      </c>
    </row>
    <row r="34" spans="2:15" ht="23.25" customHeight="1">
      <c r="B34" s="26" t="s">
        <v>66</v>
      </c>
      <c r="C34" s="25" t="s">
        <v>1</v>
      </c>
      <c r="E34" s="28" t="s">
        <v>175</v>
      </c>
      <c r="F34" s="29">
        <v>251017000</v>
      </c>
      <c r="G34" s="29">
        <v>38096000</v>
      </c>
      <c r="H34" s="29">
        <v>44456000</v>
      </c>
      <c r="I34" s="29">
        <v>0</v>
      </c>
      <c r="J34" s="29">
        <v>10535000</v>
      </c>
      <c r="K34" s="29">
        <v>53053000</v>
      </c>
      <c r="L34" s="30">
        <v>0</v>
      </c>
      <c r="M34" s="31">
        <v>0</v>
      </c>
      <c r="N34" s="30">
        <v>0</v>
      </c>
      <c r="O34" s="32">
        <f t="shared" si="3"/>
        <v>397157000</v>
      </c>
    </row>
    <row r="35" spans="2:15" ht="23.25" customHeight="1">
      <c r="B35" s="26" t="s">
        <v>67</v>
      </c>
      <c r="C35" s="25" t="s">
        <v>1</v>
      </c>
      <c r="E35" s="28" t="s">
        <v>176</v>
      </c>
      <c r="F35" s="29">
        <v>194032000</v>
      </c>
      <c r="G35" s="29">
        <v>27805000</v>
      </c>
      <c r="H35" s="29">
        <v>36079000</v>
      </c>
      <c r="I35" s="29">
        <v>0</v>
      </c>
      <c r="J35" s="29">
        <v>7567000</v>
      </c>
      <c r="K35" s="29">
        <v>49025000</v>
      </c>
      <c r="L35" s="30">
        <v>0</v>
      </c>
      <c r="M35" s="31">
        <v>0</v>
      </c>
      <c r="N35" s="30">
        <v>0</v>
      </c>
      <c r="O35" s="32">
        <f t="shared" si="3"/>
        <v>314508000</v>
      </c>
    </row>
    <row r="36" spans="2:15" ht="23.25" customHeight="1">
      <c r="B36" s="26" t="s">
        <v>68</v>
      </c>
      <c r="C36" s="25" t="s">
        <v>1</v>
      </c>
      <c r="E36" s="28" t="s">
        <v>177</v>
      </c>
      <c r="F36" s="29">
        <v>281437000</v>
      </c>
      <c r="G36" s="29">
        <v>46799000</v>
      </c>
      <c r="H36" s="29">
        <v>48344000</v>
      </c>
      <c r="I36" s="29">
        <v>0</v>
      </c>
      <c r="J36" s="29">
        <v>11038000</v>
      </c>
      <c r="K36" s="29">
        <v>80605000</v>
      </c>
      <c r="L36" s="30">
        <v>0</v>
      </c>
      <c r="M36" s="31">
        <v>0</v>
      </c>
      <c r="N36" s="30">
        <v>0</v>
      </c>
      <c r="O36" s="32">
        <f t="shared" si="3"/>
        <v>468223000</v>
      </c>
    </row>
    <row r="37" spans="2:15" ht="23.25" customHeight="1">
      <c r="B37" s="26" t="s">
        <v>69</v>
      </c>
      <c r="C37" s="25" t="s">
        <v>1</v>
      </c>
      <c r="E37" s="28" t="s">
        <v>178</v>
      </c>
      <c r="F37" s="29">
        <v>247671000</v>
      </c>
      <c r="G37" s="29">
        <v>39745000</v>
      </c>
      <c r="H37" s="29">
        <v>37803000</v>
      </c>
      <c r="I37" s="29">
        <v>0</v>
      </c>
      <c r="J37" s="29">
        <v>12128000</v>
      </c>
      <c r="K37" s="29">
        <v>56643000</v>
      </c>
      <c r="L37" s="30">
        <v>0</v>
      </c>
      <c r="M37" s="31">
        <v>0</v>
      </c>
      <c r="N37" s="30">
        <v>0</v>
      </c>
      <c r="O37" s="32">
        <f t="shared" si="3"/>
        <v>393990000</v>
      </c>
    </row>
    <row r="38" spans="2:15" ht="23.25" customHeight="1">
      <c r="B38" s="26" t="s">
        <v>70</v>
      </c>
      <c r="C38" s="25" t="s">
        <v>1</v>
      </c>
      <c r="E38" s="28" t="s">
        <v>179</v>
      </c>
      <c r="F38" s="29">
        <v>243975000</v>
      </c>
      <c r="G38" s="29">
        <v>38350000</v>
      </c>
      <c r="H38" s="29">
        <v>44430000</v>
      </c>
      <c r="I38" s="29">
        <v>0</v>
      </c>
      <c r="J38" s="29">
        <v>9836000</v>
      </c>
      <c r="K38" s="29">
        <v>51955000</v>
      </c>
      <c r="L38" s="30">
        <v>0</v>
      </c>
      <c r="M38" s="31">
        <v>0</v>
      </c>
      <c r="N38" s="30">
        <v>0</v>
      </c>
      <c r="O38" s="32">
        <f t="shared" si="3"/>
        <v>388546000</v>
      </c>
    </row>
    <row r="39" spans="2:15" ht="23.25" customHeight="1">
      <c r="B39" s="26" t="s">
        <v>71</v>
      </c>
      <c r="C39" s="25" t="s">
        <v>1</v>
      </c>
      <c r="E39" s="28" t="s">
        <v>180</v>
      </c>
      <c r="F39" s="29">
        <v>324502000</v>
      </c>
      <c r="G39" s="29">
        <v>44896000</v>
      </c>
      <c r="H39" s="29">
        <v>73195000</v>
      </c>
      <c r="I39" s="29">
        <v>0</v>
      </c>
      <c r="J39" s="29">
        <v>10723000</v>
      </c>
      <c r="K39" s="29">
        <v>46503000</v>
      </c>
      <c r="L39" s="30">
        <v>0</v>
      </c>
      <c r="M39" s="31">
        <v>0</v>
      </c>
      <c r="N39" s="30">
        <v>0</v>
      </c>
      <c r="O39" s="32">
        <f t="shared" si="3"/>
        <v>499819000</v>
      </c>
    </row>
    <row r="40" spans="2:15" ht="23.25" customHeight="1">
      <c r="B40" s="26" t="s">
        <v>72</v>
      </c>
      <c r="C40" s="25" t="s">
        <v>1</v>
      </c>
      <c r="E40" s="28" t="s">
        <v>181</v>
      </c>
      <c r="F40" s="29">
        <v>203283000</v>
      </c>
      <c r="G40" s="29">
        <v>30672000</v>
      </c>
      <c r="H40" s="29">
        <v>39301000</v>
      </c>
      <c r="I40" s="29">
        <v>0</v>
      </c>
      <c r="J40" s="29">
        <v>8154000</v>
      </c>
      <c r="K40" s="29">
        <v>34972000</v>
      </c>
      <c r="L40" s="30">
        <v>0</v>
      </c>
      <c r="M40" s="31">
        <v>0</v>
      </c>
      <c r="N40" s="30">
        <v>0</v>
      </c>
      <c r="O40" s="32">
        <f t="shared" si="3"/>
        <v>316382000</v>
      </c>
    </row>
    <row r="41" spans="2:15" ht="23.25" customHeight="1">
      <c r="B41" s="26" t="s">
        <v>73</v>
      </c>
      <c r="C41" s="25" t="s">
        <v>1</v>
      </c>
      <c r="E41" s="28" t="s">
        <v>182</v>
      </c>
      <c r="F41" s="29">
        <v>208248000</v>
      </c>
      <c r="G41" s="29">
        <v>29585000</v>
      </c>
      <c r="H41" s="29">
        <v>37542000</v>
      </c>
      <c r="I41" s="29">
        <v>0</v>
      </c>
      <c r="J41" s="29">
        <v>7117000</v>
      </c>
      <c r="K41" s="29">
        <v>39732000</v>
      </c>
      <c r="L41" s="30">
        <v>0</v>
      </c>
      <c r="M41" s="31">
        <v>0</v>
      </c>
      <c r="N41" s="30">
        <v>0</v>
      </c>
      <c r="O41" s="32">
        <f t="shared" si="3"/>
        <v>322224000</v>
      </c>
    </row>
    <row r="42" spans="2:15" ht="23.25" customHeight="1">
      <c r="B42" s="26" t="s">
        <v>74</v>
      </c>
      <c r="C42" s="25" t="s">
        <v>1</v>
      </c>
      <c r="E42" s="28" t="s">
        <v>183</v>
      </c>
      <c r="F42" s="29">
        <v>220786000</v>
      </c>
      <c r="G42" s="29">
        <v>32795000</v>
      </c>
      <c r="H42" s="29">
        <v>38810000</v>
      </c>
      <c r="I42" s="29">
        <v>0</v>
      </c>
      <c r="J42" s="29">
        <v>7717000</v>
      </c>
      <c r="K42" s="29">
        <v>30850000</v>
      </c>
      <c r="L42" s="30">
        <v>0</v>
      </c>
      <c r="M42" s="31">
        <v>0</v>
      </c>
      <c r="N42" s="30">
        <v>0</v>
      </c>
      <c r="O42" s="32">
        <f t="shared" si="3"/>
        <v>330958000</v>
      </c>
    </row>
    <row r="43" spans="2:15" ht="23.25" customHeight="1">
      <c r="B43" s="26" t="s">
        <v>75</v>
      </c>
      <c r="C43" s="25" t="s">
        <v>1</v>
      </c>
      <c r="E43" s="28" t="s">
        <v>184</v>
      </c>
      <c r="F43" s="29">
        <v>201021000</v>
      </c>
      <c r="G43" s="29">
        <v>27082000</v>
      </c>
      <c r="H43" s="29">
        <v>36658000</v>
      </c>
      <c r="I43" s="29">
        <v>0</v>
      </c>
      <c r="J43" s="29">
        <v>6105000</v>
      </c>
      <c r="K43" s="29">
        <v>39343000</v>
      </c>
      <c r="L43" s="30">
        <v>0</v>
      </c>
      <c r="M43" s="31">
        <v>0</v>
      </c>
      <c r="N43" s="30">
        <v>0</v>
      </c>
      <c r="O43" s="32">
        <f t="shared" si="3"/>
        <v>310209000</v>
      </c>
    </row>
    <row r="44" spans="2:15" ht="23.25" customHeight="1">
      <c r="B44" s="26" t="s">
        <v>76</v>
      </c>
      <c r="C44" s="25" t="s">
        <v>1</v>
      </c>
      <c r="E44" s="28" t="s">
        <v>185</v>
      </c>
      <c r="F44" s="29">
        <v>166063000</v>
      </c>
      <c r="G44" s="29">
        <v>25055000</v>
      </c>
      <c r="H44" s="29">
        <v>33847000</v>
      </c>
      <c r="I44" s="29">
        <v>0</v>
      </c>
      <c r="J44" s="29">
        <v>7425000</v>
      </c>
      <c r="K44" s="29">
        <v>39944000</v>
      </c>
      <c r="L44" s="30">
        <v>0</v>
      </c>
      <c r="M44" s="31">
        <v>0</v>
      </c>
      <c r="N44" s="30">
        <v>0</v>
      </c>
      <c r="O44" s="32">
        <f t="shared" si="3"/>
        <v>272334000</v>
      </c>
    </row>
    <row r="45" spans="2:15" ht="23.25" customHeight="1">
      <c r="B45" s="26" t="s">
        <v>77</v>
      </c>
      <c r="C45" s="25" t="s">
        <v>1</v>
      </c>
      <c r="E45" s="28" t="s">
        <v>186</v>
      </c>
      <c r="F45" s="29">
        <v>54453000</v>
      </c>
      <c r="G45" s="29">
        <v>8105000</v>
      </c>
      <c r="H45" s="29">
        <v>11141000</v>
      </c>
      <c r="I45" s="29">
        <v>0</v>
      </c>
      <c r="J45" s="29">
        <v>1751000</v>
      </c>
      <c r="K45" s="29">
        <v>22512000</v>
      </c>
      <c r="L45" s="30">
        <v>0</v>
      </c>
      <c r="M45" s="31">
        <v>0</v>
      </c>
      <c r="N45" s="30">
        <v>0</v>
      </c>
      <c r="O45" s="32">
        <f t="shared" si="3"/>
        <v>97962000</v>
      </c>
    </row>
    <row r="46" spans="2:15" ht="23.25" customHeight="1">
      <c r="B46" s="26" t="s">
        <v>78</v>
      </c>
      <c r="C46" s="25" t="s">
        <v>1</v>
      </c>
      <c r="E46" s="28" t="s">
        <v>187</v>
      </c>
      <c r="F46" s="29">
        <v>49818000</v>
      </c>
      <c r="G46" s="29">
        <v>7174000</v>
      </c>
      <c r="H46" s="29">
        <v>10755000</v>
      </c>
      <c r="I46" s="29">
        <v>0</v>
      </c>
      <c r="J46" s="29">
        <v>1681000</v>
      </c>
      <c r="K46" s="29">
        <v>33520000</v>
      </c>
      <c r="L46" s="30">
        <v>0</v>
      </c>
      <c r="M46" s="31">
        <v>0</v>
      </c>
      <c r="N46" s="30">
        <v>0</v>
      </c>
      <c r="O46" s="32">
        <f t="shared" si="3"/>
        <v>102948000</v>
      </c>
    </row>
    <row r="47" spans="2:15" ht="23.25" customHeight="1">
      <c r="B47" s="26" t="s">
        <v>79</v>
      </c>
      <c r="C47" s="25" t="s">
        <v>1</v>
      </c>
      <c r="E47" s="28" t="s">
        <v>188</v>
      </c>
      <c r="F47" s="29">
        <v>115464000</v>
      </c>
      <c r="G47" s="29">
        <v>17047000</v>
      </c>
      <c r="H47" s="29">
        <v>24043000</v>
      </c>
      <c r="I47" s="29">
        <v>0</v>
      </c>
      <c r="J47" s="29">
        <v>4321000</v>
      </c>
      <c r="K47" s="29">
        <v>44500000</v>
      </c>
      <c r="L47" s="30">
        <v>0</v>
      </c>
      <c r="M47" s="31">
        <v>0</v>
      </c>
      <c r="N47" s="30">
        <v>0</v>
      </c>
      <c r="O47" s="32">
        <f t="shared" si="3"/>
        <v>205375000</v>
      </c>
    </row>
    <row r="48" spans="2:15" ht="23.25" customHeight="1">
      <c r="B48" s="26" t="s">
        <v>80</v>
      </c>
      <c r="C48" s="25" t="s">
        <v>1</v>
      </c>
      <c r="E48" s="28" t="s">
        <v>189</v>
      </c>
      <c r="F48" s="29">
        <v>240535000</v>
      </c>
      <c r="G48" s="29">
        <v>35676000</v>
      </c>
      <c r="H48" s="29">
        <v>43102000</v>
      </c>
      <c r="I48" s="29">
        <v>0</v>
      </c>
      <c r="J48" s="29">
        <v>8709000</v>
      </c>
      <c r="K48" s="29">
        <v>32223000</v>
      </c>
      <c r="L48" s="30">
        <v>0</v>
      </c>
      <c r="M48" s="31">
        <v>0</v>
      </c>
      <c r="N48" s="30">
        <v>0</v>
      </c>
      <c r="O48" s="32">
        <f aca="true" t="shared" si="4" ref="O48:O79">N48+M48+L48+K48+J48+I48+H48+G48+F48</f>
        <v>360245000</v>
      </c>
    </row>
    <row r="49" spans="2:15" ht="23.25" customHeight="1">
      <c r="B49" s="26" t="s">
        <v>81</v>
      </c>
      <c r="C49" s="25" t="s">
        <v>1</v>
      </c>
      <c r="E49" s="28" t="s">
        <v>190</v>
      </c>
      <c r="F49" s="29">
        <v>162586000</v>
      </c>
      <c r="G49" s="29">
        <v>25746000</v>
      </c>
      <c r="H49" s="29">
        <v>26259000</v>
      </c>
      <c r="I49" s="29">
        <v>0</v>
      </c>
      <c r="J49" s="29">
        <v>6741000</v>
      </c>
      <c r="K49" s="29">
        <v>36246000</v>
      </c>
      <c r="L49" s="30">
        <v>0</v>
      </c>
      <c r="M49" s="31">
        <v>0</v>
      </c>
      <c r="N49" s="30">
        <v>0</v>
      </c>
      <c r="O49" s="32">
        <f t="shared" si="4"/>
        <v>257578000</v>
      </c>
    </row>
    <row r="50" spans="2:15" ht="23.25" customHeight="1">
      <c r="B50" s="26" t="s">
        <v>82</v>
      </c>
      <c r="C50" s="25" t="s">
        <v>1</v>
      </c>
      <c r="E50" s="28" t="s">
        <v>191</v>
      </c>
      <c r="F50" s="29">
        <v>120737000</v>
      </c>
      <c r="G50" s="29">
        <v>18296000</v>
      </c>
      <c r="H50" s="29">
        <v>28947000</v>
      </c>
      <c r="I50" s="29">
        <v>0</v>
      </c>
      <c r="J50" s="29">
        <v>5241000</v>
      </c>
      <c r="K50" s="29">
        <v>34545000</v>
      </c>
      <c r="L50" s="30">
        <v>0</v>
      </c>
      <c r="M50" s="31">
        <v>0</v>
      </c>
      <c r="N50" s="30">
        <v>0</v>
      </c>
      <c r="O50" s="32">
        <f t="shared" si="4"/>
        <v>207766000</v>
      </c>
    </row>
    <row r="51" spans="2:15" ht="23.25" customHeight="1">
      <c r="B51" s="26" t="s">
        <v>83</v>
      </c>
      <c r="C51" s="25" t="s">
        <v>1</v>
      </c>
      <c r="E51" s="28" t="s">
        <v>192</v>
      </c>
      <c r="F51" s="29">
        <v>162135000</v>
      </c>
      <c r="G51" s="29">
        <v>25044000</v>
      </c>
      <c r="H51" s="29">
        <v>28854000</v>
      </c>
      <c r="I51" s="29">
        <v>0</v>
      </c>
      <c r="J51" s="29">
        <v>7468000</v>
      </c>
      <c r="K51" s="29">
        <v>37954000</v>
      </c>
      <c r="L51" s="30">
        <v>0</v>
      </c>
      <c r="M51" s="31">
        <v>0</v>
      </c>
      <c r="N51" s="30">
        <v>0</v>
      </c>
      <c r="O51" s="32">
        <f t="shared" si="4"/>
        <v>261455000</v>
      </c>
    </row>
    <row r="52" spans="2:15" ht="23.25" customHeight="1">
      <c r="B52" s="26" t="s">
        <v>84</v>
      </c>
      <c r="C52" s="25" t="s">
        <v>1</v>
      </c>
      <c r="E52" s="28" t="s">
        <v>193</v>
      </c>
      <c r="F52" s="29">
        <v>198607000</v>
      </c>
      <c r="G52" s="29">
        <v>31420000</v>
      </c>
      <c r="H52" s="29">
        <v>29799000</v>
      </c>
      <c r="I52" s="29">
        <v>0</v>
      </c>
      <c r="J52" s="29">
        <v>7072000</v>
      </c>
      <c r="K52" s="29">
        <v>35568000</v>
      </c>
      <c r="L52" s="30">
        <v>0</v>
      </c>
      <c r="M52" s="31">
        <v>0</v>
      </c>
      <c r="N52" s="30">
        <v>0</v>
      </c>
      <c r="O52" s="32">
        <f t="shared" si="4"/>
        <v>302466000</v>
      </c>
    </row>
    <row r="53" spans="2:15" ht="23.25" customHeight="1">
      <c r="B53" s="26" t="s">
        <v>85</v>
      </c>
      <c r="C53" s="25" t="s">
        <v>1</v>
      </c>
      <c r="E53" s="28" t="s">
        <v>194</v>
      </c>
      <c r="F53" s="29">
        <v>105152000</v>
      </c>
      <c r="G53" s="29">
        <v>15258000</v>
      </c>
      <c r="H53" s="29">
        <v>24564000</v>
      </c>
      <c r="I53" s="29">
        <v>0</v>
      </c>
      <c r="J53" s="29">
        <v>3934000</v>
      </c>
      <c r="K53" s="29">
        <v>30166000</v>
      </c>
      <c r="L53" s="30">
        <v>0</v>
      </c>
      <c r="M53" s="31">
        <v>0</v>
      </c>
      <c r="N53" s="30">
        <v>0</v>
      </c>
      <c r="O53" s="32">
        <f t="shared" si="4"/>
        <v>179074000</v>
      </c>
    </row>
    <row r="54" spans="2:15" ht="23.25" customHeight="1">
      <c r="B54" s="26" t="s">
        <v>86</v>
      </c>
      <c r="C54" s="25" t="s">
        <v>1</v>
      </c>
      <c r="E54" s="28" t="s">
        <v>195</v>
      </c>
      <c r="F54" s="29">
        <v>203683000</v>
      </c>
      <c r="G54" s="29">
        <v>31391000</v>
      </c>
      <c r="H54" s="29">
        <v>50105000</v>
      </c>
      <c r="I54" s="29">
        <v>0</v>
      </c>
      <c r="J54" s="29">
        <v>8695000</v>
      </c>
      <c r="K54" s="29">
        <v>31855000</v>
      </c>
      <c r="L54" s="30">
        <v>0</v>
      </c>
      <c r="M54" s="31">
        <v>0</v>
      </c>
      <c r="N54" s="30">
        <v>0</v>
      </c>
      <c r="O54" s="32">
        <f t="shared" si="4"/>
        <v>325729000</v>
      </c>
    </row>
    <row r="55" spans="2:15" ht="23.25" customHeight="1">
      <c r="B55" s="26" t="s">
        <v>87</v>
      </c>
      <c r="C55" s="25" t="s">
        <v>1</v>
      </c>
      <c r="E55" s="28" t="s">
        <v>196</v>
      </c>
      <c r="F55" s="29">
        <v>196742000</v>
      </c>
      <c r="G55" s="29">
        <v>26351000</v>
      </c>
      <c r="H55" s="29">
        <v>49049000</v>
      </c>
      <c r="I55" s="29">
        <v>0</v>
      </c>
      <c r="J55" s="29">
        <v>5023000</v>
      </c>
      <c r="K55" s="29">
        <v>22650000</v>
      </c>
      <c r="L55" s="30">
        <v>0</v>
      </c>
      <c r="M55" s="31">
        <v>0</v>
      </c>
      <c r="N55" s="30">
        <v>0</v>
      </c>
      <c r="O55" s="32">
        <f t="shared" si="4"/>
        <v>299815000</v>
      </c>
    </row>
    <row r="56" spans="2:15" ht="23.25" customHeight="1">
      <c r="B56" s="26" t="s">
        <v>88</v>
      </c>
      <c r="C56" s="25" t="s">
        <v>1</v>
      </c>
      <c r="E56" s="28" t="s">
        <v>197</v>
      </c>
      <c r="F56" s="29">
        <v>166049000</v>
      </c>
      <c r="G56" s="29">
        <v>24868000</v>
      </c>
      <c r="H56" s="29">
        <v>32702000</v>
      </c>
      <c r="I56" s="29">
        <v>0</v>
      </c>
      <c r="J56" s="29">
        <v>7053000</v>
      </c>
      <c r="K56" s="29">
        <v>37611000</v>
      </c>
      <c r="L56" s="30">
        <v>0</v>
      </c>
      <c r="M56" s="31">
        <v>0</v>
      </c>
      <c r="N56" s="30">
        <v>0</v>
      </c>
      <c r="O56" s="32">
        <f t="shared" si="4"/>
        <v>268283000</v>
      </c>
    </row>
    <row r="57" spans="2:15" ht="23.25" customHeight="1">
      <c r="B57" s="26" t="s">
        <v>89</v>
      </c>
      <c r="C57" s="25" t="s">
        <v>1</v>
      </c>
      <c r="E57" s="28" t="s">
        <v>198</v>
      </c>
      <c r="F57" s="29">
        <v>119045000</v>
      </c>
      <c r="G57" s="29">
        <v>18065000</v>
      </c>
      <c r="H57" s="29">
        <v>24030000</v>
      </c>
      <c r="I57" s="29">
        <v>0</v>
      </c>
      <c r="J57" s="29">
        <v>3657000</v>
      </c>
      <c r="K57" s="29">
        <v>27942000</v>
      </c>
      <c r="L57" s="30">
        <v>0</v>
      </c>
      <c r="M57" s="31">
        <v>0</v>
      </c>
      <c r="N57" s="30">
        <v>0</v>
      </c>
      <c r="O57" s="32">
        <f t="shared" si="4"/>
        <v>192739000</v>
      </c>
    </row>
    <row r="58" spans="2:15" ht="23.25" customHeight="1">
      <c r="B58" s="26" t="s">
        <v>90</v>
      </c>
      <c r="C58" s="25" t="s">
        <v>1</v>
      </c>
      <c r="E58" s="28" t="s">
        <v>199</v>
      </c>
      <c r="F58" s="29">
        <v>103344000</v>
      </c>
      <c r="G58" s="29">
        <v>15724000</v>
      </c>
      <c r="H58" s="29">
        <v>22992000</v>
      </c>
      <c r="I58" s="29">
        <v>0</v>
      </c>
      <c r="J58" s="29">
        <v>5132000</v>
      </c>
      <c r="K58" s="29">
        <v>46000000</v>
      </c>
      <c r="L58" s="30">
        <v>0</v>
      </c>
      <c r="M58" s="31">
        <v>0</v>
      </c>
      <c r="N58" s="30">
        <v>0</v>
      </c>
      <c r="O58" s="32">
        <f t="shared" si="4"/>
        <v>193192000</v>
      </c>
    </row>
    <row r="59" spans="2:15" ht="23.25" customHeight="1">
      <c r="B59" s="26" t="s">
        <v>91</v>
      </c>
      <c r="C59" s="25" t="s">
        <v>1</v>
      </c>
      <c r="E59" s="28" t="s">
        <v>200</v>
      </c>
      <c r="F59" s="29">
        <v>132448000</v>
      </c>
      <c r="G59" s="29">
        <v>19526000</v>
      </c>
      <c r="H59" s="29">
        <v>29222000</v>
      </c>
      <c r="I59" s="29">
        <v>0</v>
      </c>
      <c r="J59" s="29">
        <v>5062000</v>
      </c>
      <c r="K59" s="29">
        <v>51738000</v>
      </c>
      <c r="L59" s="30">
        <v>0</v>
      </c>
      <c r="M59" s="31">
        <v>0</v>
      </c>
      <c r="N59" s="30">
        <v>0</v>
      </c>
      <c r="O59" s="32">
        <f t="shared" si="4"/>
        <v>237996000</v>
      </c>
    </row>
    <row r="60" spans="2:15" ht="23.25" customHeight="1">
      <c r="B60" s="26" t="s">
        <v>92</v>
      </c>
      <c r="C60" s="25" t="s">
        <v>1</v>
      </c>
      <c r="E60" s="28" t="s">
        <v>201</v>
      </c>
      <c r="F60" s="29">
        <v>87760000</v>
      </c>
      <c r="G60" s="29">
        <v>12619000</v>
      </c>
      <c r="H60" s="29">
        <v>24999000</v>
      </c>
      <c r="I60" s="29">
        <v>0</v>
      </c>
      <c r="J60" s="29">
        <v>3127000</v>
      </c>
      <c r="K60" s="29">
        <v>29652000</v>
      </c>
      <c r="L60" s="30">
        <v>0</v>
      </c>
      <c r="M60" s="31">
        <v>0</v>
      </c>
      <c r="N60" s="30">
        <v>0</v>
      </c>
      <c r="O60" s="32">
        <f t="shared" si="4"/>
        <v>158157000</v>
      </c>
    </row>
    <row r="61" spans="2:15" ht="23.25" customHeight="1">
      <c r="B61" s="26" t="s">
        <v>93</v>
      </c>
      <c r="C61" s="25" t="s">
        <v>1</v>
      </c>
      <c r="E61" s="28" t="s">
        <v>202</v>
      </c>
      <c r="F61" s="29">
        <v>150140000</v>
      </c>
      <c r="G61" s="29">
        <v>22399000</v>
      </c>
      <c r="H61" s="29">
        <v>31651000</v>
      </c>
      <c r="I61" s="29">
        <v>0</v>
      </c>
      <c r="J61" s="29">
        <v>5440000</v>
      </c>
      <c r="K61" s="29">
        <v>69322000</v>
      </c>
      <c r="L61" s="30">
        <v>0</v>
      </c>
      <c r="M61" s="31">
        <v>0</v>
      </c>
      <c r="N61" s="30">
        <v>0</v>
      </c>
      <c r="O61" s="32">
        <f t="shared" si="4"/>
        <v>278952000</v>
      </c>
    </row>
    <row r="62" spans="2:15" ht="23.25" customHeight="1">
      <c r="B62" s="26" t="s">
        <v>94</v>
      </c>
      <c r="C62" s="25" t="s">
        <v>1</v>
      </c>
      <c r="E62" s="28" t="s">
        <v>203</v>
      </c>
      <c r="F62" s="29">
        <v>75984000</v>
      </c>
      <c r="G62" s="29">
        <v>11254000</v>
      </c>
      <c r="H62" s="29">
        <v>17379000</v>
      </c>
      <c r="I62" s="29">
        <v>0</v>
      </c>
      <c r="J62" s="29">
        <v>2349000</v>
      </c>
      <c r="K62" s="29">
        <v>29000000</v>
      </c>
      <c r="L62" s="30">
        <v>0</v>
      </c>
      <c r="M62" s="31">
        <v>0</v>
      </c>
      <c r="N62" s="30">
        <v>0</v>
      </c>
      <c r="O62" s="32">
        <f t="shared" si="4"/>
        <v>135966000</v>
      </c>
    </row>
    <row r="63" spans="2:15" ht="23.25" customHeight="1">
      <c r="B63" s="26" t="s">
        <v>95</v>
      </c>
      <c r="C63" s="25" t="s">
        <v>1</v>
      </c>
      <c r="E63" s="28" t="s">
        <v>204</v>
      </c>
      <c r="F63" s="29">
        <v>123886000</v>
      </c>
      <c r="G63" s="29">
        <v>17455000</v>
      </c>
      <c r="H63" s="29">
        <v>31306000</v>
      </c>
      <c r="I63" s="29">
        <v>0</v>
      </c>
      <c r="J63" s="29">
        <v>3474000</v>
      </c>
      <c r="K63" s="29">
        <v>25068000</v>
      </c>
      <c r="L63" s="30">
        <v>0</v>
      </c>
      <c r="M63" s="31">
        <v>0</v>
      </c>
      <c r="N63" s="30">
        <v>0</v>
      </c>
      <c r="O63" s="32">
        <f t="shared" si="4"/>
        <v>201189000</v>
      </c>
    </row>
    <row r="64" spans="2:15" ht="23.25" customHeight="1">
      <c r="B64" s="26" t="s">
        <v>96</v>
      </c>
      <c r="C64" s="25" t="s">
        <v>1</v>
      </c>
      <c r="E64" s="28" t="s">
        <v>205</v>
      </c>
      <c r="F64" s="29">
        <v>122381000</v>
      </c>
      <c r="G64" s="29">
        <v>18129000</v>
      </c>
      <c r="H64" s="29">
        <v>23851000</v>
      </c>
      <c r="I64" s="29">
        <v>0</v>
      </c>
      <c r="J64" s="29">
        <v>4486000</v>
      </c>
      <c r="K64" s="29">
        <v>46095000</v>
      </c>
      <c r="L64" s="30">
        <v>0</v>
      </c>
      <c r="M64" s="31">
        <v>0</v>
      </c>
      <c r="N64" s="30">
        <v>0</v>
      </c>
      <c r="O64" s="32">
        <f t="shared" si="4"/>
        <v>214942000</v>
      </c>
    </row>
    <row r="65" spans="2:15" ht="23.25" customHeight="1">
      <c r="B65" s="26" t="s">
        <v>97</v>
      </c>
      <c r="C65" s="25" t="s">
        <v>1</v>
      </c>
      <c r="E65" s="28" t="s">
        <v>206</v>
      </c>
      <c r="F65" s="29">
        <v>137853000</v>
      </c>
      <c r="G65" s="29">
        <v>20674000</v>
      </c>
      <c r="H65" s="29">
        <v>29242000</v>
      </c>
      <c r="I65" s="29">
        <v>0</v>
      </c>
      <c r="J65" s="29">
        <v>3916000</v>
      </c>
      <c r="K65" s="29">
        <v>25889000</v>
      </c>
      <c r="L65" s="30">
        <v>0</v>
      </c>
      <c r="M65" s="31">
        <v>0</v>
      </c>
      <c r="N65" s="30">
        <v>0</v>
      </c>
      <c r="O65" s="32">
        <f t="shared" si="4"/>
        <v>217574000</v>
      </c>
    </row>
    <row r="66" spans="2:15" ht="23.25" customHeight="1">
      <c r="B66" s="26" t="s">
        <v>98</v>
      </c>
      <c r="C66" s="25" t="s">
        <v>1</v>
      </c>
      <c r="E66" s="28" t="s">
        <v>207</v>
      </c>
      <c r="F66" s="29">
        <v>126986000</v>
      </c>
      <c r="G66" s="29">
        <v>18421000</v>
      </c>
      <c r="H66" s="29">
        <v>24125000</v>
      </c>
      <c r="I66" s="29">
        <v>0</v>
      </c>
      <c r="J66" s="29">
        <v>4255000</v>
      </c>
      <c r="K66" s="29">
        <v>40100000</v>
      </c>
      <c r="L66" s="30">
        <v>0</v>
      </c>
      <c r="M66" s="31">
        <v>0</v>
      </c>
      <c r="N66" s="30">
        <v>0</v>
      </c>
      <c r="O66" s="32">
        <f t="shared" si="4"/>
        <v>213887000</v>
      </c>
    </row>
    <row r="67" spans="2:15" ht="23.25" customHeight="1">
      <c r="B67" s="26" t="s">
        <v>99</v>
      </c>
      <c r="C67" s="25" t="s">
        <v>1</v>
      </c>
      <c r="E67" s="28" t="s">
        <v>208</v>
      </c>
      <c r="F67" s="29">
        <v>117579000</v>
      </c>
      <c r="G67" s="29">
        <v>17618000</v>
      </c>
      <c r="H67" s="29">
        <v>22137000</v>
      </c>
      <c r="I67" s="29">
        <v>0</v>
      </c>
      <c r="J67" s="29">
        <v>5146000</v>
      </c>
      <c r="K67" s="29">
        <v>40717000</v>
      </c>
      <c r="L67" s="30">
        <v>0</v>
      </c>
      <c r="M67" s="31">
        <v>0</v>
      </c>
      <c r="N67" s="30">
        <v>0</v>
      </c>
      <c r="O67" s="32">
        <f t="shared" si="4"/>
        <v>203197000</v>
      </c>
    </row>
    <row r="68" spans="2:15" ht="23.25" customHeight="1">
      <c r="B68" s="26" t="s">
        <v>100</v>
      </c>
      <c r="C68" s="25" t="s">
        <v>1</v>
      </c>
      <c r="E68" s="28" t="s">
        <v>209</v>
      </c>
      <c r="F68" s="29">
        <v>176245000</v>
      </c>
      <c r="G68" s="29">
        <v>28209000</v>
      </c>
      <c r="H68" s="29">
        <v>32924000</v>
      </c>
      <c r="I68" s="29">
        <v>0</v>
      </c>
      <c r="J68" s="29">
        <v>7659000</v>
      </c>
      <c r="K68" s="29">
        <v>64551000</v>
      </c>
      <c r="L68" s="30">
        <v>0</v>
      </c>
      <c r="M68" s="31">
        <v>0</v>
      </c>
      <c r="N68" s="30">
        <v>0</v>
      </c>
      <c r="O68" s="32">
        <f t="shared" si="4"/>
        <v>309588000</v>
      </c>
    </row>
    <row r="69" spans="2:15" ht="23.25" customHeight="1">
      <c r="B69" s="26" t="s">
        <v>101</v>
      </c>
      <c r="C69" s="25" t="s">
        <v>1</v>
      </c>
      <c r="E69" s="28" t="s">
        <v>210</v>
      </c>
      <c r="F69" s="29">
        <v>37318000</v>
      </c>
      <c r="G69" s="29">
        <v>5510000</v>
      </c>
      <c r="H69" s="29">
        <v>15358000</v>
      </c>
      <c r="I69" s="29">
        <v>0</v>
      </c>
      <c r="J69" s="29">
        <v>2283000</v>
      </c>
      <c r="K69" s="29">
        <v>12000000</v>
      </c>
      <c r="L69" s="30">
        <v>0</v>
      </c>
      <c r="M69" s="31">
        <v>0</v>
      </c>
      <c r="N69" s="30">
        <v>0</v>
      </c>
      <c r="O69" s="32">
        <f t="shared" si="4"/>
        <v>72469000</v>
      </c>
    </row>
    <row r="70" spans="2:15" ht="23.25" customHeight="1">
      <c r="B70" s="26" t="s">
        <v>102</v>
      </c>
      <c r="C70" s="25" t="s">
        <v>1</v>
      </c>
      <c r="E70" s="28" t="s">
        <v>211</v>
      </c>
      <c r="F70" s="29">
        <v>60224000</v>
      </c>
      <c r="G70" s="29">
        <v>8338000</v>
      </c>
      <c r="H70" s="29">
        <v>16546000</v>
      </c>
      <c r="I70" s="29">
        <v>0</v>
      </c>
      <c r="J70" s="29">
        <v>1821000</v>
      </c>
      <c r="K70" s="29">
        <v>31864000</v>
      </c>
      <c r="L70" s="30">
        <v>0</v>
      </c>
      <c r="M70" s="31">
        <v>0</v>
      </c>
      <c r="N70" s="30">
        <v>0</v>
      </c>
      <c r="O70" s="32">
        <f t="shared" si="4"/>
        <v>118793000</v>
      </c>
    </row>
    <row r="71" spans="2:15" ht="23.25" customHeight="1">
      <c r="B71" s="26" t="s">
        <v>103</v>
      </c>
      <c r="C71" s="25" t="s">
        <v>1</v>
      </c>
      <c r="E71" s="28" t="s">
        <v>212</v>
      </c>
      <c r="F71" s="29">
        <v>61700000</v>
      </c>
      <c r="G71" s="29">
        <v>8792000</v>
      </c>
      <c r="H71" s="29">
        <v>16257000</v>
      </c>
      <c r="I71" s="29">
        <v>0</v>
      </c>
      <c r="J71" s="29">
        <v>1986000</v>
      </c>
      <c r="K71" s="29">
        <v>30000000</v>
      </c>
      <c r="L71" s="30">
        <v>0</v>
      </c>
      <c r="M71" s="31">
        <v>0</v>
      </c>
      <c r="N71" s="30">
        <v>0</v>
      </c>
      <c r="O71" s="32">
        <f t="shared" si="4"/>
        <v>118735000</v>
      </c>
    </row>
    <row r="72" spans="2:15" ht="23.25" customHeight="1">
      <c r="B72" s="26" t="s">
        <v>104</v>
      </c>
      <c r="C72" s="25" t="s">
        <v>1</v>
      </c>
      <c r="E72" s="28" t="s">
        <v>213</v>
      </c>
      <c r="F72" s="29">
        <v>90591000</v>
      </c>
      <c r="G72" s="29">
        <v>13280000</v>
      </c>
      <c r="H72" s="29">
        <v>18327000</v>
      </c>
      <c r="I72" s="29">
        <v>0</v>
      </c>
      <c r="J72" s="29">
        <v>3806000</v>
      </c>
      <c r="K72" s="29">
        <v>40895000</v>
      </c>
      <c r="L72" s="30">
        <v>0</v>
      </c>
      <c r="M72" s="31">
        <v>0</v>
      </c>
      <c r="N72" s="30">
        <v>0</v>
      </c>
      <c r="O72" s="32">
        <f t="shared" si="4"/>
        <v>166899000</v>
      </c>
    </row>
    <row r="73" spans="2:15" ht="23.25" customHeight="1">
      <c r="B73" s="26" t="s">
        <v>105</v>
      </c>
      <c r="C73" s="25" t="s">
        <v>1</v>
      </c>
      <c r="E73" s="28" t="s">
        <v>214</v>
      </c>
      <c r="F73" s="29">
        <v>64358000</v>
      </c>
      <c r="G73" s="29">
        <v>8593000</v>
      </c>
      <c r="H73" s="29">
        <v>21589000</v>
      </c>
      <c r="I73" s="29">
        <v>0</v>
      </c>
      <c r="J73" s="29">
        <v>1969000</v>
      </c>
      <c r="K73" s="29">
        <v>28000000</v>
      </c>
      <c r="L73" s="30">
        <v>0</v>
      </c>
      <c r="M73" s="31">
        <v>0</v>
      </c>
      <c r="N73" s="30">
        <v>0</v>
      </c>
      <c r="O73" s="32">
        <f t="shared" si="4"/>
        <v>124509000</v>
      </c>
    </row>
    <row r="74" spans="2:15" ht="23.25" customHeight="1">
      <c r="B74" s="26" t="s">
        <v>106</v>
      </c>
      <c r="C74" s="25" t="s">
        <v>1</v>
      </c>
      <c r="E74" s="28" t="s">
        <v>215</v>
      </c>
      <c r="F74" s="29">
        <v>57939000</v>
      </c>
      <c r="G74" s="29">
        <v>7509000</v>
      </c>
      <c r="H74" s="29">
        <v>16594000</v>
      </c>
      <c r="I74" s="29">
        <v>0</v>
      </c>
      <c r="J74" s="29">
        <v>1722000</v>
      </c>
      <c r="K74" s="29">
        <v>27066000</v>
      </c>
      <c r="L74" s="30">
        <v>0</v>
      </c>
      <c r="M74" s="31">
        <v>0</v>
      </c>
      <c r="N74" s="30">
        <v>0</v>
      </c>
      <c r="O74" s="32">
        <f t="shared" si="4"/>
        <v>110830000</v>
      </c>
    </row>
    <row r="75" spans="2:15" ht="23.25" customHeight="1">
      <c r="B75" s="26" t="s">
        <v>107</v>
      </c>
      <c r="C75" s="25" t="s">
        <v>1</v>
      </c>
      <c r="E75" s="28" t="s">
        <v>216</v>
      </c>
      <c r="F75" s="29">
        <v>77271000</v>
      </c>
      <c r="G75" s="29">
        <v>10504000</v>
      </c>
      <c r="H75" s="29">
        <v>19149000</v>
      </c>
      <c r="I75" s="29">
        <v>0</v>
      </c>
      <c r="J75" s="29">
        <v>2178000</v>
      </c>
      <c r="K75" s="29">
        <v>34600000</v>
      </c>
      <c r="L75" s="30">
        <v>0</v>
      </c>
      <c r="M75" s="31">
        <v>0</v>
      </c>
      <c r="N75" s="30">
        <v>0</v>
      </c>
      <c r="O75" s="32">
        <f t="shared" si="4"/>
        <v>143702000</v>
      </c>
    </row>
    <row r="76" spans="2:15" ht="23.25" customHeight="1">
      <c r="B76" s="26" t="s">
        <v>108</v>
      </c>
      <c r="C76" s="25" t="s">
        <v>1</v>
      </c>
      <c r="E76" s="28" t="s">
        <v>217</v>
      </c>
      <c r="F76" s="29">
        <v>88443000</v>
      </c>
      <c r="G76" s="29">
        <v>12749000</v>
      </c>
      <c r="H76" s="29">
        <v>21967000</v>
      </c>
      <c r="I76" s="29">
        <v>0</v>
      </c>
      <c r="J76" s="29">
        <v>3253000</v>
      </c>
      <c r="K76" s="29">
        <v>33000000</v>
      </c>
      <c r="L76" s="30">
        <v>0</v>
      </c>
      <c r="M76" s="31">
        <v>0</v>
      </c>
      <c r="N76" s="30">
        <v>0</v>
      </c>
      <c r="O76" s="32">
        <f t="shared" si="4"/>
        <v>159412000</v>
      </c>
    </row>
    <row r="77" spans="2:15" ht="23.25" customHeight="1">
      <c r="B77" s="26" t="s">
        <v>109</v>
      </c>
      <c r="C77" s="25" t="s">
        <v>1</v>
      </c>
      <c r="E77" s="28" t="s">
        <v>218</v>
      </c>
      <c r="F77" s="29">
        <v>77908000</v>
      </c>
      <c r="G77" s="29">
        <v>9639000</v>
      </c>
      <c r="H77" s="29">
        <v>15902000</v>
      </c>
      <c r="I77" s="29">
        <v>0</v>
      </c>
      <c r="J77" s="29">
        <v>1990000</v>
      </c>
      <c r="K77" s="29">
        <v>24010000</v>
      </c>
      <c r="L77" s="30">
        <v>0</v>
      </c>
      <c r="M77" s="31">
        <v>0</v>
      </c>
      <c r="N77" s="30">
        <v>0</v>
      </c>
      <c r="O77" s="32">
        <f t="shared" si="4"/>
        <v>129449000</v>
      </c>
    </row>
    <row r="78" spans="2:15" ht="23.25" customHeight="1">
      <c r="B78" s="26" t="s">
        <v>110</v>
      </c>
      <c r="C78" s="25" t="s">
        <v>1</v>
      </c>
      <c r="E78" s="28" t="s">
        <v>219</v>
      </c>
      <c r="F78" s="29">
        <v>64221000</v>
      </c>
      <c r="G78" s="29">
        <v>8474000</v>
      </c>
      <c r="H78" s="29">
        <v>13613000</v>
      </c>
      <c r="I78" s="29">
        <v>0</v>
      </c>
      <c r="J78" s="29">
        <v>1881000</v>
      </c>
      <c r="K78" s="29">
        <v>25250000</v>
      </c>
      <c r="L78" s="30">
        <v>0</v>
      </c>
      <c r="M78" s="31">
        <v>0</v>
      </c>
      <c r="N78" s="30">
        <v>0</v>
      </c>
      <c r="O78" s="32">
        <f t="shared" si="4"/>
        <v>113439000</v>
      </c>
    </row>
    <row r="79" spans="2:15" ht="23.25" customHeight="1">
      <c r="B79" s="26" t="s">
        <v>111</v>
      </c>
      <c r="C79" s="25" t="s">
        <v>1</v>
      </c>
      <c r="E79" s="28" t="s">
        <v>220</v>
      </c>
      <c r="F79" s="29">
        <v>69210000</v>
      </c>
      <c r="G79" s="29">
        <v>9245000</v>
      </c>
      <c r="H79" s="29">
        <v>20732000</v>
      </c>
      <c r="I79" s="29">
        <v>0</v>
      </c>
      <c r="J79" s="29">
        <v>2090000</v>
      </c>
      <c r="K79" s="29">
        <v>31502000</v>
      </c>
      <c r="L79" s="30">
        <v>0</v>
      </c>
      <c r="M79" s="31">
        <v>0</v>
      </c>
      <c r="N79" s="30">
        <v>0</v>
      </c>
      <c r="O79" s="32">
        <f t="shared" si="4"/>
        <v>132779000</v>
      </c>
    </row>
    <row r="80" spans="2:15" ht="23.25" customHeight="1">
      <c r="B80" s="26" t="s">
        <v>112</v>
      </c>
      <c r="C80" s="25" t="s">
        <v>1</v>
      </c>
      <c r="E80" s="28" t="s">
        <v>221</v>
      </c>
      <c r="F80" s="29">
        <v>54229000</v>
      </c>
      <c r="G80" s="29">
        <v>7334000</v>
      </c>
      <c r="H80" s="29">
        <v>13399000</v>
      </c>
      <c r="I80" s="29">
        <v>0</v>
      </c>
      <c r="J80" s="29">
        <v>1699000</v>
      </c>
      <c r="K80" s="29">
        <v>41000000</v>
      </c>
      <c r="L80" s="30">
        <v>0</v>
      </c>
      <c r="M80" s="31">
        <v>0</v>
      </c>
      <c r="N80" s="30">
        <v>0</v>
      </c>
      <c r="O80" s="32">
        <f aca="true" t="shared" si="5" ref="O80:O111">N80+M80+L80+K80+J80+I80+H80+G80+F80</f>
        <v>117661000</v>
      </c>
    </row>
    <row r="81" spans="2:15" ht="23.25" customHeight="1">
      <c r="B81" s="26" t="s">
        <v>113</v>
      </c>
      <c r="C81" s="25" t="s">
        <v>1</v>
      </c>
      <c r="E81" s="28" t="s">
        <v>222</v>
      </c>
      <c r="F81" s="29">
        <v>62467000</v>
      </c>
      <c r="G81" s="29">
        <v>8570000</v>
      </c>
      <c r="H81" s="29">
        <v>16345000</v>
      </c>
      <c r="I81" s="29">
        <v>0</v>
      </c>
      <c r="J81" s="29">
        <v>2384000</v>
      </c>
      <c r="K81" s="29">
        <v>53134000</v>
      </c>
      <c r="L81" s="30">
        <v>0</v>
      </c>
      <c r="M81" s="31">
        <v>0</v>
      </c>
      <c r="N81" s="30">
        <v>0</v>
      </c>
      <c r="O81" s="32">
        <f t="shared" si="5"/>
        <v>142900000</v>
      </c>
    </row>
    <row r="82" spans="2:15" ht="23.25" customHeight="1">
      <c r="B82" s="26" t="s">
        <v>114</v>
      </c>
      <c r="C82" s="25" t="s">
        <v>1</v>
      </c>
      <c r="E82" s="28" t="s">
        <v>223</v>
      </c>
      <c r="F82" s="29">
        <v>79419000</v>
      </c>
      <c r="G82" s="29">
        <v>10577000</v>
      </c>
      <c r="H82" s="29">
        <v>16364000</v>
      </c>
      <c r="I82" s="29">
        <v>0</v>
      </c>
      <c r="J82" s="29">
        <v>2102000</v>
      </c>
      <c r="K82" s="29">
        <v>24900000</v>
      </c>
      <c r="L82" s="30">
        <v>0</v>
      </c>
      <c r="M82" s="31">
        <v>0</v>
      </c>
      <c r="N82" s="30">
        <v>0</v>
      </c>
      <c r="O82" s="32">
        <f t="shared" si="5"/>
        <v>133362000</v>
      </c>
    </row>
    <row r="83" spans="2:15" ht="23.25" customHeight="1">
      <c r="B83" s="26" t="s">
        <v>115</v>
      </c>
      <c r="C83" s="25" t="s">
        <v>1</v>
      </c>
      <c r="E83" s="28" t="s">
        <v>224</v>
      </c>
      <c r="F83" s="29">
        <v>58389000</v>
      </c>
      <c r="G83" s="29">
        <v>8159000</v>
      </c>
      <c r="H83" s="29">
        <v>14748000</v>
      </c>
      <c r="I83" s="29">
        <v>0</v>
      </c>
      <c r="J83" s="29">
        <v>1813000</v>
      </c>
      <c r="K83" s="29">
        <v>27695000</v>
      </c>
      <c r="L83" s="30">
        <v>0</v>
      </c>
      <c r="M83" s="31">
        <v>0</v>
      </c>
      <c r="N83" s="30">
        <v>0</v>
      </c>
      <c r="O83" s="32">
        <f t="shared" si="5"/>
        <v>110804000</v>
      </c>
    </row>
    <row r="84" spans="2:15" ht="23.25" customHeight="1">
      <c r="B84" s="26" t="s">
        <v>116</v>
      </c>
      <c r="C84" s="25" t="s">
        <v>1</v>
      </c>
      <c r="E84" s="28" t="s">
        <v>225</v>
      </c>
      <c r="F84" s="29">
        <v>40789000</v>
      </c>
      <c r="G84" s="29">
        <v>5634000</v>
      </c>
      <c r="H84" s="29">
        <v>12215000</v>
      </c>
      <c r="I84" s="29">
        <v>0</v>
      </c>
      <c r="J84" s="29">
        <v>1520000</v>
      </c>
      <c r="K84" s="29">
        <v>18960000</v>
      </c>
      <c r="L84" s="30">
        <v>0</v>
      </c>
      <c r="M84" s="31">
        <v>0</v>
      </c>
      <c r="N84" s="30">
        <v>0</v>
      </c>
      <c r="O84" s="32">
        <f t="shared" si="5"/>
        <v>79118000</v>
      </c>
    </row>
    <row r="85" spans="2:15" ht="23.25" customHeight="1">
      <c r="B85" s="26" t="s">
        <v>117</v>
      </c>
      <c r="C85" s="25" t="s">
        <v>1</v>
      </c>
      <c r="E85" s="28" t="s">
        <v>226</v>
      </c>
      <c r="F85" s="29">
        <v>36033000</v>
      </c>
      <c r="G85" s="29">
        <v>4517000</v>
      </c>
      <c r="H85" s="29">
        <v>11488000</v>
      </c>
      <c r="I85" s="29">
        <v>0</v>
      </c>
      <c r="J85" s="29">
        <v>1382000</v>
      </c>
      <c r="K85" s="29">
        <v>24002000</v>
      </c>
      <c r="L85" s="30">
        <v>0</v>
      </c>
      <c r="M85" s="31">
        <v>0</v>
      </c>
      <c r="N85" s="30">
        <v>0</v>
      </c>
      <c r="O85" s="32">
        <f t="shared" si="5"/>
        <v>77422000</v>
      </c>
    </row>
    <row r="86" spans="2:15" ht="23.25" customHeight="1">
      <c r="B86" s="26" t="s">
        <v>118</v>
      </c>
      <c r="C86" s="25" t="s">
        <v>1</v>
      </c>
      <c r="E86" s="28" t="s">
        <v>227</v>
      </c>
      <c r="F86" s="29">
        <v>38784000</v>
      </c>
      <c r="G86" s="29">
        <v>4258000</v>
      </c>
      <c r="H86" s="29">
        <v>13655000</v>
      </c>
      <c r="I86" s="29">
        <v>0</v>
      </c>
      <c r="J86" s="29">
        <v>1269000</v>
      </c>
      <c r="K86" s="29">
        <v>24110000</v>
      </c>
      <c r="L86" s="30">
        <v>0</v>
      </c>
      <c r="M86" s="31">
        <v>0</v>
      </c>
      <c r="N86" s="30">
        <v>0</v>
      </c>
      <c r="O86" s="32">
        <f t="shared" si="5"/>
        <v>82076000</v>
      </c>
    </row>
    <row r="87" spans="2:15" ht="23.25" customHeight="1">
      <c r="B87" s="26" t="s">
        <v>119</v>
      </c>
      <c r="C87" s="25" t="s">
        <v>1</v>
      </c>
      <c r="E87" s="28" t="s">
        <v>228</v>
      </c>
      <c r="F87" s="29">
        <v>38806000</v>
      </c>
      <c r="G87" s="29">
        <v>5408000</v>
      </c>
      <c r="H87" s="29">
        <v>9862000</v>
      </c>
      <c r="I87" s="29">
        <v>0</v>
      </c>
      <c r="J87" s="29">
        <v>1376000</v>
      </c>
      <c r="K87" s="29">
        <v>16502000</v>
      </c>
      <c r="L87" s="30">
        <v>0</v>
      </c>
      <c r="M87" s="31">
        <v>0</v>
      </c>
      <c r="N87" s="30">
        <v>0</v>
      </c>
      <c r="O87" s="32">
        <f t="shared" si="5"/>
        <v>71954000</v>
      </c>
    </row>
    <row r="88" spans="2:15" ht="23.25" customHeight="1">
      <c r="B88" s="26" t="s">
        <v>120</v>
      </c>
      <c r="C88" s="25" t="s">
        <v>1</v>
      </c>
      <c r="E88" s="28" t="s">
        <v>229</v>
      </c>
      <c r="F88" s="29">
        <v>39153000</v>
      </c>
      <c r="G88" s="29">
        <v>4632000</v>
      </c>
      <c r="H88" s="29">
        <v>11909000</v>
      </c>
      <c r="I88" s="29">
        <v>0</v>
      </c>
      <c r="J88" s="29">
        <v>1356000</v>
      </c>
      <c r="K88" s="29">
        <v>23002000</v>
      </c>
      <c r="L88" s="30">
        <v>0</v>
      </c>
      <c r="M88" s="31">
        <v>0</v>
      </c>
      <c r="N88" s="30">
        <v>0</v>
      </c>
      <c r="O88" s="32">
        <f t="shared" si="5"/>
        <v>80052000</v>
      </c>
    </row>
    <row r="89" spans="2:15" ht="23.25" customHeight="1">
      <c r="B89" s="26" t="s">
        <v>121</v>
      </c>
      <c r="C89" s="25" t="s">
        <v>1</v>
      </c>
      <c r="E89" s="28" t="s">
        <v>230</v>
      </c>
      <c r="F89" s="29">
        <v>48767000</v>
      </c>
      <c r="G89" s="29">
        <v>6205000</v>
      </c>
      <c r="H89" s="29">
        <v>10426000</v>
      </c>
      <c r="I89" s="29">
        <v>0</v>
      </c>
      <c r="J89" s="29">
        <v>1578000</v>
      </c>
      <c r="K89" s="29">
        <v>29500000</v>
      </c>
      <c r="L89" s="30">
        <v>0</v>
      </c>
      <c r="M89" s="31">
        <v>0</v>
      </c>
      <c r="N89" s="30">
        <v>0</v>
      </c>
      <c r="O89" s="32">
        <f t="shared" si="5"/>
        <v>96476000</v>
      </c>
    </row>
    <row r="90" spans="2:15" ht="23.25" customHeight="1">
      <c r="B90" s="26" t="s">
        <v>122</v>
      </c>
      <c r="C90" s="25" t="s">
        <v>1</v>
      </c>
      <c r="E90" s="28" t="s">
        <v>231</v>
      </c>
      <c r="F90" s="29">
        <v>92854000</v>
      </c>
      <c r="G90" s="29">
        <v>11522000</v>
      </c>
      <c r="H90" s="29">
        <v>22230000</v>
      </c>
      <c r="I90" s="29">
        <v>0</v>
      </c>
      <c r="J90" s="29">
        <v>2221000</v>
      </c>
      <c r="K90" s="29">
        <v>29300000</v>
      </c>
      <c r="L90" s="30">
        <v>0</v>
      </c>
      <c r="M90" s="31">
        <v>0</v>
      </c>
      <c r="N90" s="30">
        <v>0</v>
      </c>
      <c r="O90" s="32">
        <f t="shared" si="5"/>
        <v>158127000</v>
      </c>
    </row>
    <row r="91" spans="2:15" ht="23.25" customHeight="1">
      <c r="B91" s="26" t="s">
        <v>123</v>
      </c>
      <c r="C91" s="25" t="s">
        <v>1</v>
      </c>
      <c r="E91" s="28" t="s">
        <v>232</v>
      </c>
      <c r="F91" s="29">
        <v>29976000</v>
      </c>
      <c r="G91" s="29">
        <v>3943000</v>
      </c>
      <c r="H91" s="29">
        <v>11046000</v>
      </c>
      <c r="I91" s="29">
        <v>0</v>
      </c>
      <c r="J91" s="29">
        <v>1201000</v>
      </c>
      <c r="K91" s="29">
        <v>21510000</v>
      </c>
      <c r="L91" s="30">
        <v>0</v>
      </c>
      <c r="M91" s="31">
        <v>0</v>
      </c>
      <c r="N91" s="30">
        <v>0</v>
      </c>
      <c r="O91" s="32">
        <f t="shared" si="5"/>
        <v>67676000</v>
      </c>
    </row>
    <row r="92" spans="2:15" ht="23.25" customHeight="1">
      <c r="B92" s="26" t="s">
        <v>124</v>
      </c>
      <c r="C92" s="25" t="s">
        <v>1</v>
      </c>
      <c r="E92" s="28" t="s">
        <v>233</v>
      </c>
      <c r="F92" s="29">
        <v>50264000</v>
      </c>
      <c r="G92" s="29">
        <v>6772000</v>
      </c>
      <c r="H92" s="29">
        <v>16731000</v>
      </c>
      <c r="I92" s="29">
        <v>0</v>
      </c>
      <c r="J92" s="29">
        <v>1639000</v>
      </c>
      <c r="K92" s="29">
        <v>22955000</v>
      </c>
      <c r="L92" s="30">
        <v>0</v>
      </c>
      <c r="M92" s="31">
        <v>0</v>
      </c>
      <c r="N92" s="30">
        <v>0</v>
      </c>
      <c r="O92" s="32">
        <f t="shared" si="5"/>
        <v>98361000</v>
      </c>
    </row>
    <row r="93" spans="2:15" ht="23.25" customHeight="1">
      <c r="B93" s="26" t="s">
        <v>125</v>
      </c>
      <c r="C93" s="25" t="s">
        <v>1</v>
      </c>
      <c r="E93" s="28" t="s">
        <v>234</v>
      </c>
      <c r="F93" s="29">
        <v>39007000</v>
      </c>
      <c r="G93" s="29">
        <v>4704000</v>
      </c>
      <c r="H93" s="29">
        <v>10687000</v>
      </c>
      <c r="I93" s="29">
        <v>0</v>
      </c>
      <c r="J93" s="29">
        <v>1190000</v>
      </c>
      <c r="K93" s="29">
        <v>24900000</v>
      </c>
      <c r="L93" s="30">
        <v>0</v>
      </c>
      <c r="M93" s="31">
        <v>0</v>
      </c>
      <c r="N93" s="30">
        <v>0</v>
      </c>
      <c r="O93" s="32">
        <f t="shared" si="5"/>
        <v>80488000</v>
      </c>
    </row>
    <row r="94" spans="2:15" ht="23.25" customHeight="1">
      <c r="B94" s="26" t="s">
        <v>126</v>
      </c>
      <c r="C94" s="25" t="s">
        <v>1</v>
      </c>
      <c r="E94" s="28" t="s">
        <v>235</v>
      </c>
      <c r="F94" s="29">
        <v>42173000</v>
      </c>
      <c r="G94" s="29">
        <v>5551000</v>
      </c>
      <c r="H94" s="29">
        <v>13204000</v>
      </c>
      <c r="I94" s="29">
        <v>0</v>
      </c>
      <c r="J94" s="29">
        <v>1428000</v>
      </c>
      <c r="K94" s="29">
        <v>26300000</v>
      </c>
      <c r="L94" s="30">
        <v>0</v>
      </c>
      <c r="M94" s="31">
        <v>0</v>
      </c>
      <c r="N94" s="30">
        <v>0</v>
      </c>
      <c r="O94" s="32">
        <f t="shared" si="5"/>
        <v>88656000</v>
      </c>
    </row>
    <row r="95" spans="2:15" ht="23.25" customHeight="1">
      <c r="B95" s="26" t="s">
        <v>127</v>
      </c>
      <c r="C95" s="25" t="s">
        <v>1</v>
      </c>
      <c r="E95" s="28" t="s">
        <v>236</v>
      </c>
      <c r="F95" s="29">
        <v>34847000</v>
      </c>
      <c r="G95" s="29">
        <v>4087000</v>
      </c>
      <c r="H95" s="29">
        <v>12829000</v>
      </c>
      <c r="I95" s="29">
        <v>0</v>
      </c>
      <c r="J95" s="29">
        <v>1277000</v>
      </c>
      <c r="K95" s="29">
        <v>33500000</v>
      </c>
      <c r="L95" s="30">
        <v>0</v>
      </c>
      <c r="M95" s="31">
        <v>0</v>
      </c>
      <c r="N95" s="30">
        <v>0</v>
      </c>
      <c r="O95" s="32">
        <f t="shared" si="5"/>
        <v>86540000</v>
      </c>
    </row>
    <row r="96" spans="2:15" ht="23.25" customHeight="1">
      <c r="B96" s="26" t="s">
        <v>128</v>
      </c>
      <c r="C96" s="25" t="s">
        <v>1</v>
      </c>
      <c r="E96" s="28" t="s">
        <v>237</v>
      </c>
      <c r="F96" s="29">
        <v>51444000</v>
      </c>
      <c r="G96" s="29">
        <v>6518000</v>
      </c>
      <c r="H96" s="29">
        <v>15177000</v>
      </c>
      <c r="I96" s="29">
        <v>0</v>
      </c>
      <c r="J96" s="29">
        <v>1550000</v>
      </c>
      <c r="K96" s="29">
        <v>25000000</v>
      </c>
      <c r="L96" s="30">
        <v>0</v>
      </c>
      <c r="M96" s="31">
        <v>0</v>
      </c>
      <c r="N96" s="30">
        <v>0</v>
      </c>
      <c r="O96" s="32">
        <f t="shared" si="5"/>
        <v>99689000</v>
      </c>
    </row>
    <row r="97" spans="2:15" ht="23.25" customHeight="1">
      <c r="B97" s="26" t="s">
        <v>129</v>
      </c>
      <c r="C97" s="25" t="s">
        <v>1</v>
      </c>
      <c r="E97" s="28" t="s">
        <v>238</v>
      </c>
      <c r="F97" s="29">
        <v>34958000</v>
      </c>
      <c r="G97" s="29">
        <v>4816000</v>
      </c>
      <c r="H97" s="29">
        <v>10886000</v>
      </c>
      <c r="I97" s="29">
        <v>0</v>
      </c>
      <c r="J97" s="29">
        <v>1415000</v>
      </c>
      <c r="K97" s="29">
        <v>26500000</v>
      </c>
      <c r="L97" s="30">
        <v>0</v>
      </c>
      <c r="M97" s="31">
        <v>0</v>
      </c>
      <c r="N97" s="30">
        <v>0</v>
      </c>
      <c r="O97" s="32">
        <f t="shared" si="5"/>
        <v>78575000</v>
      </c>
    </row>
    <row r="98" spans="2:15" ht="23.25" customHeight="1">
      <c r="B98" s="26" t="s">
        <v>130</v>
      </c>
      <c r="C98" s="25" t="s">
        <v>1</v>
      </c>
      <c r="E98" s="28" t="s">
        <v>239</v>
      </c>
      <c r="F98" s="29">
        <v>51664000</v>
      </c>
      <c r="G98" s="29">
        <v>5764000</v>
      </c>
      <c r="H98" s="29">
        <v>10746000</v>
      </c>
      <c r="I98" s="29">
        <v>0</v>
      </c>
      <c r="J98" s="29">
        <v>1399000</v>
      </c>
      <c r="K98" s="29">
        <v>29760000</v>
      </c>
      <c r="L98" s="30">
        <v>0</v>
      </c>
      <c r="M98" s="31">
        <v>0</v>
      </c>
      <c r="N98" s="30">
        <v>0</v>
      </c>
      <c r="O98" s="32">
        <f t="shared" si="5"/>
        <v>99333000</v>
      </c>
    </row>
    <row r="99" spans="2:15" ht="23.25" customHeight="1">
      <c r="B99" s="26" t="s">
        <v>131</v>
      </c>
      <c r="C99" s="25" t="s">
        <v>1</v>
      </c>
      <c r="E99" s="28" t="s">
        <v>240</v>
      </c>
      <c r="F99" s="29">
        <v>40658000</v>
      </c>
      <c r="G99" s="29">
        <v>4451000</v>
      </c>
      <c r="H99" s="29">
        <v>12266000</v>
      </c>
      <c r="I99" s="29">
        <v>0</v>
      </c>
      <c r="J99" s="29">
        <v>1274000</v>
      </c>
      <c r="K99" s="29">
        <v>24010000</v>
      </c>
      <c r="L99" s="30">
        <v>0</v>
      </c>
      <c r="M99" s="31">
        <v>0</v>
      </c>
      <c r="N99" s="30">
        <v>0</v>
      </c>
      <c r="O99" s="32">
        <f t="shared" si="5"/>
        <v>82659000</v>
      </c>
    </row>
    <row r="100" spans="2:15" ht="23.25" customHeight="1">
      <c r="B100" s="26" t="s">
        <v>132</v>
      </c>
      <c r="C100" s="25" t="s">
        <v>1</v>
      </c>
      <c r="E100" s="28" t="s">
        <v>241</v>
      </c>
      <c r="F100" s="29">
        <v>45901000</v>
      </c>
      <c r="G100" s="29">
        <v>5777000</v>
      </c>
      <c r="H100" s="29">
        <v>11540000</v>
      </c>
      <c r="I100" s="29">
        <v>0</v>
      </c>
      <c r="J100" s="29">
        <v>1363000</v>
      </c>
      <c r="K100" s="29">
        <v>26010000</v>
      </c>
      <c r="L100" s="30">
        <v>0</v>
      </c>
      <c r="M100" s="31">
        <v>0</v>
      </c>
      <c r="N100" s="30">
        <v>0</v>
      </c>
      <c r="O100" s="32">
        <f t="shared" si="5"/>
        <v>90591000</v>
      </c>
    </row>
    <row r="101" spans="2:15" ht="23.25" customHeight="1">
      <c r="B101" s="26" t="s">
        <v>133</v>
      </c>
      <c r="C101" s="25" t="s">
        <v>1</v>
      </c>
      <c r="E101" s="28" t="s">
        <v>242</v>
      </c>
      <c r="F101" s="29">
        <v>42478000</v>
      </c>
      <c r="G101" s="29">
        <v>4895000</v>
      </c>
      <c r="H101" s="29">
        <v>12592000</v>
      </c>
      <c r="I101" s="29">
        <v>0</v>
      </c>
      <c r="J101" s="29">
        <v>1194000</v>
      </c>
      <c r="K101" s="29">
        <v>22850000</v>
      </c>
      <c r="L101" s="30">
        <v>0</v>
      </c>
      <c r="M101" s="31">
        <v>0</v>
      </c>
      <c r="N101" s="30">
        <v>0</v>
      </c>
      <c r="O101" s="32">
        <f t="shared" si="5"/>
        <v>84009000</v>
      </c>
    </row>
    <row r="102" spans="2:15" ht="23.25" customHeight="1">
      <c r="B102" s="26" t="s">
        <v>134</v>
      </c>
      <c r="C102" s="25" t="s">
        <v>1</v>
      </c>
      <c r="E102" s="28" t="s">
        <v>243</v>
      </c>
      <c r="F102" s="29">
        <v>26768000</v>
      </c>
      <c r="G102" s="29">
        <v>3039000</v>
      </c>
      <c r="H102" s="29">
        <v>9680000</v>
      </c>
      <c r="I102" s="29">
        <v>0</v>
      </c>
      <c r="J102" s="29">
        <v>890000</v>
      </c>
      <c r="K102" s="29">
        <v>26810000</v>
      </c>
      <c r="L102" s="30">
        <v>0</v>
      </c>
      <c r="M102" s="31">
        <v>0</v>
      </c>
      <c r="N102" s="30">
        <v>0</v>
      </c>
      <c r="O102" s="32">
        <f t="shared" si="5"/>
        <v>67187000</v>
      </c>
    </row>
    <row r="103" spans="2:15" ht="23.25" customHeight="1">
      <c r="B103" s="26" t="s">
        <v>135</v>
      </c>
      <c r="C103" s="25" t="s">
        <v>1</v>
      </c>
      <c r="E103" s="28" t="s">
        <v>244</v>
      </c>
      <c r="F103" s="29">
        <v>41711000</v>
      </c>
      <c r="G103" s="29">
        <v>5261000</v>
      </c>
      <c r="H103" s="29">
        <v>9642000</v>
      </c>
      <c r="I103" s="29">
        <v>0</v>
      </c>
      <c r="J103" s="29">
        <v>1194000</v>
      </c>
      <c r="K103" s="29">
        <v>26850000</v>
      </c>
      <c r="L103" s="30">
        <v>0</v>
      </c>
      <c r="M103" s="31">
        <v>0</v>
      </c>
      <c r="N103" s="30">
        <v>0</v>
      </c>
      <c r="O103" s="32">
        <f t="shared" si="5"/>
        <v>84658000</v>
      </c>
    </row>
    <row r="104" spans="2:15" ht="23.25" customHeight="1">
      <c r="B104" s="26" t="s">
        <v>136</v>
      </c>
      <c r="C104" s="25" t="s">
        <v>1</v>
      </c>
      <c r="E104" s="28" t="s">
        <v>245</v>
      </c>
      <c r="F104" s="29">
        <v>28966000</v>
      </c>
      <c r="G104" s="29">
        <v>3250000</v>
      </c>
      <c r="H104" s="29">
        <v>10197000</v>
      </c>
      <c r="I104" s="29">
        <v>0</v>
      </c>
      <c r="J104" s="29">
        <v>941000</v>
      </c>
      <c r="K104" s="29">
        <v>31760000</v>
      </c>
      <c r="L104" s="30">
        <v>0</v>
      </c>
      <c r="M104" s="31">
        <v>0</v>
      </c>
      <c r="N104" s="30">
        <v>0</v>
      </c>
      <c r="O104" s="32">
        <f t="shared" si="5"/>
        <v>75114000</v>
      </c>
    </row>
    <row r="105" spans="2:15" ht="23.25" customHeight="1">
      <c r="B105" s="26" t="s">
        <v>137</v>
      </c>
      <c r="C105" s="25" t="s">
        <v>1</v>
      </c>
      <c r="E105" s="28" t="s">
        <v>246</v>
      </c>
      <c r="F105" s="29">
        <v>53806000</v>
      </c>
      <c r="G105" s="29">
        <v>6333000</v>
      </c>
      <c r="H105" s="29">
        <v>16009000</v>
      </c>
      <c r="I105" s="29">
        <v>0</v>
      </c>
      <c r="J105" s="29">
        <v>1372000</v>
      </c>
      <c r="K105" s="29">
        <v>24500000</v>
      </c>
      <c r="L105" s="30">
        <v>0</v>
      </c>
      <c r="M105" s="31">
        <v>0</v>
      </c>
      <c r="N105" s="30">
        <v>0</v>
      </c>
      <c r="O105" s="32">
        <f t="shared" si="5"/>
        <v>102020000</v>
      </c>
    </row>
    <row r="106" spans="2:15" ht="23.25" customHeight="1">
      <c r="B106" s="26" t="s">
        <v>138</v>
      </c>
      <c r="C106" s="25" t="s">
        <v>1</v>
      </c>
      <c r="E106" s="28" t="s">
        <v>247</v>
      </c>
      <c r="F106" s="29">
        <v>23732000</v>
      </c>
      <c r="G106" s="29">
        <v>2772000</v>
      </c>
      <c r="H106" s="29">
        <v>9256000</v>
      </c>
      <c r="I106" s="29">
        <v>0</v>
      </c>
      <c r="J106" s="29">
        <v>846000</v>
      </c>
      <c r="K106" s="29">
        <v>15000000</v>
      </c>
      <c r="L106" s="30">
        <v>0</v>
      </c>
      <c r="M106" s="31">
        <v>0</v>
      </c>
      <c r="N106" s="30">
        <v>0</v>
      </c>
      <c r="O106" s="32">
        <f t="shared" si="5"/>
        <v>51606000</v>
      </c>
    </row>
    <row r="107" spans="2:15" ht="23.25" customHeight="1">
      <c r="B107" s="26" t="s">
        <v>139</v>
      </c>
      <c r="C107" s="25" t="s">
        <v>1</v>
      </c>
      <c r="E107" s="28" t="s">
        <v>248</v>
      </c>
      <c r="F107" s="29">
        <v>28938000</v>
      </c>
      <c r="G107" s="29">
        <v>3428000</v>
      </c>
      <c r="H107" s="29">
        <v>10418000</v>
      </c>
      <c r="I107" s="29">
        <v>0</v>
      </c>
      <c r="J107" s="29">
        <v>933000</v>
      </c>
      <c r="K107" s="29">
        <v>17700000</v>
      </c>
      <c r="L107" s="30">
        <v>0</v>
      </c>
      <c r="M107" s="31">
        <v>0</v>
      </c>
      <c r="N107" s="30">
        <v>0</v>
      </c>
      <c r="O107" s="32">
        <f t="shared" si="5"/>
        <v>61417000</v>
      </c>
    </row>
    <row r="108" spans="2:15" ht="23.25" customHeight="1">
      <c r="B108" s="26" t="s">
        <v>140</v>
      </c>
      <c r="C108" s="25" t="s">
        <v>1</v>
      </c>
      <c r="E108" s="28" t="s">
        <v>249</v>
      </c>
      <c r="F108" s="29">
        <v>25535000</v>
      </c>
      <c r="G108" s="29">
        <v>2932000</v>
      </c>
      <c r="H108" s="29">
        <v>8245000</v>
      </c>
      <c r="I108" s="29">
        <v>0</v>
      </c>
      <c r="J108" s="29">
        <v>831000</v>
      </c>
      <c r="K108" s="29">
        <v>27010000</v>
      </c>
      <c r="L108" s="30">
        <v>0</v>
      </c>
      <c r="M108" s="31">
        <v>0</v>
      </c>
      <c r="N108" s="30">
        <v>0</v>
      </c>
      <c r="O108" s="32">
        <f t="shared" si="5"/>
        <v>64553000</v>
      </c>
    </row>
    <row r="109" spans="2:15" ht="23.25" customHeight="1">
      <c r="B109" s="26" t="s">
        <v>141</v>
      </c>
      <c r="C109" s="25" t="s">
        <v>1</v>
      </c>
      <c r="E109" s="28" t="s">
        <v>250</v>
      </c>
      <c r="F109" s="29">
        <v>37060000</v>
      </c>
      <c r="G109" s="29">
        <v>4120000</v>
      </c>
      <c r="H109" s="29">
        <v>8327000</v>
      </c>
      <c r="I109" s="29">
        <v>0</v>
      </c>
      <c r="J109" s="29">
        <v>1033000</v>
      </c>
      <c r="K109" s="29">
        <v>26871000</v>
      </c>
      <c r="L109" s="30">
        <v>0</v>
      </c>
      <c r="M109" s="31">
        <v>0</v>
      </c>
      <c r="N109" s="30">
        <v>0</v>
      </c>
      <c r="O109" s="32">
        <f t="shared" si="5"/>
        <v>77411000</v>
      </c>
    </row>
    <row r="110" spans="2:15" ht="23.25" customHeight="1">
      <c r="B110" s="26" t="s">
        <v>142</v>
      </c>
      <c r="C110" s="25" t="s">
        <v>1</v>
      </c>
      <c r="E110" s="28" t="s">
        <v>251</v>
      </c>
      <c r="F110" s="29">
        <v>42026000</v>
      </c>
      <c r="G110" s="29">
        <v>5227000</v>
      </c>
      <c r="H110" s="29">
        <v>7797000</v>
      </c>
      <c r="I110" s="29">
        <v>0</v>
      </c>
      <c r="J110" s="29">
        <v>1238000</v>
      </c>
      <c r="K110" s="29">
        <v>25002000</v>
      </c>
      <c r="L110" s="30">
        <v>0</v>
      </c>
      <c r="M110" s="31">
        <v>0</v>
      </c>
      <c r="N110" s="30">
        <v>0</v>
      </c>
      <c r="O110" s="32">
        <f t="shared" si="5"/>
        <v>81290000</v>
      </c>
    </row>
    <row r="111" spans="2:15" ht="23.25" customHeight="1">
      <c r="B111" s="26" t="s">
        <v>143</v>
      </c>
      <c r="C111" s="25" t="s">
        <v>1</v>
      </c>
      <c r="E111" s="28" t="s">
        <v>252</v>
      </c>
      <c r="F111" s="29">
        <v>7288000</v>
      </c>
      <c r="G111" s="29">
        <v>1016000</v>
      </c>
      <c r="H111" s="29">
        <v>6500000</v>
      </c>
      <c r="I111" s="29">
        <v>0</v>
      </c>
      <c r="J111" s="29">
        <v>568000</v>
      </c>
      <c r="K111" s="29">
        <v>27300000</v>
      </c>
      <c r="L111" s="30">
        <v>0</v>
      </c>
      <c r="M111" s="31">
        <v>0</v>
      </c>
      <c r="N111" s="30">
        <v>0</v>
      </c>
      <c r="O111" s="32">
        <f t="shared" si="5"/>
        <v>42672000</v>
      </c>
    </row>
    <row r="112" spans="2:15" ht="23.25" customHeight="1">
      <c r="B112" s="26" t="s">
        <v>144</v>
      </c>
      <c r="C112" s="25" t="s">
        <v>1</v>
      </c>
      <c r="E112" s="28" t="s">
        <v>253</v>
      </c>
      <c r="F112" s="29">
        <v>72185000</v>
      </c>
      <c r="G112" s="29">
        <v>10179000</v>
      </c>
      <c r="H112" s="29">
        <v>8803000</v>
      </c>
      <c r="I112" s="29">
        <v>0</v>
      </c>
      <c r="J112" s="29">
        <v>1937000</v>
      </c>
      <c r="K112" s="29">
        <v>38000000</v>
      </c>
      <c r="L112" s="30">
        <v>0</v>
      </c>
      <c r="M112" s="31">
        <v>0</v>
      </c>
      <c r="N112" s="30">
        <v>0</v>
      </c>
      <c r="O112" s="32">
        <f aca="true" t="shared" si="6" ref="O112:O124">N112+M112+L112+K112+J112+I112+H112+G112+F112</f>
        <v>131104000</v>
      </c>
    </row>
    <row r="113" spans="2:15" ht="23.25" customHeight="1">
      <c r="B113" s="26" t="s">
        <v>145</v>
      </c>
      <c r="C113" s="25" t="s">
        <v>1</v>
      </c>
      <c r="E113" s="28" t="s">
        <v>254</v>
      </c>
      <c r="F113" s="29">
        <v>13809000</v>
      </c>
      <c r="G113" s="29">
        <v>2035000</v>
      </c>
      <c r="H113" s="29">
        <v>6801000</v>
      </c>
      <c r="I113" s="29">
        <v>0</v>
      </c>
      <c r="J113" s="29">
        <v>636000</v>
      </c>
      <c r="K113" s="29">
        <v>21700000</v>
      </c>
      <c r="L113" s="30">
        <v>0</v>
      </c>
      <c r="M113" s="31">
        <v>0</v>
      </c>
      <c r="N113" s="30">
        <v>0</v>
      </c>
      <c r="O113" s="32">
        <f t="shared" si="6"/>
        <v>44981000</v>
      </c>
    </row>
    <row r="114" spans="2:15" ht="23.25" customHeight="1">
      <c r="B114" s="26" t="s">
        <v>146</v>
      </c>
      <c r="C114" s="25" t="s">
        <v>1</v>
      </c>
      <c r="E114" s="28" t="s">
        <v>255</v>
      </c>
      <c r="F114" s="29">
        <v>28355000</v>
      </c>
      <c r="G114" s="29">
        <v>4023000</v>
      </c>
      <c r="H114" s="29">
        <v>7300000</v>
      </c>
      <c r="I114" s="29">
        <v>0</v>
      </c>
      <c r="J114" s="29">
        <v>984000</v>
      </c>
      <c r="K114" s="29">
        <v>31000000</v>
      </c>
      <c r="L114" s="30">
        <v>0</v>
      </c>
      <c r="M114" s="31">
        <v>0</v>
      </c>
      <c r="N114" s="30">
        <v>0</v>
      </c>
      <c r="O114" s="32">
        <f t="shared" si="6"/>
        <v>71662000</v>
      </c>
    </row>
    <row r="115" spans="2:15" ht="23.25" customHeight="1">
      <c r="B115" s="26" t="s">
        <v>147</v>
      </c>
      <c r="C115" s="25" t="s">
        <v>1</v>
      </c>
      <c r="E115" s="28" t="s">
        <v>256</v>
      </c>
      <c r="F115" s="29">
        <v>55311000</v>
      </c>
      <c r="G115" s="29">
        <v>8182000</v>
      </c>
      <c r="H115" s="29">
        <v>9665000</v>
      </c>
      <c r="I115" s="29">
        <v>0</v>
      </c>
      <c r="J115" s="29">
        <v>1677000</v>
      </c>
      <c r="K115" s="29">
        <v>39000000</v>
      </c>
      <c r="L115" s="30">
        <v>0</v>
      </c>
      <c r="M115" s="31">
        <v>0</v>
      </c>
      <c r="N115" s="30">
        <v>0</v>
      </c>
      <c r="O115" s="32">
        <f t="shared" si="6"/>
        <v>113835000</v>
      </c>
    </row>
    <row r="116" spans="2:15" ht="23.25" customHeight="1">
      <c r="B116" s="26" t="s">
        <v>148</v>
      </c>
      <c r="C116" s="25" t="s">
        <v>1</v>
      </c>
      <c r="E116" s="28" t="s">
        <v>257</v>
      </c>
      <c r="F116" s="29">
        <v>147680000</v>
      </c>
      <c r="G116" s="29">
        <v>22735000</v>
      </c>
      <c r="H116" s="29">
        <v>17091000</v>
      </c>
      <c r="I116" s="29">
        <v>0</v>
      </c>
      <c r="J116" s="29">
        <v>7088000</v>
      </c>
      <c r="K116" s="29">
        <v>76700000</v>
      </c>
      <c r="L116" s="30">
        <v>0</v>
      </c>
      <c r="M116" s="31">
        <v>0</v>
      </c>
      <c r="N116" s="30">
        <v>0</v>
      </c>
      <c r="O116" s="32">
        <f t="shared" si="6"/>
        <v>271294000</v>
      </c>
    </row>
    <row r="117" spans="2:15" ht="23.25" customHeight="1">
      <c r="B117" s="26" t="s">
        <v>149</v>
      </c>
      <c r="C117" s="25" t="s">
        <v>1</v>
      </c>
      <c r="E117" s="28" t="s">
        <v>258</v>
      </c>
      <c r="F117" s="29">
        <v>15998000</v>
      </c>
      <c r="G117" s="29">
        <v>2505000</v>
      </c>
      <c r="H117" s="29">
        <v>7081000</v>
      </c>
      <c r="I117" s="29">
        <v>0</v>
      </c>
      <c r="J117" s="29">
        <v>664000</v>
      </c>
      <c r="K117" s="29">
        <v>49002000</v>
      </c>
      <c r="L117" s="30">
        <v>0</v>
      </c>
      <c r="M117" s="31">
        <v>0</v>
      </c>
      <c r="N117" s="30">
        <v>0</v>
      </c>
      <c r="O117" s="32">
        <f t="shared" si="6"/>
        <v>75250000</v>
      </c>
    </row>
    <row r="118" spans="2:15" ht="23.25" customHeight="1">
      <c r="B118" s="26" t="s">
        <v>150</v>
      </c>
      <c r="C118" s="25" t="s">
        <v>1</v>
      </c>
      <c r="E118" s="28" t="s">
        <v>259</v>
      </c>
      <c r="F118" s="29">
        <v>13793000</v>
      </c>
      <c r="G118" s="29">
        <v>1679000</v>
      </c>
      <c r="H118" s="29">
        <v>7490000</v>
      </c>
      <c r="I118" s="29">
        <v>0</v>
      </c>
      <c r="J118" s="29">
        <v>632000</v>
      </c>
      <c r="K118" s="29">
        <v>34750000</v>
      </c>
      <c r="L118" s="30">
        <v>0</v>
      </c>
      <c r="M118" s="31">
        <v>0</v>
      </c>
      <c r="N118" s="30">
        <v>0</v>
      </c>
      <c r="O118" s="32">
        <f t="shared" si="6"/>
        <v>58344000</v>
      </c>
    </row>
    <row r="119" spans="2:15" ht="23.25" customHeight="1">
      <c r="B119" s="26" t="s">
        <v>151</v>
      </c>
      <c r="C119" s="25" t="s">
        <v>1</v>
      </c>
      <c r="E119" s="28" t="s">
        <v>260</v>
      </c>
      <c r="F119" s="29">
        <v>18113000</v>
      </c>
      <c r="G119" s="29">
        <v>2546000</v>
      </c>
      <c r="H119" s="29">
        <v>7600000</v>
      </c>
      <c r="I119" s="29">
        <v>0</v>
      </c>
      <c r="J119" s="29">
        <v>731000</v>
      </c>
      <c r="K119" s="29">
        <v>35500000</v>
      </c>
      <c r="L119" s="30">
        <v>0</v>
      </c>
      <c r="M119" s="31">
        <v>0</v>
      </c>
      <c r="N119" s="30">
        <v>0</v>
      </c>
      <c r="O119" s="32">
        <f t="shared" si="6"/>
        <v>64490000</v>
      </c>
    </row>
    <row r="120" spans="2:15" ht="23.25" customHeight="1">
      <c r="B120" s="26" t="s">
        <v>152</v>
      </c>
      <c r="C120" s="25" t="s">
        <v>1</v>
      </c>
      <c r="E120" s="28" t="s">
        <v>261</v>
      </c>
      <c r="F120" s="29">
        <v>7616000</v>
      </c>
      <c r="G120" s="29">
        <v>1060000</v>
      </c>
      <c r="H120" s="29">
        <v>7436000</v>
      </c>
      <c r="I120" s="29">
        <v>0</v>
      </c>
      <c r="J120" s="29">
        <v>569000</v>
      </c>
      <c r="K120" s="29">
        <v>29700000</v>
      </c>
      <c r="L120" s="30">
        <v>0</v>
      </c>
      <c r="M120" s="31">
        <v>0</v>
      </c>
      <c r="N120" s="30">
        <v>0</v>
      </c>
      <c r="O120" s="32">
        <f t="shared" si="6"/>
        <v>46381000</v>
      </c>
    </row>
    <row r="121" spans="2:15" ht="23.25" customHeight="1">
      <c r="B121" s="26" t="s">
        <v>153</v>
      </c>
      <c r="C121" s="25" t="s">
        <v>1</v>
      </c>
      <c r="E121" s="28" t="s">
        <v>262</v>
      </c>
      <c r="F121" s="29">
        <v>40535000</v>
      </c>
      <c r="G121" s="29">
        <v>6208000</v>
      </c>
      <c r="H121" s="29">
        <v>7786000</v>
      </c>
      <c r="I121" s="29">
        <v>0</v>
      </c>
      <c r="J121" s="29">
        <v>1270000</v>
      </c>
      <c r="K121" s="29">
        <v>25000000</v>
      </c>
      <c r="L121" s="30">
        <v>0</v>
      </c>
      <c r="M121" s="31">
        <v>0</v>
      </c>
      <c r="N121" s="30">
        <v>0</v>
      </c>
      <c r="O121" s="32">
        <f t="shared" si="6"/>
        <v>80799000</v>
      </c>
    </row>
    <row r="122" spans="2:15" ht="23.25" customHeight="1">
      <c r="B122" s="26" t="s">
        <v>154</v>
      </c>
      <c r="C122" s="25" t="s">
        <v>1</v>
      </c>
      <c r="E122" s="28" t="s">
        <v>263</v>
      </c>
      <c r="F122" s="29">
        <v>23355000</v>
      </c>
      <c r="G122" s="29">
        <v>3307000</v>
      </c>
      <c r="H122" s="29">
        <v>10941000</v>
      </c>
      <c r="I122" s="29">
        <v>0</v>
      </c>
      <c r="J122" s="29">
        <v>1000000</v>
      </c>
      <c r="K122" s="29">
        <v>9000000</v>
      </c>
      <c r="L122" s="30">
        <v>0</v>
      </c>
      <c r="M122" s="31">
        <v>0</v>
      </c>
      <c r="N122" s="30">
        <v>0</v>
      </c>
      <c r="O122" s="32">
        <f t="shared" si="6"/>
        <v>47603000</v>
      </c>
    </row>
    <row r="123" spans="2:15" ht="23.25" customHeight="1">
      <c r="B123" s="26" t="s">
        <v>155</v>
      </c>
      <c r="C123" s="25" t="s">
        <v>1</v>
      </c>
      <c r="E123" s="28" t="s">
        <v>264</v>
      </c>
      <c r="F123" s="29">
        <v>40530000</v>
      </c>
      <c r="G123" s="29">
        <v>5661000</v>
      </c>
      <c r="H123" s="29">
        <v>13978000</v>
      </c>
      <c r="I123" s="29">
        <v>0</v>
      </c>
      <c r="J123" s="29">
        <v>1560000</v>
      </c>
      <c r="K123" s="29">
        <v>11500000</v>
      </c>
      <c r="L123" s="30">
        <v>0</v>
      </c>
      <c r="M123" s="31">
        <v>0</v>
      </c>
      <c r="N123" s="30">
        <v>0</v>
      </c>
      <c r="O123" s="32">
        <f t="shared" si="6"/>
        <v>73229000</v>
      </c>
    </row>
    <row r="124" spans="2:15" ht="23.25" customHeight="1">
      <c r="B124" s="26" t="s">
        <v>156</v>
      </c>
      <c r="C124" s="25" t="s">
        <v>1</v>
      </c>
      <c r="E124" s="28" t="s">
        <v>265</v>
      </c>
      <c r="F124" s="29">
        <v>98988000</v>
      </c>
      <c r="G124" s="29">
        <v>14861000</v>
      </c>
      <c r="H124" s="29">
        <v>11724000</v>
      </c>
      <c r="I124" s="29">
        <v>0</v>
      </c>
      <c r="J124" s="29">
        <v>2690000</v>
      </c>
      <c r="K124" s="29">
        <v>9000000</v>
      </c>
      <c r="L124" s="30">
        <v>0</v>
      </c>
      <c r="M124" s="31">
        <v>0</v>
      </c>
      <c r="N124" s="30">
        <v>0</v>
      </c>
      <c r="O124" s="32">
        <f t="shared" si="6"/>
        <v>137263000</v>
      </c>
    </row>
    <row r="125" spans="1:15" s="27" customFormat="1" ht="18.75" customHeight="1" hidden="1">
      <c r="A125" s="27" t="s">
        <v>37</v>
      </c>
      <c r="B125" s="26" t="s">
        <v>1</v>
      </c>
      <c r="E125" s="33" t="s">
        <v>1</v>
      </c>
      <c r="F125" s="34" t="s">
        <v>1</v>
      </c>
      <c r="G125" s="34" t="s">
        <v>1</v>
      </c>
      <c r="H125" s="34" t="s">
        <v>1</v>
      </c>
      <c r="I125" s="34" t="s">
        <v>1</v>
      </c>
      <c r="J125" s="34" t="s">
        <v>1</v>
      </c>
      <c r="K125" s="34" t="s">
        <v>1</v>
      </c>
      <c r="L125" s="34" t="s">
        <v>1</v>
      </c>
      <c r="M125" s="34" t="s">
        <v>1</v>
      </c>
      <c r="N125" s="34" t="s">
        <v>1</v>
      </c>
      <c r="O125" s="35" t="s">
        <v>1</v>
      </c>
    </row>
    <row r="126" spans="1:15" s="27" customFormat="1" ht="12" customHeight="1">
      <c r="A126" s="36" t="s">
        <v>38</v>
      </c>
      <c r="E126" s="37" t="s">
        <v>1</v>
      </c>
      <c r="F126" s="38" t="s">
        <v>1</v>
      </c>
      <c r="G126" s="38" t="s">
        <v>1</v>
      </c>
      <c r="H126" s="38" t="s">
        <v>1</v>
      </c>
      <c r="I126" s="38" t="s">
        <v>1</v>
      </c>
      <c r="J126" s="38" t="s">
        <v>1</v>
      </c>
      <c r="K126" s="38" t="s">
        <v>1</v>
      </c>
      <c r="L126" s="38" t="s">
        <v>1</v>
      </c>
      <c r="M126" s="38" t="s">
        <v>1</v>
      </c>
      <c r="N126" s="38" t="s">
        <v>1</v>
      </c>
      <c r="O126" s="39" t="s">
        <v>1</v>
      </c>
    </row>
    <row r="127" spans="1:15" s="27" customFormat="1" ht="27" customHeight="1">
      <c r="A127" s="36" t="s">
        <v>1</v>
      </c>
      <c r="B127" s="40" t="s">
        <v>39</v>
      </c>
      <c r="E127" s="41" t="s">
        <v>266</v>
      </c>
      <c r="F127" s="42">
        <v>13763125000</v>
      </c>
      <c r="G127" s="42">
        <v>2078490000</v>
      </c>
      <c r="H127" s="42">
        <v>2963069000</v>
      </c>
      <c r="I127" s="42">
        <v>0</v>
      </c>
      <c r="J127" s="42">
        <v>524126000</v>
      </c>
      <c r="K127" s="42">
        <v>4261886000</v>
      </c>
      <c r="L127" s="42">
        <v>0</v>
      </c>
      <c r="M127" s="42">
        <v>0</v>
      </c>
      <c r="N127" s="42">
        <v>0</v>
      </c>
      <c r="O127" s="43">
        <f>SUM(F127:N127)</f>
        <v>23590696000</v>
      </c>
    </row>
    <row r="128" spans="1:15" s="27" customFormat="1" ht="27" customHeight="1">
      <c r="A128" s="36" t="s">
        <v>1</v>
      </c>
      <c r="B128" s="40" t="s">
        <v>40</v>
      </c>
      <c r="E128" s="41" t="s">
        <v>41</v>
      </c>
      <c r="F128" s="42">
        <v>6148764000</v>
      </c>
      <c r="G128" s="42">
        <v>1151326000</v>
      </c>
      <c r="H128" s="42">
        <v>3943483000</v>
      </c>
      <c r="I128" s="42">
        <v>0</v>
      </c>
      <c r="J128" s="42">
        <v>4676004000</v>
      </c>
      <c r="K128" s="42">
        <v>22740316000</v>
      </c>
      <c r="L128" s="42">
        <v>1658315000</v>
      </c>
      <c r="M128" s="42">
        <v>5029753000</v>
      </c>
      <c r="N128" s="42">
        <v>0</v>
      </c>
      <c r="O128" s="43">
        <f>SUM(F128:N128)</f>
        <v>45347961000</v>
      </c>
    </row>
    <row r="129" spans="1:15" s="27" customFormat="1" ht="27" customHeight="1">
      <c r="A129" s="36" t="s">
        <v>38</v>
      </c>
      <c r="B129" s="40" t="s">
        <v>1</v>
      </c>
      <c r="E129" s="41" t="s">
        <v>42</v>
      </c>
      <c r="F129" s="42">
        <f aca="true" t="shared" si="7" ref="F129:O129">F128+F127</f>
        <v>19911889000</v>
      </c>
      <c r="G129" s="42">
        <f t="shared" si="7"/>
        <v>3229816000</v>
      </c>
      <c r="H129" s="42">
        <f t="shared" si="7"/>
        <v>6906552000</v>
      </c>
      <c r="I129" s="42">
        <f t="shared" si="7"/>
        <v>0</v>
      </c>
      <c r="J129" s="42">
        <f t="shared" si="7"/>
        <v>5200130000</v>
      </c>
      <c r="K129" s="42">
        <f t="shared" si="7"/>
        <v>27002202000</v>
      </c>
      <c r="L129" s="42">
        <f t="shared" si="7"/>
        <v>1658315000</v>
      </c>
      <c r="M129" s="42">
        <f t="shared" si="7"/>
        <v>5029753000</v>
      </c>
      <c r="N129" s="42">
        <f t="shared" si="7"/>
        <v>0</v>
      </c>
      <c r="O129" s="42">
        <f t="shared" si="7"/>
        <v>68938657000</v>
      </c>
    </row>
    <row r="130" ht="12.75">
      <c r="O130" s="16" t="s">
        <v>1</v>
      </c>
    </row>
  </sheetData>
  <sheetProtection/>
  <mergeCells count="14">
    <mergeCell ref="E13:E14"/>
    <mergeCell ref="F13:F14"/>
    <mergeCell ref="G13:G14"/>
    <mergeCell ref="L13:L14"/>
    <mergeCell ref="H13:H14"/>
    <mergeCell ref="I13:I14"/>
    <mergeCell ref="J13:J14"/>
    <mergeCell ref="K13:K14"/>
    <mergeCell ref="M13:M14"/>
    <mergeCell ref="E9:O9"/>
    <mergeCell ref="E10:O10"/>
    <mergeCell ref="E11:O11"/>
    <mergeCell ref="N13:N14"/>
    <mergeCell ref="O13:O14"/>
  </mergeCells>
  <printOptions horizontalCentered="1" verticalCentered="1"/>
  <pageMargins left="0.35433070866141736" right="0.35433070866141736" top="0.35433070866141736" bottom="0.4330708661417323" header="0.1968503937007874" footer="0.1968503937007874"/>
  <pageSetup firstPageNumber="1" useFirstPageNumber="1" fitToHeight="2" fitToWidth="1"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0"/>
  <sheetViews>
    <sheetView workbookViewId="0" topLeftCell="E103">
      <selection activeCell="E11" sqref="E11:O11"/>
    </sheetView>
  </sheetViews>
  <sheetFormatPr defaultColWidth="9.00390625" defaultRowHeight="12.75"/>
  <cols>
    <col min="1" max="3" width="9.125" style="12" hidden="1" customWidth="1"/>
    <col min="4" max="4" width="12.00390625" style="12" hidden="1" customWidth="1"/>
    <col min="5" max="5" width="50.75390625" style="12" bestFit="1" customWidth="1"/>
    <col min="6" max="6" width="20.75390625" style="12" customWidth="1"/>
    <col min="7" max="7" width="18.75390625" style="12" bestFit="1" customWidth="1"/>
    <col min="8" max="8" width="19.375" style="12" bestFit="1" customWidth="1"/>
    <col min="9" max="9" width="17.75390625" style="12" bestFit="1" customWidth="1"/>
    <col min="10" max="10" width="18.75390625" style="12" bestFit="1" customWidth="1"/>
    <col min="11" max="11" width="22.125" style="12" customWidth="1"/>
    <col min="12" max="14" width="17.75390625" style="12" bestFit="1" customWidth="1"/>
    <col min="15" max="15" width="20.75390625" style="12" bestFit="1" customWidth="1"/>
    <col min="16" max="16384" width="9.125" style="12" customWidth="1"/>
  </cols>
  <sheetData>
    <row r="1" spans="1:15" ht="12.75" hidden="1">
      <c r="A1" s="1"/>
      <c r="B1" s="2" t="s">
        <v>43</v>
      </c>
      <c r="C1" s="3" t="s">
        <v>1</v>
      </c>
      <c r="D1" s="4" t="s">
        <v>2</v>
      </c>
      <c r="E1" s="5" t="s">
        <v>3</v>
      </c>
      <c r="F1" s="5" t="s">
        <v>4</v>
      </c>
      <c r="G1" s="5" t="s">
        <v>4</v>
      </c>
      <c r="H1" s="5" t="s">
        <v>4</v>
      </c>
      <c r="I1" s="5" t="s">
        <v>4</v>
      </c>
      <c r="J1" s="5" t="s">
        <v>4</v>
      </c>
      <c r="K1" s="5" t="s">
        <v>4</v>
      </c>
      <c r="L1" s="5" t="s">
        <v>4</v>
      </c>
      <c r="M1" s="5" t="s">
        <v>4</v>
      </c>
      <c r="N1" s="5" t="s">
        <v>4</v>
      </c>
      <c r="O1" s="6" t="s">
        <v>5</v>
      </c>
    </row>
    <row r="2" spans="1:15" ht="12.75" hidden="1">
      <c r="A2" s="7" t="s">
        <v>6</v>
      </c>
      <c r="B2" s="2" t="s">
        <v>267</v>
      </c>
      <c r="C2" s="3" t="s">
        <v>45</v>
      </c>
      <c r="D2" s="4" t="s">
        <v>7</v>
      </c>
      <c r="E2" s="14" t="str">
        <f aca="true" t="shared" si="0" ref="E2:N2">ButceYil</f>
        <v>2016</v>
      </c>
      <c r="F2" s="14" t="str">
        <f t="shared" si="0"/>
        <v>2016</v>
      </c>
      <c r="G2" s="14" t="str">
        <f t="shared" si="0"/>
        <v>2016</v>
      </c>
      <c r="H2" s="14" t="str">
        <f t="shared" si="0"/>
        <v>2016</v>
      </c>
      <c r="I2" s="14" t="str">
        <f t="shared" si="0"/>
        <v>2016</v>
      </c>
      <c r="J2" s="14" t="str">
        <f t="shared" si="0"/>
        <v>2016</v>
      </c>
      <c r="K2" s="14" t="str">
        <f t="shared" si="0"/>
        <v>2016</v>
      </c>
      <c r="L2" s="14" t="str">
        <f t="shared" si="0"/>
        <v>2016</v>
      </c>
      <c r="M2" s="14" t="str">
        <f t="shared" si="0"/>
        <v>2016</v>
      </c>
      <c r="N2" s="14" t="str">
        <f t="shared" si="0"/>
        <v>2016</v>
      </c>
      <c r="O2" s="8" t="s">
        <v>1</v>
      </c>
    </row>
    <row r="3" spans="1:15" ht="12.75" hidden="1">
      <c r="A3" s="7" t="s">
        <v>1</v>
      </c>
      <c r="B3" s="2" t="s">
        <v>1</v>
      </c>
      <c r="C3" s="3" t="s">
        <v>1</v>
      </c>
      <c r="D3" s="4" t="s">
        <v>8</v>
      </c>
      <c r="E3" s="14" t="s">
        <v>1</v>
      </c>
      <c r="F3" s="14" t="str">
        <f aca="true" t="shared" si="1" ref="F3:N3">ButceYil</f>
        <v>2016</v>
      </c>
      <c r="G3" s="14" t="str">
        <f t="shared" si="1"/>
        <v>2016</v>
      </c>
      <c r="H3" s="14" t="str">
        <f t="shared" si="1"/>
        <v>2016</v>
      </c>
      <c r="I3" s="14" t="str">
        <f t="shared" si="1"/>
        <v>2016</v>
      </c>
      <c r="J3" s="14" t="str">
        <f t="shared" si="1"/>
        <v>2016</v>
      </c>
      <c r="K3" s="14" t="str">
        <f t="shared" si="1"/>
        <v>2016</v>
      </c>
      <c r="L3" s="14" t="str">
        <f t="shared" si="1"/>
        <v>2016</v>
      </c>
      <c r="M3" s="14" t="str">
        <f t="shared" si="1"/>
        <v>2016</v>
      </c>
      <c r="N3" s="14" t="str">
        <f t="shared" si="1"/>
        <v>2016</v>
      </c>
      <c r="O3" s="8" t="s">
        <v>1</v>
      </c>
    </row>
    <row r="4" spans="1:15" ht="12.75" hidden="1">
      <c r="A4" s="7" t="s">
        <v>9</v>
      </c>
      <c r="B4" s="2" t="s">
        <v>44</v>
      </c>
      <c r="C4" s="3" t="s">
        <v>47</v>
      </c>
      <c r="D4" s="4" t="s">
        <v>10</v>
      </c>
      <c r="E4" s="14" t="s">
        <v>1</v>
      </c>
      <c r="F4" s="14" t="str">
        <f aca="true" t="shared" si="2" ref="F4:N4">Asama</f>
        <v>13</v>
      </c>
      <c r="G4" s="14" t="str">
        <f t="shared" si="2"/>
        <v>13</v>
      </c>
      <c r="H4" s="14" t="str">
        <f t="shared" si="2"/>
        <v>13</v>
      </c>
      <c r="I4" s="14" t="str">
        <f t="shared" si="2"/>
        <v>13</v>
      </c>
      <c r="J4" s="14" t="str">
        <f t="shared" si="2"/>
        <v>13</v>
      </c>
      <c r="K4" s="14" t="str">
        <f t="shared" si="2"/>
        <v>13</v>
      </c>
      <c r="L4" s="14" t="str">
        <f t="shared" si="2"/>
        <v>13</v>
      </c>
      <c r="M4" s="14" t="str">
        <f t="shared" si="2"/>
        <v>13</v>
      </c>
      <c r="N4" s="14" t="str">
        <f t="shared" si="2"/>
        <v>13</v>
      </c>
      <c r="O4" s="8" t="s">
        <v>1</v>
      </c>
    </row>
    <row r="5" spans="1:15" ht="12.75" hidden="1">
      <c r="A5" s="7" t="s">
        <v>11</v>
      </c>
      <c r="B5" s="9" t="s">
        <v>268</v>
      </c>
      <c r="C5" s="9" t="s">
        <v>1</v>
      </c>
      <c r="D5" s="4" t="s">
        <v>12</v>
      </c>
      <c r="E5" s="14" t="s">
        <v>1</v>
      </c>
      <c r="F5" s="15" t="s">
        <v>13</v>
      </c>
      <c r="G5" s="15" t="s">
        <v>14</v>
      </c>
      <c r="H5" s="15" t="s">
        <v>15</v>
      </c>
      <c r="I5" s="15" t="s">
        <v>16</v>
      </c>
      <c r="J5" s="15" t="s">
        <v>17</v>
      </c>
      <c r="K5" s="15" t="s">
        <v>18</v>
      </c>
      <c r="L5" s="15" t="s">
        <v>19</v>
      </c>
      <c r="M5" s="15" t="s">
        <v>20</v>
      </c>
      <c r="N5" s="15" t="s">
        <v>21</v>
      </c>
      <c r="O5" s="8" t="s">
        <v>1</v>
      </c>
    </row>
    <row r="6" spans="1:15" ht="12.75" hidden="1">
      <c r="A6" s="8" t="s">
        <v>1</v>
      </c>
      <c r="B6" s="8" t="s">
        <v>1</v>
      </c>
      <c r="C6" s="8" t="s">
        <v>1</v>
      </c>
      <c r="D6" s="10" t="s">
        <v>5</v>
      </c>
      <c r="E6" s="8" t="s">
        <v>1</v>
      </c>
      <c r="F6" s="8" t="s">
        <v>1</v>
      </c>
      <c r="G6" s="8" t="s">
        <v>1</v>
      </c>
      <c r="H6" s="8" t="s">
        <v>1</v>
      </c>
      <c r="I6" s="8" t="s">
        <v>1</v>
      </c>
      <c r="J6" s="8" t="s">
        <v>1</v>
      </c>
      <c r="K6" s="8" t="s">
        <v>1</v>
      </c>
      <c r="L6" s="8" t="s">
        <v>1</v>
      </c>
      <c r="M6" s="8" t="s">
        <v>1</v>
      </c>
      <c r="N6" s="8" t="s">
        <v>1</v>
      </c>
      <c r="O6" s="8" t="s">
        <v>1</v>
      </c>
    </row>
    <row r="7" spans="1:15" ht="12.75" hidden="1">
      <c r="A7" s="8" t="s">
        <v>22</v>
      </c>
      <c r="B7" s="8" t="s">
        <v>1</v>
      </c>
      <c r="C7" s="8" t="s">
        <v>1</v>
      </c>
      <c r="D7" s="8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</row>
    <row r="8" spans="1:15" ht="12" customHeight="1" hidden="1">
      <c r="A8" s="9" t="s">
        <v>1</v>
      </c>
      <c r="B8" s="9" t="s">
        <v>1</v>
      </c>
      <c r="C8" s="9" t="s">
        <v>1</v>
      </c>
      <c r="D8" s="4" t="s">
        <v>1</v>
      </c>
      <c r="E8" s="4" t="s">
        <v>1</v>
      </c>
      <c r="F8" s="4" t="s">
        <v>1</v>
      </c>
      <c r="G8" s="4" t="s">
        <v>1</v>
      </c>
      <c r="H8" s="4" t="s">
        <v>1</v>
      </c>
      <c r="I8" s="4" t="s">
        <v>1</v>
      </c>
      <c r="J8" s="4" t="s">
        <v>1</v>
      </c>
      <c r="K8" s="4" t="s">
        <v>1</v>
      </c>
      <c r="L8" s="4" t="s">
        <v>1</v>
      </c>
      <c r="M8" s="4" t="s">
        <v>1</v>
      </c>
      <c r="N8" s="4" t="s">
        <v>1</v>
      </c>
      <c r="O8" s="8" t="s">
        <v>1</v>
      </c>
    </row>
    <row r="9" spans="1:15" ht="19.5" customHeight="1">
      <c r="A9" s="9" t="s">
        <v>1</v>
      </c>
      <c r="B9" s="9" t="s">
        <v>1</v>
      </c>
      <c r="C9" s="9" t="s">
        <v>1</v>
      </c>
      <c r="D9" s="11" t="s">
        <v>1</v>
      </c>
      <c r="E9" s="46" t="s">
        <v>271</v>
      </c>
      <c r="F9" s="46" t="s">
        <v>1</v>
      </c>
      <c r="G9" s="46" t="s">
        <v>1</v>
      </c>
      <c r="H9" s="46" t="s">
        <v>1</v>
      </c>
      <c r="I9" s="46" t="s">
        <v>1</v>
      </c>
      <c r="J9" s="46" t="s">
        <v>1</v>
      </c>
      <c r="K9" s="46" t="s">
        <v>1</v>
      </c>
      <c r="L9" s="46" t="s">
        <v>1</v>
      </c>
      <c r="M9" s="46" t="s">
        <v>1</v>
      </c>
      <c r="N9" s="46" t="s">
        <v>1</v>
      </c>
      <c r="O9" s="46" t="s">
        <v>1</v>
      </c>
    </row>
    <row r="10" spans="1:15" ht="19.5" customHeight="1">
      <c r="A10" s="9" t="s">
        <v>1</v>
      </c>
      <c r="B10" s="9" t="s">
        <v>1</v>
      </c>
      <c r="C10" s="9" t="s">
        <v>1</v>
      </c>
      <c r="E10" s="46" t="s">
        <v>272</v>
      </c>
      <c r="F10" s="46" t="s">
        <v>1</v>
      </c>
      <c r="G10" s="46" t="s">
        <v>1</v>
      </c>
      <c r="H10" s="46" t="s">
        <v>1</v>
      </c>
      <c r="I10" s="46" t="s">
        <v>1</v>
      </c>
      <c r="J10" s="46" t="s">
        <v>1</v>
      </c>
      <c r="K10" s="46" t="s">
        <v>1</v>
      </c>
      <c r="L10" s="46" t="s">
        <v>1</v>
      </c>
      <c r="M10" s="46" t="s">
        <v>1</v>
      </c>
      <c r="N10" s="46" t="s">
        <v>1</v>
      </c>
      <c r="O10" s="46" t="s">
        <v>1</v>
      </c>
    </row>
    <row r="11" spans="1:15" ht="19.5" customHeight="1">
      <c r="A11" s="9" t="s">
        <v>1</v>
      </c>
      <c r="B11" s="9" t="s">
        <v>1</v>
      </c>
      <c r="C11" s="9" t="s">
        <v>1</v>
      </c>
      <c r="D11" s="11" t="s">
        <v>1</v>
      </c>
      <c r="E11" s="47" t="s">
        <v>24</v>
      </c>
      <c r="F11" s="47" t="s">
        <v>1</v>
      </c>
      <c r="G11" s="47" t="s">
        <v>1</v>
      </c>
      <c r="H11" s="47" t="s">
        <v>1</v>
      </c>
      <c r="I11" s="47" t="s">
        <v>1</v>
      </c>
      <c r="J11" s="47" t="s">
        <v>1</v>
      </c>
      <c r="K11" s="47" t="s">
        <v>1</v>
      </c>
      <c r="L11" s="47" t="s">
        <v>1</v>
      </c>
      <c r="M11" s="47" t="s">
        <v>1</v>
      </c>
      <c r="N11" s="47" t="s">
        <v>1</v>
      </c>
      <c r="O11" s="47" t="s">
        <v>1</v>
      </c>
    </row>
    <row r="12" spans="1:15" ht="14.25" customHeight="1" thickBot="1">
      <c r="A12" s="9" t="s">
        <v>1</v>
      </c>
      <c r="B12" s="9" t="s">
        <v>1</v>
      </c>
      <c r="C12" s="9" t="s">
        <v>1</v>
      </c>
      <c r="D12" s="11" t="s">
        <v>1</v>
      </c>
      <c r="E12" s="13" t="s">
        <v>1</v>
      </c>
      <c r="F12" s="13" t="s">
        <v>1</v>
      </c>
      <c r="G12" s="13" t="s">
        <v>1</v>
      </c>
      <c r="H12" s="13" t="s">
        <v>1</v>
      </c>
      <c r="I12" s="13" t="s">
        <v>1</v>
      </c>
      <c r="J12" s="13" t="s">
        <v>1</v>
      </c>
      <c r="K12" s="13" t="s">
        <v>1</v>
      </c>
      <c r="L12" s="13" t="s">
        <v>1</v>
      </c>
      <c r="M12" s="13" t="s">
        <v>1</v>
      </c>
      <c r="N12" s="13" t="s">
        <v>1</v>
      </c>
      <c r="O12" s="24" t="str">
        <f>IF(ButceYil&gt;2008,"TL","YTL")</f>
        <v>TL</v>
      </c>
    </row>
    <row r="13" spans="1:15" s="19" customFormat="1" ht="22.5" customHeight="1">
      <c r="A13" s="17" t="s">
        <v>1</v>
      </c>
      <c r="B13" s="17" t="s">
        <v>1</v>
      </c>
      <c r="C13" s="17" t="s">
        <v>1</v>
      </c>
      <c r="D13" s="18" t="s">
        <v>1</v>
      </c>
      <c r="E13" s="48" t="s">
        <v>25</v>
      </c>
      <c r="F13" s="44" t="s">
        <v>26</v>
      </c>
      <c r="G13" s="44" t="s">
        <v>27</v>
      </c>
      <c r="H13" s="44" t="s">
        <v>28</v>
      </c>
      <c r="I13" s="44" t="s">
        <v>29</v>
      </c>
      <c r="J13" s="44" t="s">
        <v>30</v>
      </c>
      <c r="K13" s="44" t="s">
        <v>31</v>
      </c>
      <c r="L13" s="44" t="s">
        <v>32</v>
      </c>
      <c r="M13" s="44" t="s">
        <v>33</v>
      </c>
      <c r="N13" s="44" t="s">
        <v>34</v>
      </c>
      <c r="O13" s="44" t="s">
        <v>35</v>
      </c>
    </row>
    <row r="14" spans="4:15" s="19" customFormat="1" ht="22.5" customHeight="1" thickBot="1">
      <c r="D14" s="20" t="s">
        <v>1</v>
      </c>
      <c r="E14" s="49" t="s">
        <v>1</v>
      </c>
      <c r="F14" s="45" t="s">
        <v>1</v>
      </c>
      <c r="G14" s="45" t="s">
        <v>1</v>
      </c>
      <c r="H14" s="45" t="s">
        <v>1</v>
      </c>
      <c r="I14" s="45" t="s">
        <v>1</v>
      </c>
      <c r="J14" s="45" t="s">
        <v>1</v>
      </c>
      <c r="K14" s="45" t="s">
        <v>1</v>
      </c>
      <c r="L14" s="45" t="s">
        <v>1</v>
      </c>
      <c r="M14" s="45" t="s">
        <v>1</v>
      </c>
      <c r="N14" s="45" t="s">
        <v>1</v>
      </c>
      <c r="O14" s="45" t="s">
        <v>1</v>
      </c>
    </row>
    <row r="15" spans="1:15" s="19" customFormat="1" ht="18.75" customHeight="1" hidden="1">
      <c r="A15" s="20" t="s">
        <v>2</v>
      </c>
      <c r="B15" s="20" t="s">
        <v>36</v>
      </c>
      <c r="C15" s="20" t="s">
        <v>5</v>
      </c>
      <c r="E15" s="21" t="s">
        <v>1</v>
      </c>
      <c r="F15" s="22" t="s">
        <v>1</v>
      </c>
      <c r="G15" s="22" t="s">
        <v>1</v>
      </c>
      <c r="H15" s="22" t="s">
        <v>1</v>
      </c>
      <c r="I15" s="22" t="s">
        <v>1</v>
      </c>
      <c r="J15" s="22" t="s">
        <v>1</v>
      </c>
      <c r="K15" s="22" t="s">
        <v>1</v>
      </c>
      <c r="L15" s="22" t="s">
        <v>1</v>
      </c>
      <c r="M15" s="22" t="s">
        <v>1</v>
      </c>
      <c r="N15" s="22" t="s">
        <v>1</v>
      </c>
      <c r="O15" s="23" t="s">
        <v>1</v>
      </c>
    </row>
    <row r="16" spans="1:15" s="27" customFormat="1" ht="23.25" customHeight="1">
      <c r="A16" s="25" t="s">
        <v>1</v>
      </c>
      <c r="B16" s="26" t="s">
        <v>48</v>
      </c>
      <c r="C16" s="25" t="s">
        <v>1</v>
      </c>
      <c r="E16" s="28" t="s">
        <v>157</v>
      </c>
      <c r="F16" s="29">
        <v>35738000</v>
      </c>
      <c r="G16" s="29">
        <v>5004000</v>
      </c>
      <c r="H16" s="29">
        <v>3828000</v>
      </c>
      <c r="I16" s="29">
        <v>0</v>
      </c>
      <c r="J16" s="29">
        <v>2029000</v>
      </c>
      <c r="K16" s="29">
        <v>3602000</v>
      </c>
      <c r="L16" s="30">
        <v>0</v>
      </c>
      <c r="M16" s="31">
        <v>0</v>
      </c>
      <c r="N16" s="30">
        <v>0</v>
      </c>
      <c r="O16" s="32">
        <f aca="true" t="shared" si="3" ref="O16:O79">N16+M16+L16+K16+J16+I16+H16+G16+F16</f>
        <v>50201000</v>
      </c>
    </row>
    <row r="17" spans="2:15" ht="23.25" customHeight="1">
      <c r="B17" s="26" t="s">
        <v>49</v>
      </c>
      <c r="C17" s="25" t="s">
        <v>1</v>
      </c>
      <c r="E17" s="28" t="s">
        <v>158</v>
      </c>
      <c r="F17" s="29">
        <v>547682000</v>
      </c>
      <c r="G17" s="29">
        <v>91186000</v>
      </c>
      <c r="H17" s="29">
        <v>75648000</v>
      </c>
      <c r="I17" s="29">
        <v>0</v>
      </c>
      <c r="J17" s="29">
        <v>24772000</v>
      </c>
      <c r="K17" s="29">
        <v>179395000</v>
      </c>
      <c r="L17" s="30">
        <v>0</v>
      </c>
      <c r="M17" s="31">
        <v>0</v>
      </c>
      <c r="N17" s="30">
        <v>0</v>
      </c>
      <c r="O17" s="32">
        <f t="shared" si="3"/>
        <v>918683000</v>
      </c>
    </row>
    <row r="18" spans="2:15" ht="23.25" customHeight="1">
      <c r="B18" s="26" t="s">
        <v>50</v>
      </c>
      <c r="C18" s="25" t="s">
        <v>1</v>
      </c>
      <c r="E18" s="28" t="s">
        <v>159</v>
      </c>
      <c r="F18" s="29">
        <v>284379000</v>
      </c>
      <c r="G18" s="29">
        <v>43900000</v>
      </c>
      <c r="H18" s="29">
        <v>84444000</v>
      </c>
      <c r="I18" s="29">
        <v>0</v>
      </c>
      <c r="J18" s="29">
        <v>9976000</v>
      </c>
      <c r="K18" s="29">
        <v>99699000</v>
      </c>
      <c r="L18" s="30">
        <v>0</v>
      </c>
      <c r="M18" s="31">
        <v>0</v>
      </c>
      <c r="N18" s="30">
        <v>0</v>
      </c>
      <c r="O18" s="32">
        <f t="shared" si="3"/>
        <v>522398000</v>
      </c>
    </row>
    <row r="19" spans="2:15" ht="23.25" customHeight="1">
      <c r="B19" s="26" t="s">
        <v>51</v>
      </c>
      <c r="C19" s="25" t="s">
        <v>1</v>
      </c>
      <c r="E19" s="28" t="s">
        <v>160</v>
      </c>
      <c r="F19" s="29">
        <v>512658000</v>
      </c>
      <c r="G19" s="29">
        <v>86634000</v>
      </c>
      <c r="H19" s="29">
        <v>94663000</v>
      </c>
      <c r="I19" s="29">
        <v>0</v>
      </c>
      <c r="J19" s="29">
        <v>26973000</v>
      </c>
      <c r="K19" s="29">
        <v>153399000</v>
      </c>
      <c r="L19" s="30">
        <v>0</v>
      </c>
      <c r="M19" s="31">
        <v>0</v>
      </c>
      <c r="N19" s="30">
        <v>0</v>
      </c>
      <c r="O19" s="32">
        <f t="shared" si="3"/>
        <v>874327000</v>
      </c>
    </row>
    <row r="20" spans="2:15" ht="23.25" customHeight="1">
      <c r="B20" s="26" t="s">
        <v>52</v>
      </c>
      <c r="C20" s="25" t="s">
        <v>1</v>
      </c>
      <c r="E20" s="28" t="s">
        <v>161</v>
      </c>
      <c r="F20" s="29">
        <v>502536000</v>
      </c>
      <c r="G20" s="29">
        <v>78336000</v>
      </c>
      <c r="H20" s="29">
        <v>85753000</v>
      </c>
      <c r="I20" s="29">
        <v>0</v>
      </c>
      <c r="J20" s="29">
        <v>21306000</v>
      </c>
      <c r="K20" s="29">
        <v>121621000</v>
      </c>
      <c r="L20" s="30">
        <v>0</v>
      </c>
      <c r="M20" s="31">
        <v>0</v>
      </c>
      <c r="N20" s="30">
        <v>0</v>
      </c>
      <c r="O20" s="32">
        <f t="shared" si="3"/>
        <v>809552000</v>
      </c>
    </row>
    <row r="21" spans="2:15" ht="23.25" customHeight="1">
      <c r="B21" s="26" t="s">
        <v>53</v>
      </c>
      <c r="C21" s="25" t="s">
        <v>1</v>
      </c>
      <c r="E21" s="28" t="s">
        <v>162</v>
      </c>
      <c r="F21" s="29">
        <v>722992000</v>
      </c>
      <c r="G21" s="29">
        <v>127164000</v>
      </c>
      <c r="H21" s="29">
        <v>161180000</v>
      </c>
      <c r="I21" s="29">
        <v>0</v>
      </c>
      <c r="J21" s="29">
        <v>38814000</v>
      </c>
      <c r="K21" s="29">
        <v>144245000</v>
      </c>
      <c r="L21" s="30">
        <v>0</v>
      </c>
      <c r="M21" s="31">
        <v>0</v>
      </c>
      <c r="N21" s="30">
        <v>0</v>
      </c>
      <c r="O21" s="32">
        <f t="shared" si="3"/>
        <v>1194395000</v>
      </c>
    </row>
    <row r="22" spans="2:15" ht="23.25" customHeight="1">
      <c r="B22" s="26" t="s">
        <v>54</v>
      </c>
      <c r="C22" s="25" t="s">
        <v>1</v>
      </c>
      <c r="E22" s="28" t="s">
        <v>163</v>
      </c>
      <c r="F22" s="29">
        <v>280498000</v>
      </c>
      <c r="G22" s="29">
        <v>42181000</v>
      </c>
      <c r="H22" s="29">
        <v>75328000</v>
      </c>
      <c r="I22" s="29">
        <v>0</v>
      </c>
      <c r="J22" s="29">
        <v>7408000</v>
      </c>
      <c r="K22" s="29">
        <v>55295000</v>
      </c>
      <c r="L22" s="30">
        <v>0</v>
      </c>
      <c r="M22" s="31">
        <v>0</v>
      </c>
      <c r="N22" s="30">
        <v>0</v>
      </c>
      <c r="O22" s="32">
        <f t="shared" si="3"/>
        <v>460710000</v>
      </c>
    </row>
    <row r="23" spans="2:15" ht="23.25" customHeight="1">
      <c r="B23" s="26" t="s">
        <v>55</v>
      </c>
      <c r="C23" s="25" t="s">
        <v>1</v>
      </c>
      <c r="E23" s="28" t="s">
        <v>164</v>
      </c>
      <c r="F23" s="29">
        <v>137852000</v>
      </c>
      <c r="G23" s="29">
        <v>21411000</v>
      </c>
      <c r="H23" s="29">
        <v>45563000</v>
      </c>
      <c r="I23" s="29">
        <v>0</v>
      </c>
      <c r="J23" s="29">
        <v>5061000</v>
      </c>
      <c r="K23" s="29">
        <v>50434000</v>
      </c>
      <c r="L23" s="30">
        <v>0</v>
      </c>
      <c r="M23" s="31">
        <v>0</v>
      </c>
      <c r="N23" s="30">
        <v>0</v>
      </c>
      <c r="O23" s="32">
        <f t="shared" si="3"/>
        <v>260321000</v>
      </c>
    </row>
    <row r="24" spans="2:15" ht="23.25" customHeight="1">
      <c r="B24" s="26" t="s">
        <v>56</v>
      </c>
      <c r="C24" s="25" t="s">
        <v>1</v>
      </c>
      <c r="E24" s="28" t="s">
        <v>165</v>
      </c>
      <c r="F24" s="29">
        <v>349008000</v>
      </c>
      <c r="G24" s="29">
        <v>52924000</v>
      </c>
      <c r="H24" s="29">
        <v>65556000</v>
      </c>
      <c r="I24" s="29">
        <v>0</v>
      </c>
      <c r="J24" s="29">
        <v>9716000</v>
      </c>
      <c r="K24" s="29">
        <v>89316000</v>
      </c>
      <c r="L24" s="30">
        <v>0</v>
      </c>
      <c r="M24" s="31">
        <v>0</v>
      </c>
      <c r="N24" s="30">
        <v>0</v>
      </c>
      <c r="O24" s="32">
        <f t="shared" si="3"/>
        <v>566520000</v>
      </c>
    </row>
    <row r="25" spans="2:15" ht="23.25" customHeight="1">
      <c r="B25" s="26" t="s">
        <v>57</v>
      </c>
      <c r="C25" s="25" t="s">
        <v>1</v>
      </c>
      <c r="E25" s="28" t="s">
        <v>166</v>
      </c>
      <c r="F25" s="29">
        <v>193497000</v>
      </c>
      <c r="G25" s="29">
        <v>28009000</v>
      </c>
      <c r="H25" s="29">
        <v>41752000</v>
      </c>
      <c r="I25" s="29">
        <v>0</v>
      </c>
      <c r="J25" s="29">
        <v>7220000</v>
      </c>
      <c r="K25" s="29">
        <v>36933000</v>
      </c>
      <c r="L25" s="30">
        <v>0</v>
      </c>
      <c r="M25" s="31">
        <v>0</v>
      </c>
      <c r="N25" s="30">
        <v>0</v>
      </c>
      <c r="O25" s="32">
        <f t="shared" si="3"/>
        <v>307411000</v>
      </c>
    </row>
    <row r="26" spans="2:15" ht="23.25" customHeight="1">
      <c r="B26" s="26" t="s">
        <v>58</v>
      </c>
      <c r="C26" s="25" t="s">
        <v>1</v>
      </c>
      <c r="E26" s="28" t="s">
        <v>167</v>
      </c>
      <c r="F26" s="29">
        <v>75802000</v>
      </c>
      <c r="G26" s="29">
        <v>12143000</v>
      </c>
      <c r="H26" s="29">
        <v>13859000</v>
      </c>
      <c r="I26" s="29">
        <v>0</v>
      </c>
      <c r="J26" s="29">
        <v>3512000</v>
      </c>
      <c r="K26" s="29">
        <v>42055000</v>
      </c>
      <c r="L26" s="30">
        <v>0</v>
      </c>
      <c r="M26" s="31">
        <v>0</v>
      </c>
      <c r="N26" s="30">
        <v>0</v>
      </c>
      <c r="O26" s="32">
        <f t="shared" si="3"/>
        <v>147371000</v>
      </c>
    </row>
    <row r="27" spans="2:15" ht="23.25" customHeight="1">
      <c r="B27" s="26" t="s">
        <v>59</v>
      </c>
      <c r="C27" s="25" t="s">
        <v>1</v>
      </c>
      <c r="E27" s="28" t="s">
        <v>168</v>
      </c>
      <c r="F27" s="29">
        <v>426844000</v>
      </c>
      <c r="G27" s="29">
        <v>74179000</v>
      </c>
      <c r="H27" s="29">
        <v>74743000</v>
      </c>
      <c r="I27" s="29">
        <v>0</v>
      </c>
      <c r="J27" s="29">
        <v>21372000</v>
      </c>
      <c r="K27" s="29">
        <v>130955000</v>
      </c>
      <c r="L27" s="30">
        <v>0</v>
      </c>
      <c r="M27" s="31">
        <v>0</v>
      </c>
      <c r="N27" s="30">
        <v>0</v>
      </c>
      <c r="O27" s="32">
        <f t="shared" si="3"/>
        <v>728093000</v>
      </c>
    </row>
    <row r="28" spans="2:15" ht="23.25" customHeight="1">
      <c r="B28" s="26" t="s">
        <v>60</v>
      </c>
      <c r="C28" s="25" t="s">
        <v>1</v>
      </c>
      <c r="E28" s="28" t="s">
        <v>169</v>
      </c>
      <c r="F28" s="29">
        <v>405622000</v>
      </c>
      <c r="G28" s="29">
        <v>65771000</v>
      </c>
      <c r="H28" s="29">
        <v>49989000</v>
      </c>
      <c r="I28" s="29">
        <v>0</v>
      </c>
      <c r="J28" s="29">
        <v>17221000</v>
      </c>
      <c r="K28" s="29">
        <v>88371000</v>
      </c>
      <c r="L28" s="30">
        <v>0</v>
      </c>
      <c r="M28" s="31">
        <v>0</v>
      </c>
      <c r="N28" s="30">
        <v>0</v>
      </c>
      <c r="O28" s="32">
        <f t="shared" si="3"/>
        <v>626974000</v>
      </c>
    </row>
    <row r="29" spans="2:15" ht="23.25" customHeight="1">
      <c r="B29" s="26" t="s">
        <v>61</v>
      </c>
      <c r="C29" s="25" t="s">
        <v>1</v>
      </c>
      <c r="E29" s="28" t="s">
        <v>170</v>
      </c>
      <c r="F29" s="29">
        <v>176409000</v>
      </c>
      <c r="G29" s="29">
        <v>28205000</v>
      </c>
      <c r="H29" s="29">
        <v>34257000</v>
      </c>
      <c r="I29" s="29">
        <v>0</v>
      </c>
      <c r="J29" s="29">
        <v>8635000</v>
      </c>
      <c r="K29" s="29">
        <v>56968000</v>
      </c>
      <c r="L29" s="30">
        <v>0</v>
      </c>
      <c r="M29" s="31">
        <v>0</v>
      </c>
      <c r="N29" s="30">
        <v>0</v>
      </c>
      <c r="O29" s="32">
        <f t="shared" si="3"/>
        <v>304474000</v>
      </c>
    </row>
    <row r="30" spans="2:15" ht="23.25" customHeight="1">
      <c r="B30" s="26" t="s">
        <v>62</v>
      </c>
      <c r="C30" s="25" t="s">
        <v>1</v>
      </c>
      <c r="E30" s="28" t="s">
        <v>171</v>
      </c>
      <c r="F30" s="29">
        <v>290107000</v>
      </c>
      <c r="G30" s="29">
        <v>45934000</v>
      </c>
      <c r="H30" s="29">
        <v>71958000</v>
      </c>
      <c r="I30" s="29">
        <v>0</v>
      </c>
      <c r="J30" s="29">
        <v>14455000</v>
      </c>
      <c r="K30" s="29">
        <v>52165000</v>
      </c>
      <c r="L30" s="30">
        <v>0</v>
      </c>
      <c r="M30" s="31">
        <v>0</v>
      </c>
      <c r="N30" s="30">
        <v>0</v>
      </c>
      <c r="O30" s="32">
        <f t="shared" si="3"/>
        <v>474619000</v>
      </c>
    </row>
    <row r="31" spans="2:15" ht="23.25" customHeight="1">
      <c r="B31" s="26" t="s">
        <v>63</v>
      </c>
      <c r="C31" s="25" t="s">
        <v>1</v>
      </c>
      <c r="E31" s="28" t="s">
        <v>172</v>
      </c>
      <c r="F31" s="29">
        <v>309841000</v>
      </c>
      <c r="G31" s="29">
        <v>49687000</v>
      </c>
      <c r="H31" s="29">
        <v>83353000</v>
      </c>
      <c r="I31" s="29">
        <v>0</v>
      </c>
      <c r="J31" s="29">
        <v>9684000</v>
      </c>
      <c r="K31" s="29">
        <v>91782000</v>
      </c>
      <c r="L31" s="30">
        <v>0</v>
      </c>
      <c r="M31" s="31">
        <v>0</v>
      </c>
      <c r="N31" s="30">
        <v>0</v>
      </c>
      <c r="O31" s="32">
        <f t="shared" si="3"/>
        <v>544347000</v>
      </c>
    </row>
    <row r="32" spans="2:15" ht="23.25" customHeight="1">
      <c r="B32" s="26" t="s">
        <v>64</v>
      </c>
      <c r="C32" s="25" t="s">
        <v>1</v>
      </c>
      <c r="E32" s="28" t="s">
        <v>173</v>
      </c>
      <c r="F32" s="29">
        <v>303417000</v>
      </c>
      <c r="G32" s="29">
        <v>44166000</v>
      </c>
      <c r="H32" s="29">
        <v>75480000</v>
      </c>
      <c r="I32" s="29">
        <v>0</v>
      </c>
      <c r="J32" s="29">
        <v>11114000</v>
      </c>
      <c r="K32" s="29">
        <v>69027000</v>
      </c>
      <c r="L32" s="30">
        <v>0</v>
      </c>
      <c r="M32" s="31">
        <v>0</v>
      </c>
      <c r="N32" s="30">
        <v>0</v>
      </c>
      <c r="O32" s="32">
        <f t="shared" si="3"/>
        <v>503204000</v>
      </c>
    </row>
    <row r="33" spans="2:15" ht="23.25" customHeight="1">
      <c r="B33" s="26" t="s">
        <v>65</v>
      </c>
      <c r="C33" s="25" t="s">
        <v>1</v>
      </c>
      <c r="E33" s="28" t="s">
        <v>174</v>
      </c>
      <c r="F33" s="29">
        <v>203076000</v>
      </c>
      <c r="G33" s="29">
        <v>32862000</v>
      </c>
      <c r="H33" s="29">
        <v>44958000</v>
      </c>
      <c r="I33" s="29">
        <v>0</v>
      </c>
      <c r="J33" s="29">
        <v>11846000</v>
      </c>
      <c r="K33" s="29">
        <v>102624000</v>
      </c>
      <c r="L33" s="30">
        <v>0</v>
      </c>
      <c r="M33" s="31">
        <v>0</v>
      </c>
      <c r="N33" s="30">
        <v>0</v>
      </c>
      <c r="O33" s="32">
        <f t="shared" si="3"/>
        <v>395366000</v>
      </c>
    </row>
    <row r="34" spans="2:15" ht="23.25" customHeight="1">
      <c r="B34" s="26" t="s">
        <v>66</v>
      </c>
      <c r="C34" s="25" t="s">
        <v>1</v>
      </c>
      <c r="E34" s="28" t="s">
        <v>175</v>
      </c>
      <c r="F34" s="29">
        <v>273887000</v>
      </c>
      <c r="G34" s="29">
        <v>41568000</v>
      </c>
      <c r="H34" s="29">
        <v>47213000</v>
      </c>
      <c r="I34" s="29">
        <v>0</v>
      </c>
      <c r="J34" s="29">
        <v>12831000</v>
      </c>
      <c r="K34" s="29">
        <v>61516000</v>
      </c>
      <c r="L34" s="30">
        <v>0</v>
      </c>
      <c r="M34" s="31">
        <v>0</v>
      </c>
      <c r="N34" s="30">
        <v>0</v>
      </c>
      <c r="O34" s="32">
        <f t="shared" si="3"/>
        <v>437015000</v>
      </c>
    </row>
    <row r="35" spans="2:15" ht="23.25" customHeight="1">
      <c r="B35" s="26" t="s">
        <v>67</v>
      </c>
      <c r="C35" s="25" t="s">
        <v>1</v>
      </c>
      <c r="E35" s="28" t="s">
        <v>176</v>
      </c>
      <c r="F35" s="29">
        <v>211715000</v>
      </c>
      <c r="G35" s="29">
        <v>30340000</v>
      </c>
      <c r="H35" s="29">
        <v>38316000</v>
      </c>
      <c r="I35" s="29">
        <v>0</v>
      </c>
      <c r="J35" s="29">
        <v>9167000</v>
      </c>
      <c r="K35" s="29">
        <v>57780000</v>
      </c>
      <c r="L35" s="30">
        <v>0</v>
      </c>
      <c r="M35" s="31">
        <v>0</v>
      </c>
      <c r="N35" s="30">
        <v>0</v>
      </c>
      <c r="O35" s="32">
        <f t="shared" si="3"/>
        <v>347318000</v>
      </c>
    </row>
    <row r="36" spans="2:15" ht="23.25" customHeight="1">
      <c r="B36" s="26" t="s">
        <v>68</v>
      </c>
      <c r="C36" s="25" t="s">
        <v>1</v>
      </c>
      <c r="E36" s="28" t="s">
        <v>177</v>
      </c>
      <c r="F36" s="29">
        <v>307081000</v>
      </c>
      <c r="G36" s="29">
        <v>51063000</v>
      </c>
      <c r="H36" s="29">
        <v>51342000</v>
      </c>
      <c r="I36" s="29">
        <v>0</v>
      </c>
      <c r="J36" s="29">
        <v>13220000</v>
      </c>
      <c r="K36" s="29">
        <v>96975000</v>
      </c>
      <c r="L36" s="30">
        <v>0</v>
      </c>
      <c r="M36" s="31">
        <v>0</v>
      </c>
      <c r="N36" s="30">
        <v>0</v>
      </c>
      <c r="O36" s="32">
        <f t="shared" si="3"/>
        <v>519681000</v>
      </c>
    </row>
    <row r="37" spans="2:15" ht="23.25" customHeight="1">
      <c r="B37" s="26" t="s">
        <v>69</v>
      </c>
      <c r="C37" s="25" t="s">
        <v>1</v>
      </c>
      <c r="E37" s="28" t="s">
        <v>178</v>
      </c>
      <c r="F37" s="29">
        <v>270241000</v>
      </c>
      <c r="G37" s="29">
        <v>43368000</v>
      </c>
      <c r="H37" s="29">
        <v>40147000</v>
      </c>
      <c r="I37" s="29">
        <v>0</v>
      </c>
      <c r="J37" s="29">
        <v>14575000</v>
      </c>
      <c r="K37" s="29">
        <v>66627000</v>
      </c>
      <c r="L37" s="30">
        <v>0</v>
      </c>
      <c r="M37" s="31">
        <v>0</v>
      </c>
      <c r="N37" s="30">
        <v>0</v>
      </c>
      <c r="O37" s="32">
        <f t="shared" si="3"/>
        <v>434958000</v>
      </c>
    </row>
    <row r="38" spans="2:15" ht="23.25" customHeight="1">
      <c r="B38" s="26" t="s">
        <v>70</v>
      </c>
      <c r="C38" s="25" t="s">
        <v>1</v>
      </c>
      <c r="E38" s="28" t="s">
        <v>179</v>
      </c>
      <c r="F38" s="29">
        <v>266206000</v>
      </c>
      <c r="G38" s="29">
        <v>41846000</v>
      </c>
      <c r="H38" s="29">
        <v>47185000</v>
      </c>
      <c r="I38" s="29">
        <v>0</v>
      </c>
      <c r="J38" s="29">
        <v>11818000</v>
      </c>
      <c r="K38" s="29">
        <v>62997000</v>
      </c>
      <c r="L38" s="30">
        <v>0</v>
      </c>
      <c r="M38" s="31">
        <v>0</v>
      </c>
      <c r="N38" s="30">
        <v>0</v>
      </c>
      <c r="O38" s="32">
        <f t="shared" si="3"/>
        <v>430052000</v>
      </c>
    </row>
    <row r="39" spans="2:15" ht="23.25" customHeight="1">
      <c r="B39" s="26" t="s">
        <v>71</v>
      </c>
      <c r="C39" s="25" t="s">
        <v>1</v>
      </c>
      <c r="E39" s="28" t="s">
        <v>180</v>
      </c>
      <c r="F39" s="29">
        <v>354068000</v>
      </c>
      <c r="G39" s="29">
        <v>48989000</v>
      </c>
      <c r="H39" s="29">
        <v>77734000</v>
      </c>
      <c r="I39" s="29">
        <v>0</v>
      </c>
      <c r="J39" s="29">
        <v>12971000</v>
      </c>
      <c r="K39" s="29">
        <v>61369000</v>
      </c>
      <c r="L39" s="30">
        <v>0</v>
      </c>
      <c r="M39" s="31">
        <v>0</v>
      </c>
      <c r="N39" s="30">
        <v>0</v>
      </c>
      <c r="O39" s="32">
        <f t="shared" si="3"/>
        <v>555131000</v>
      </c>
    </row>
    <row r="40" spans="2:15" ht="23.25" customHeight="1">
      <c r="B40" s="26" t="s">
        <v>72</v>
      </c>
      <c r="C40" s="25" t="s">
        <v>1</v>
      </c>
      <c r="E40" s="28" t="s">
        <v>181</v>
      </c>
      <c r="F40" s="29">
        <v>221808000</v>
      </c>
      <c r="G40" s="29">
        <v>33468000</v>
      </c>
      <c r="H40" s="29">
        <v>41738000</v>
      </c>
      <c r="I40" s="29">
        <v>0</v>
      </c>
      <c r="J40" s="29">
        <v>9938000</v>
      </c>
      <c r="K40" s="29">
        <v>42546000</v>
      </c>
      <c r="L40" s="30">
        <v>0</v>
      </c>
      <c r="M40" s="31">
        <v>0</v>
      </c>
      <c r="N40" s="30">
        <v>0</v>
      </c>
      <c r="O40" s="32">
        <f t="shared" si="3"/>
        <v>349498000</v>
      </c>
    </row>
    <row r="41" spans="2:15" ht="23.25" customHeight="1">
      <c r="B41" s="26" t="s">
        <v>73</v>
      </c>
      <c r="C41" s="25" t="s">
        <v>1</v>
      </c>
      <c r="E41" s="28" t="s">
        <v>182</v>
      </c>
      <c r="F41" s="29">
        <v>227223000</v>
      </c>
      <c r="G41" s="29">
        <v>32282000</v>
      </c>
      <c r="H41" s="29">
        <v>39870000</v>
      </c>
      <c r="I41" s="29">
        <v>0</v>
      </c>
      <c r="J41" s="29">
        <v>8454000</v>
      </c>
      <c r="K41" s="29">
        <v>45564000</v>
      </c>
      <c r="L41" s="30">
        <v>0</v>
      </c>
      <c r="M41" s="31">
        <v>0</v>
      </c>
      <c r="N41" s="30">
        <v>0</v>
      </c>
      <c r="O41" s="32">
        <f t="shared" si="3"/>
        <v>353393000</v>
      </c>
    </row>
    <row r="42" spans="2:15" ht="23.25" customHeight="1">
      <c r="B42" s="26" t="s">
        <v>74</v>
      </c>
      <c r="C42" s="25" t="s">
        <v>1</v>
      </c>
      <c r="E42" s="28" t="s">
        <v>183</v>
      </c>
      <c r="F42" s="29">
        <v>240905000</v>
      </c>
      <c r="G42" s="29">
        <v>35785000</v>
      </c>
      <c r="H42" s="29">
        <v>41217000</v>
      </c>
      <c r="I42" s="29">
        <v>0</v>
      </c>
      <c r="J42" s="29">
        <v>9213000</v>
      </c>
      <c r="K42" s="29">
        <v>36892000</v>
      </c>
      <c r="L42" s="30">
        <v>0</v>
      </c>
      <c r="M42" s="31">
        <v>0</v>
      </c>
      <c r="N42" s="30">
        <v>0</v>
      </c>
      <c r="O42" s="32">
        <f t="shared" si="3"/>
        <v>364012000</v>
      </c>
    </row>
    <row r="43" spans="2:15" ht="23.25" customHeight="1">
      <c r="B43" s="26" t="s">
        <v>75</v>
      </c>
      <c r="C43" s="25" t="s">
        <v>1</v>
      </c>
      <c r="E43" s="28" t="s">
        <v>184</v>
      </c>
      <c r="F43" s="29">
        <v>219337000</v>
      </c>
      <c r="G43" s="29">
        <v>29552000</v>
      </c>
      <c r="H43" s="29">
        <v>38931000</v>
      </c>
      <c r="I43" s="29">
        <v>0</v>
      </c>
      <c r="J43" s="29">
        <v>7119000</v>
      </c>
      <c r="K43" s="29">
        <v>45911000</v>
      </c>
      <c r="L43" s="30">
        <v>0</v>
      </c>
      <c r="M43" s="31">
        <v>0</v>
      </c>
      <c r="N43" s="30">
        <v>0</v>
      </c>
      <c r="O43" s="32">
        <f t="shared" si="3"/>
        <v>340850000</v>
      </c>
    </row>
    <row r="44" spans="2:15" ht="23.25" customHeight="1">
      <c r="B44" s="26" t="s">
        <v>76</v>
      </c>
      <c r="C44" s="25" t="s">
        <v>1</v>
      </c>
      <c r="E44" s="28" t="s">
        <v>185</v>
      </c>
      <c r="F44" s="29">
        <v>181196000</v>
      </c>
      <c r="G44" s="29">
        <v>27339000</v>
      </c>
      <c r="H44" s="29">
        <v>35946000</v>
      </c>
      <c r="I44" s="29">
        <v>0</v>
      </c>
      <c r="J44" s="29">
        <v>9231000</v>
      </c>
      <c r="K44" s="29">
        <v>48405000</v>
      </c>
      <c r="L44" s="30">
        <v>0</v>
      </c>
      <c r="M44" s="31">
        <v>0</v>
      </c>
      <c r="N44" s="30">
        <v>0</v>
      </c>
      <c r="O44" s="32">
        <f t="shared" si="3"/>
        <v>302117000</v>
      </c>
    </row>
    <row r="45" spans="2:15" ht="23.25" customHeight="1">
      <c r="B45" s="26" t="s">
        <v>77</v>
      </c>
      <c r="C45" s="25" t="s">
        <v>1</v>
      </c>
      <c r="E45" s="28" t="s">
        <v>186</v>
      </c>
      <c r="F45" s="29">
        <v>59421000</v>
      </c>
      <c r="G45" s="29">
        <v>8845000</v>
      </c>
      <c r="H45" s="29">
        <v>11832000</v>
      </c>
      <c r="I45" s="29">
        <v>0</v>
      </c>
      <c r="J45" s="29">
        <v>1861000</v>
      </c>
      <c r="K45" s="29">
        <v>26211000</v>
      </c>
      <c r="L45" s="30">
        <v>0</v>
      </c>
      <c r="M45" s="31">
        <v>0</v>
      </c>
      <c r="N45" s="30">
        <v>0</v>
      </c>
      <c r="O45" s="32">
        <f t="shared" si="3"/>
        <v>108170000</v>
      </c>
    </row>
    <row r="46" spans="2:15" ht="23.25" customHeight="1">
      <c r="B46" s="26" t="s">
        <v>78</v>
      </c>
      <c r="C46" s="25" t="s">
        <v>1</v>
      </c>
      <c r="E46" s="28" t="s">
        <v>187</v>
      </c>
      <c r="F46" s="29">
        <v>54362000</v>
      </c>
      <c r="G46" s="29">
        <v>7830000</v>
      </c>
      <c r="H46" s="29">
        <v>11422000</v>
      </c>
      <c r="I46" s="29">
        <v>0</v>
      </c>
      <c r="J46" s="29">
        <v>1787000</v>
      </c>
      <c r="K46" s="29">
        <v>39921000</v>
      </c>
      <c r="L46" s="30">
        <v>0</v>
      </c>
      <c r="M46" s="31">
        <v>0</v>
      </c>
      <c r="N46" s="30">
        <v>0</v>
      </c>
      <c r="O46" s="32">
        <f t="shared" si="3"/>
        <v>115322000</v>
      </c>
    </row>
    <row r="47" spans="2:15" ht="23.25" customHeight="1">
      <c r="B47" s="26" t="s">
        <v>79</v>
      </c>
      <c r="C47" s="25" t="s">
        <v>1</v>
      </c>
      <c r="E47" s="28" t="s">
        <v>188</v>
      </c>
      <c r="F47" s="29">
        <v>125991000</v>
      </c>
      <c r="G47" s="29">
        <v>18602000</v>
      </c>
      <c r="H47" s="29">
        <v>25534000</v>
      </c>
      <c r="I47" s="29">
        <v>0</v>
      </c>
      <c r="J47" s="29">
        <v>5159000</v>
      </c>
      <c r="K47" s="29">
        <v>52828000</v>
      </c>
      <c r="L47" s="30">
        <v>0</v>
      </c>
      <c r="M47" s="31">
        <v>0</v>
      </c>
      <c r="N47" s="30">
        <v>0</v>
      </c>
      <c r="O47" s="32">
        <f t="shared" si="3"/>
        <v>228114000</v>
      </c>
    </row>
    <row r="48" spans="2:15" ht="23.25" customHeight="1">
      <c r="B48" s="26" t="s">
        <v>80</v>
      </c>
      <c r="C48" s="25" t="s">
        <v>1</v>
      </c>
      <c r="E48" s="28" t="s">
        <v>189</v>
      </c>
      <c r="F48" s="29">
        <v>262452000</v>
      </c>
      <c r="G48" s="29">
        <v>38927000</v>
      </c>
      <c r="H48" s="29">
        <v>45775000</v>
      </c>
      <c r="I48" s="29">
        <v>0</v>
      </c>
      <c r="J48" s="29">
        <v>10557000</v>
      </c>
      <c r="K48" s="29">
        <v>37044000</v>
      </c>
      <c r="L48" s="30">
        <v>0</v>
      </c>
      <c r="M48" s="31">
        <v>0</v>
      </c>
      <c r="N48" s="30">
        <v>0</v>
      </c>
      <c r="O48" s="32">
        <f t="shared" si="3"/>
        <v>394755000</v>
      </c>
    </row>
    <row r="49" spans="2:15" ht="23.25" customHeight="1">
      <c r="B49" s="26" t="s">
        <v>81</v>
      </c>
      <c r="C49" s="25" t="s">
        <v>1</v>
      </c>
      <c r="E49" s="28" t="s">
        <v>190</v>
      </c>
      <c r="F49" s="29">
        <v>177404000</v>
      </c>
      <c r="G49" s="29">
        <v>28092000</v>
      </c>
      <c r="H49" s="29">
        <v>27888000</v>
      </c>
      <c r="I49" s="29">
        <v>0</v>
      </c>
      <c r="J49" s="29">
        <v>8177000</v>
      </c>
      <c r="K49" s="29">
        <v>41958000</v>
      </c>
      <c r="L49" s="30">
        <v>0</v>
      </c>
      <c r="M49" s="31">
        <v>0</v>
      </c>
      <c r="N49" s="30">
        <v>0</v>
      </c>
      <c r="O49" s="32">
        <f t="shared" si="3"/>
        <v>283519000</v>
      </c>
    </row>
    <row r="50" spans="2:15" ht="23.25" customHeight="1">
      <c r="B50" s="26" t="s">
        <v>82</v>
      </c>
      <c r="C50" s="25" t="s">
        <v>1</v>
      </c>
      <c r="E50" s="28" t="s">
        <v>191</v>
      </c>
      <c r="F50" s="29">
        <v>131744000</v>
      </c>
      <c r="G50" s="29">
        <v>19965000</v>
      </c>
      <c r="H50" s="29">
        <v>30742000</v>
      </c>
      <c r="I50" s="29">
        <v>0</v>
      </c>
      <c r="J50" s="29">
        <v>6291000</v>
      </c>
      <c r="K50" s="29">
        <v>40640000</v>
      </c>
      <c r="L50" s="30">
        <v>0</v>
      </c>
      <c r="M50" s="31">
        <v>0</v>
      </c>
      <c r="N50" s="30">
        <v>0</v>
      </c>
      <c r="O50" s="32">
        <f t="shared" si="3"/>
        <v>229382000</v>
      </c>
    </row>
    <row r="51" spans="2:15" ht="23.25" customHeight="1">
      <c r="B51" s="26" t="s">
        <v>83</v>
      </c>
      <c r="C51" s="25" t="s">
        <v>1</v>
      </c>
      <c r="E51" s="28" t="s">
        <v>192</v>
      </c>
      <c r="F51" s="29">
        <v>176913000</v>
      </c>
      <c r="G51" s="29">
        <v>27328000</v>
      </c>
      <c r="H51" s="29">
        <v>30643000</v>
      </c>
      <c r="I51" s="29">
        <v>0</v>
      </c>
      <c r="J51" s="29">
        <v>9303000</v>
      </c>
      <c r="K51" s="29">
        <v>44245000</v>
      </c>
      <c r="L51" s="30">
        <v>0</v>
      </c>
      <c r="M51" s="31">
        <v>0</v>
      </c>
      <c r="N51" s="30">
        <v>0</v>
      </c>
      <c r="O51" s="32">
        <f t="shared" si="3"/>
        <v>288432000</v>
      </c>
    </row>
    <row r="52" spans="2:15" ht="23.25" customHeight="1">
      <c r="B52" s="26" t="s">
        <v>84</v>
      </c>
      <c r="C52" s="25" t="s">
        <v>1</v>
      </c>
      <c r="E52" s="28" t="s">
        <v>193</v>
      </c>
      <c r="F52" s="29">
        <v>216704000</v>
      </c>
      <c r="G52" s="29">
        <v>34285000</v>
      </c>
      <c r="H52" s="29">
        <v>31647000</v>
      </c>
      <c r="I52" s="29">
        <v>0</v>
      </c>
      <c r="J52" s="29">
        <v>8336000</v>
      </c>
      <c r="K52" s="29">
        <v>40799000</v>
      </c>
      <c r="L52" s="30">
        <v>0</v>
      </c>
      <c r="M52" s="31">
        <v>0</v>
      </c>
      <c r="N52" s="30">
        <v>0</v>
      </c>
      <c r="O52" s="32">
        <f t="shared" si="3"/>
        <v>331771000</v>
      </c>
    </row>
    <row r="53" spans="2:15" ht="23.25" customHeight="1">
      <c r="B53" s="26" t="s">
        <v>85</v>
      </c>
      <c r="C53" s="25" t="s">
        <v>1</v>
      </c>
      <c r="E53" s="28" t="s">
        <v>194</v>
      </c>
      <c r="F53" s="29">
        <v>114737000</v>
      </c>
      <c r="G53" s="29">
        <v>16650000</v>
      </c>
      <c r="H53" s="29">
        <v>26087000</v>
      </c>
      <c r="I53" s="29">
        <v>0</v>
      </c>
      <c r="J53" s="29">
        <v>4557000</v>
      </c>
      <c r="K53" s="29">
        <v>34137000</v>
      </c>
      <c r="L53" s="30">
        <v>0</v>
      </c>
      <c r="M53" s="31">
        <v>0</v>
      </c>
      <c r="N53" s="30">
        <v>0</v>
      </c>
      <c r="O53" s="32">
        <f t="shared" si="3"/>
        <v>196168000</v>
      </c>
    </row>
    <row r="54" spans="2:15" ht="23.25" customHeight="1">
      <c r="B54" s="26" t="s">
        <v>86</v>
      </c>
      <c r="C54" s="25" t="s">
        <v>1</v>
      </c>
      <c r="E54" s="28" t="s">
        <v>195</v>
      </c>
      <c r="F54" s="29">
        <v>222244000</v>
      </c>
      <c r="G54" s="29">
        <v>34252000</v>
      </c>
      <c r="H54" s="29">
        <v>53212000</v>
      </c>
      <c r="I54" s="29">
        <v>0</v>
      </c>
      <c r="J54" s="29">
        <v>10726000</v>
      </c>
      <c r="K54" s="29">
        <v>37250000</v>
      </c>
      <c r="L54" s="30">
        <v>0</v>
      </c>
      <c r="M54" s="31">
        <v>0</v>
      </c>
      <c r="N54" s="30">
        <v>0</v>
      </c>
      <c r="O54" s="32">
        <f t="shared" si="3"/>
        <v>357684000</v>
      </c>
    </row>
    <row r="55" spans="2:15" ht="23.25" customHeight="1">
      <c r="B55" s="26" t="s">
        <v>87</v>
      </c>
      <c r="C55" s="25" t="s">
        <v>1</v>
      </c>
      <c r="E55" s="28" t="s">
        <v>196</v>
      </c>
      <c r="F55" s="29">
        <v>214667000</v>
      </c>
      <c r="G55" s="29">
        <v>28754000</v>
      </c>
      <c r="H55" s="29">
        <v>52091000</v>
      </c>
      <c r="I55" s="29">
        <v>0</v>
      </c>
      <c r="J55" s="29">
        <v>5335000</v>
      </c>
      <c r="K55" s="29">
        <v>26437000</v>
      </c>
      <c r="L55" s="30">
        <v>0</v>
      </c>
      <c r="M55" s="31">
        <v>0</v>
      </c>
      <c r="N55" s="30">
        <v>0</v>
      </c>
      <c r="O55" s="32">
        <f t="shared" si="3"/>
        <v>327284000</v>
      </c>
    </row>
    <row r="56" spans="2:15" ht="23.25" customHeight="1">
      <c r="B56" s="26" t="s">
        <v>88</v>
      </c>
      <c r="C56" s="25" t="s">
        <v>1</v>
      </c>
      <c r="E56" s="28" t="s">
        <v>197</v>
      </c>
      <c r="F56" s="29">
        <v>181181000</v>
      </c>
      <c r="G56" s="29">
        <v>27136000</v>
      </c>
      <c r="H56" s="29">
        <v>34730000</v>
      </c>
      <c r="I56" s="29">
        <v>0</v>
      </c>
      <c r="J56" s="29">
        <v>8589000</v>
      </c>
      <c r="K56" s="29">
        <v>43635000</v>
      </c>
      <c r="L56" s="30">
        <v>0</v>
      </c>
      <c r="M56" s="31">
        <v>0</v>
      </c>
      <c r="N56" s="30">
        <v>0</v>
      </c>
      <c r="O56" s="32">
        <f t="shared" si="3"/>
        <v>295271000</v>
      </c>
    </row>
    <row r="57" spans="2:15" ht="23.25" customHeight="1">
      <c r="B57" s="26" t="s">
        <v>89</v>
      </c>
      <c r="C57" s="25" t="s">
        <v>1</v>
      </c>
      <c r="E57" s="28" t="s">
        <v>198</v>
      </c>
      <c r="F57" s="29">
        <v>129894000</v>
      </c>
      <c r="G57" s="29">
        <v>19714000</v>
      </c>
      <c r="H57" s="29">
        <v>25520000</v>
      </c>
      <c r="I57" s="29">
        <v>0</v>
      </c>
      <c r="J57" s="29">
        <v>3923000</v>
      </c>
      <c r="K57" s="29">
        <v>31769000</v>
      </c>
      <c r="L57" s="30">
        <v>0</v>
      </c>
      <c r="M57" s="31">
        <v>0</v>
      </c>
      <c r="N57" s="30">
        <v>0</v>
      </c>
      <c r="O57" s="32">
        <f t="shared" si="3"/>
        <v>210820000</v>
      </c>
    </row>
    <row r="58" spans="2:15" ht="23.25" customHeight="1">
      <c r="B58" s="26" t="s">
        <v>90</v>
      </c>
      <c r="C58" s="25" t="s">
        <v>1</v>
      </c>
      <c r="E58" s="28" t="s">
        <v>199</v>
      </c>
      <c r="F58" s="29">
        <v>112764000</v>
      </c>
      <c r="G58" s="29">
        <v>17158000</v>
      </c>
      <c r="H58" s="29">
        <v>24418000</v>
      </c>
      <c r="I58" s="29">
        <v>0</v>
      </c>
      <c r="J58" s="29">
        <v>6497000</v>
      </c>
      <c r="K58" s="29">
        <v>52004000</v>
      </c>
      <c r="L58" s="30">
        <v>0</v>
      </c>
      <c r="M58" s="31">
        <v>0</v>
      </c>
      <c r="N58" s="30">
        <v>0</v>
      </c>
      <c r="O58" s="32">
        <f t="shared" si="3"/>
        <v>212841000</v>
      </c>
    </row>
    <row r="59" spans="2:15" ht="23.25" customHeight="1">
      <c r="B59" s="26" t="s">
        <v>91</v>
      </c>
      <c r="C59" s="25" t="s">
        <v>1</v>
      </c>
      <c r="E59" s="28" t="s">
        <v>200</v>
      </c>
      <c r="F59" s="29">
        <v>144518000</v>
      </c>
      <c r="G59" s="29">
        <v>21306000</v>
      </c>
      <c r="H59" s="29">
        <v>31034000</v>
      </c>
      <c r="I59" s="29">
        <v>0</v>
      </c>
      <c r="J59" s="29">
        <v>6079000</v>
      </c>
      <c r="K59" s="29">
        <v>59115000</v>
      </c>
      <c r="L59" s="30">
        <v>0</v>
      </c>
      <c r="M59" s="31">
        <v>0</v>
      </c>
      <c r="N59" s="30">
        <v>0</v>
      </c>
      <c r="O59" s="32">
        <f t="shared" si="3"/>
        <v>262052000</v>
      </c>
    </row>
    <row r="60" spans="2:15" ht="23.25" customHeight="1">
      <c r="B60" s="26" t="s">
        <v>92</v>
      </c>
      <c r="C60" s="25" t="s">
        <v>1</v>
      </c>
      <c r="E60" s="28" t="s">
        <v>201</v>
      </c>
      <c r="F60" s="29">
        <v>95765000</v>
      </c>
      <c r="G60" s="29">
        <v>13770000</v>
      </c>
      <c r="H60" s="29">
        <v>26549000</v>
      </c>
      <c r="I60" s="29">
        <v>0</v>
      </c>
      <c r="J60" s="29">
        <v>3476000</v>
      </c>
      <c r="K60" s="29">
        <v>34781000</v>
      </c>
      <c r="L60" s="30">
        <v>0</v>
      </c>
      <c r="M60" s="31">
        <v>0</v>
      </c>
      <c r="N60" s="30">
        <v>0</v>
      </c>
      <c r="O60" s="32">
        <f t="shared" si="3"/>
        <v>174341000</v>
      </c>
    </row>
    <row r="61" spans="2:15" ht="23.25" customHeight="1">
      <c r="B61" s="26" t="s">
        <v>93</v>
      </c>
      <c r="C61" s="25" t="s">
        <v>1</v>
      </c>
      <c r="E61" s="28" t="s">
        <v>202</v>
      </c>
      <c r="F61" s="29">
        <v>163827000</v>
      </c>
      <c r="G61" s="29">
        <v>24443000</v>
      </c>
      <c r="H61" s="29">
        <v>33614000</v>
      </c>
      <c r="I61" s="29">
        <v>0</v>
      </c>
      <c r="J61" s="29">
        <v>6380000</v>
      </c>
      <c r="K61" s="29">
        <v>78430000</v>
      </c>
      <c r="L61" s="30">
        <v>0</v>
      </c>
      <c r="M61" s="31">
        <v>0</v>
      </c>
      <c r="N61" s="30">
        <v>0</v>
      </c>
      <c r="O61" s="32">
        <f t="shared" si="3"/>
        <v>306694000</v>
      </c>
    </row>
    <row r="62" spans="2:15" ht="23.25" customHeight="1">
      <c r="B62" s="26" t="s">
        <v>94</v>
      </c>
      <c r="C62" s="25" t="s">
        <v>1</v>
      </c>
      <c r="E62" s="28" t="s">
        <v>203</v>
      </c>
      <c r="F62" s="29">
        <v>82909000</v>
      </c>
      <c r="G62" s="29">
        <v>12280000</v>
      </c>
      <c r="H62" s="29">
        <v>18457000</v>
      </c>
      <c r="I62" s="29">
        <v>0</v>
      </c>
      <c r="J62" s="29">
        <v>2496000</v>
      </c>
      <c r="K62" s="29">
        <v>33037000</v>
      </c>
      <c r="L62" s="30">
        <v>0</v>
      </c>
      <c r="M62" s="31">
        <v>0</v>
      </c>
      <c r="N62" s="30">
        <v>0</v>
      </c>
      <c r="O62" s="32">
        <f t="shared" si="3"/>
        <v>149179000</v>
      </c>
    </row>
    <row r="63" spans="2:15" ht="23.25" customHeight="1">
      <c r="B63" s="26" t="s">
        <v>95</v>
      </c>
      <c r="C63" s="25" t="s">
        <v>1</v>
      </c>
      <c r="E63" s="28" t="s">
        <v>204</v>
      </c>
      <c r="F63" s="29">
        <v>135177000</v>
      </c>
      <c r="G63" s="29">
        <v>19047000</v>
      </c>
      <c r="H63" s="29">
        <v>33247000</v>
      </c>
      <c r="I63" s="29">
        <v>0</v>
      </c>
      <c r="J63" s="29">
        <v>3691000</v>
      </c>
      <c r="K63" s="29">
        <v>28373000</v>
      </c>
      <c r="L63" s="30">
        <v>0</v>
      </c>
      <c r="M63" s="31">
        <v>0</v>
      </c>
      <c r="N63" s="30">
        <v>0</v>
      </c>
      <c r="O63" s="32">
        <f t="shared" si="3"/>
        <v>219535000</v>
      </c>
    </row>
    <row r="64" spans="2:15" ht="23.25" customHeight="1">
      <c r="B64" s="26" t="s">
        <v>96</v>
      </c>
      <c r="C64" s="25" t="s">
        <v>1</v>
      </c>
      <c r="E64" s="28" t="s">
        <v>205</v>
      </c>
      <c r="F64" s="29">
        <v>133535000</v>
      </c>
      <c r="G64" s="29">
        <v>19782000</v>
      </c>
      <c r="H64" s="29">
        <v>25330000</v>
      </c>
      <c r="I64" s="29">
        <v>0</v>
      </c>
      <c r="J64" s="29">
        <v>5232000</v>
      </c>
      <c r="K64" s="29">
        <v>52663000</v>
      </c>
      <c r="L64" s="30">
        <v>0</v>
      </c>
      <c r="M64" s="31">
        <v>0</v>
      </c>
      <c r="N64" s="30">
        <v>0</v>
      </c>
      <c r="O64" s="32">
        <f t="shared" si="3"/>
        <v>236542000</v>
      </c>
    </row>
    <row r="65" spans="2:15" ht="23.25" customHeight="1">
      <c r="B65" s="26" t="s">
        <v>97</v>
      </c>
      <c r="C65" s="25" t="s">
        <v>1</v>
      </c>
      <c r="E65" s="28" t="s">
        <v>206</v>
      </c>
      <c r="F65" s="29">
        <v>150417000</v>
      </c>
      <c r="G65" s="29">
        <v>22559000</v>
      </c>
      <c r="H65" s="29">
        <v>31056000</v>
      </c>
      <c r="I65" s="29">
        <v>0</v>
      </c>
      <c r="J65" s="29">
        <v>4160000</v>
      </c>
      <c r="K65" s="29">
        <v>29590000</v>
      </c>
      <c r="L65" s="30">
        <v>0</v>
      </c>
      <c r="M65" s="31">
        <v>0</v>
      </c>
      <c r="N65" s="30">
        <v>0</v>
      </c>
      <c r="O65" s="32">
        <f t="shared" si="3"/>
        <v>237782000</v>
      </c>
    </row>
    <row r="66" spans="2:15" ht="23.25" customHeight="1">
      <c r="B66" s="26" t="s">
        <v>98</v>
      </c>
      <c r="C66" s="25" t="s">
        <v>1</v>
      </c>
      <c r="E66" s="28" t="s">
        <v>207</v>
      </c>
      <c r="F66" s="29">
        <v>138560000</v>
      </c>
      <c r="G66" s="29">
        <v>20101000</v>
      </c>
      <c r="H66" s="29">
        <v>25621000</v>
      </c>
      <c r="I66" s="29">
        <v>0</v>
      </c>
      <c r="J66" s="29">
        <v>4912000</v>
      </c>
      <c r="K66" s="29">
        <v>45384000</v>
      </c>
      <c r="L66" s="30">
        <v>0</v>
      </c>
      <c r="M66" s="31">
        <v>0</v>
      </c>
      <c r="N66" s="30">
        <v>0</v>
      </c>
      <c r="O66" s="32">
        <f t="shared" si="3"/>
        <v>234578000</v>
      </c>
    </row>
    <row r="67" spans="2:15" ht="23.25" customHeight="1">
      <c r="B67" s="26" t="s">
        <v>99</v>
      </c>
      <c r="C67" s="25" t="s">
        <v>1</v>
      </c>
      <c r="E67" s="28" t="s">
        <v>208</v>
      </c>
      <c r="F67" s="29">
        <v>128295000</v>
      </c>
      <c r="G67" s="29">
        <v>19225000</v>
      </c>
      <c r="H67" s="29">
        <v>23510000</v>
      </c>
      <c r="I67" s="29">
        <v>0</v>
      </c>
      <c r="J67" s="29">
        <v>6270000</v>
      </c>
      <c r="K67" s="29">
        <v>46645000</v>
      </c>
      <c r="L67" s="30">
        <v>0</v>
      </c>
      <c r="M67" s="31">
        <v>0</v>
      </c>
      <c r="N67" s="30">
        <v>0</v>
      </c>
      <c r="O67" s="32">
        <f t="shared" si="3"/>
        <v>223945000</v>
      </c>
    </row>
    <row r="68" spans="2:15" ht="23.25" customHeight="1">
      <c r="B68" s="26" t="s">
        <v>100</v>
      </c>
      <c r="C68" s="25" t="s">
        <v>1</v>
      </c>
      <c r="E68" s="28" t="s">
        <v>209</v>
      </c>
      <c r="F68" s="29">
        <v>192306000</v>
      </c>
      <c r="G68" s="29">
        <v>30781000</v>
      </c>
      <c r="H68" s="29">
        <v>34966000</v>
      </c>
      <c r="I68" s="29">
        <v>0</v>
      </c>
      <c r="J68" s="29">
        <v>9445000</v>
      </c>
      <c r="K68" s="29">
        <v>75888000</v>
      </c>
      <c r="L68" s="30">
        <v>0</v>
      </c>
      <c r="M68" s="31">
        <v>0</v>
      </c>
      <c r="N68" s="30">
        <v>0</v>
      </c>
      <c r="O68" s="32">
        <f t="shared" si="3"/>
        <v>343386000</v>
      </c>
    </row>
    <row r="69" spans="2:15" ht="23.25" customHeight="1">
      <c r="B69" s="26" t="s">
        <v>101</v>
      </c>
      <c r="C69" s="25" t="s">
        <v>1</v>
      </c>
      <c r="E69" s="28" t="s">
        <v>210</v>
      </c>
      <c r="F69" s="29">
        <v>40723000</v>
      </c>
      <c r="G69" s="29">
        <v>6014000</v>
      </c>
      <c r="H69" s="29">
        <v>16311000</v>
      </c>
      <c r="I69" s="29">
        <v>0</v>
      </c>
      <c r="J69" s="29">
        <v>2426000</v>
      </c>
      <c r="K69" s="29">
        <v>13566000</v>
      </c>
      <c r="L69" s="30">
        <v>0</v>
      </c>
      <c r="M69" s="31">
        <v>0</v>
      </c>
      <c r="N69" s="30">
        <v>0</v>
      </c>
      <c r="O69" s="32">
        <f t="shared" si="3"/>
        <v>79040000</v>
      </c>
    </row>
    <row r="70" spans="2:15" ht="23.25" customHeight="1">
      <c r="B70" s="26" t="s">
        <v>102</v>
      </c>
      <c r="C70" s="25" t="s">
        <v>1</v>
      </c>
      <c r="E70" s="28" t="s">
        <v>211</v>
      </c>
      <c r="F70" s="29">
        <v>65713000</v>
      </c>
      <c r="G70" s="29">
        <v>9098000</v>
      </c>
      <c r="H70" s="29">
        <v>17572000</v>
      </c>
      <c r="I70" s="29">
        <v>0</v>
      </c>
      <c r="J70" s="29">
        <v>1935000</v>
      </c>
      <c r="K70" s="29">
        <v>36055000</v>
      </c>
      <c r="L70" s="30">
        <v>0</v>
      </c>
      <c r="M70" s="31">
        <v>0</v>
      </c>
      <c r="N70" s="30">
        <v>0</v>
      </c>
      <c r="O70" s="32">
        <f t="shared" si="3"/>
        <v>130373000</v>
      </c>
    </row>
    <row r="71" spans="2:15" ht="23.25" customHeight="1">
      <c r="B71" s="26" t="s">
        <v>103</v>
      </c>
      <c r="C71" s="25" t="s">
        <v>1</v>
      </c>
      <c r="E71" s="28" t="s">
        <v>212</v>
      </c>
      <c r="F71" s="29">
        <v>67326000</v>
      </c>
      <c r="G71" s="29">
        <v>9596000</v>
      </c>
      <c r="H71" s="29">
        <v>17265000</v>
      </c>
      <c r="I71" s="29">
        <v>0</v>
      </c>
      <c r="J71" s="29">
        <v>2110000</v>
      </c>
      <c r="K71" s="29">
        <v>34168000</v>
      </c>
      <c r="L71" s="30">
        <v>0</v>
      </c>
      <c r="M71" s="31">
        <v>0</v>
      </c>
      <c r="N71" s="30">
        <v>0</v>
      </c>
      <c r="O71" s="32">
        <f t="shared" si="3"/>
        <v>130465000</v>
      </c>
    </row>
    <row r="72" spans="2:15" ht="23.25" customHeight="1">
      <c r="B72" s="26" t="s">
        <v>104</v>
      </c>
      <c r="C72" s="25" t="s">
        <v>1</v>
      </c>
      <c r="E72" s="28" t="s">
        <v>213</v>
      </c>
      <c r="F72" s="29">
        <v>98849000</v>
      </c>
      <c r="G72" s="29">
        <v>14492000</v>
      </c>
      <c r="H72" s="29">
        <v>19464000</v>
      </c>
      <c r="I72" s="29">
        <v>0</v>
      </c>
      <c r="J72" s="29">
        <v>4616000</v>
      </c>
      <c r="K72" s="29">
        <v>46354000</v>
      </c>
      <c r="L72" s="30">
        <v>0</v>
      </c>
      <c r="M72" s="31">
        <v>0</v>
      </c>
      <c r="N72" s="30">
        <v>0</v>
      </c>
      <c r="O72" s="32">
        <f t="shared" si="3"/>
        <v>183775000</v>
      </c>
    </row>
    <row r="73" spans="2:15" ht="23.25" customHeight="1">
      <c r="B73" s="26" t="s">
        <v>105</v>
      </c>
      <c r="C73" s="25" t="s">
        <v>1</v>
      </c>
      <c r="E73" s="28" t="s">
        <v>214</v>
      </c>
      <c r="F73" s="29">
        <v>70226000</v>
      </c>
      <c r="G73" s="29">
        <v>9377000</v>
      </c>
      <c r="H73" s="29">
        <v>22928000</v>
      </c>
      <c r="I73" s="29">
        <v>0</v>
      </c>
      <c r="J73" s="29">
        <v>2091000</v>
      </c>
      <c r="K73" s="29">
        <v>31654000</v>
      </c>
      <c r="L73" s="30">
        <v>0</v>
      </c>
      <c r="M73" s="31">
        <v>0</v>
      </c>
      <c r="N73" s="30">
        <v>0</v>
      </c>
      <c r="O73" s="32">
        <f t="shared" si="3"/>
        <v>136276000</v>
      </c>
    </row>
    <row r="74" spans="2:15" ht="23.25" customHeight="1">
      <c r="B74" s="26" t="s">
        <v>106</v>
      </c>
      <c r="C74" s="25" t="s">
        <v>1</v>
      </c>
      <c r="E74" s="28" t="s">
        <v>215</v>
      </c>
      <c r="F74" s="29">
        <v>63220000</v>
      </c>
      <c r="G74" s="29">
        <v>8195000</v>
      </c>
      <c r="H74" s="29">
        <v>17623000</v>
      </c>
      <c r="I74" s="29">
        <v>0</v>
      </c>
      <c r="J74" s="29">
        <v>1830000</v>
      </c>
      <c r="K74" s="29">
        <v>30632000</v>
      </c>
      <c r="L74" s="30">
        <v>0</v>
      </c>
      <c r="M74" s="31">
        <v>0</v>
      </c>
      <c r="N74" s="30">
        <v>0</v>
      </c>
      <c r="O74" s="32">
        <f t="shared" si="3"/>
        <v>121500000</v>
      </c>
    </row>
    <row r="75" spans="2:15" ht="23.25" customHeight="1">
      <c r="B75" s="26" t="s">
        <v>107</v>
      </c>
      <c r="C75" s="25" t="s">
        <v>1</v>
      </c>
      <c r="E75" s="28" t="s">
        <v>216</v>
      </c>
      <c r="F75" s="29">
        <v>84319000</v>
      </c>
      <c r="G75" s="29">
        <v>11463000</v>
      </c>
      <c r="H75" s="29">
        <v>20337000</v>
      </c>
      <c r="I75" s="29">
        <v>0</v>
      </c>
      <c r="J75" s="29">
        <v>2330000</v>
      </c>
      <c r="K75" s="29">
        <v>40528000</v>
      </c>
      <c r="L75" s="30">
        <v>0</v>
      </c>
      <c r="M75" s="31">
        <v>0</v>
      </c>
      <c r="N75" s="30">
        <v>0</v>
      </c>
      <c r="O75" s="32">
        <f t="shared" si="3"/>
        <v>158977000</v>
      </c>
    </row>
    <row r="76" spans="2:15" ht="23.25" customHeight="1">
      <c r="B76" s="26" t="s">
        <v>108</v>
      </c>
      <c r="C76" s="25" t="s">
        <v>1</v>
      </c>
      <c r="E76" s="28" t="s">
        <v>217</v>
      </c>
      <c r="F76" s="29">
        <v>96503000</v>
      </c>
      <c r="G76" s="29">
        <v>13913000</v>
      </c>
      <c r="H76" s="29">
        <v>23329000</v>
      </c>
      <c r="I76" s="29">
        <v>0</v>
      </c>
      <c r="J76" s="29">
        <v>3881000</v>
      </c>
      <c r="K76" s="29">
        <v>37306000</v>
      </c>
      <c r="L76" s="30">
        <v>0</v>
      </c>
      <c r="M76" s="31">
        <v>0</v>
      </c>
      <c r="N76" s="30">
        <v>0</v>
      </c>
      <c r="O76" s="32">
        <f t="shared" si="3"/>
        <v>174932000</v>
      </c>
    </row>
    <row r="77" spans="2:15" ht="23.25" customHeight="1">
      <c r="B77" s="26" t="s">
        <v>109</v>
      </c>
      <c r="C77" s="25" t="s">
        <v>1</v>
      </c>
      <c r="E77" s="28" t="s">
        <v>218</v>
      </c>
      <c r="F77" s="29">
        <v>85013000</v>
      </c>
      <c r="G77" s="29">
        <v>10520000</v>
      </c>
      <c r="H77" s="29">
        <v>16888000</v>
      </c>
      <c r="I77" s="29">
        <v>0</v>
      </c>
      <c r="J77" s="29">
        <v>2114000</v>
      </c>
      <c r="K77" s="29">
        <v>27148000</v>
      </c>
      <c r="L77" s="30">
        <v>0</v>
      </c>
      <c r="M77" s="31">
        <v>0</v>
      </c>
      <c r="N77" s="30">
        <v>0</v>
      </c>
      <c r="O77" s="32">
        <f t="shared" si="3"/>
        <v>141683000</v>
      </c>
    </row>
    <row r="78" spans="2:15" ht="23.25" customHeight="1">
      <c r="B78" s="26" t="s">
        <v>110</v>
      </c>
      <c r="C78" s="25" t="s">
        <v>1</v>
      </c>
      <c r="E78" s="28" t="s">
        <v>219</v>
      </c>
      <c r="F78" s="29">
        <v>70074000</v>
      </c>
      <c r="G78" s="29">
        <v>9248000</v>
      </c>
      <c r="H78" s="29">
        <v>14458000</v>
      </c>
      <c r="I78" s="29">
        <v>0</v>
      </c>
      <c r="J78" s="29">
        <v>1999000</v>
      </c>
      <c r="K78" s="29">
        <v>28546000</v>
      </c>
      <c r="L78" s="30">
        <v>0</v>
      </c>
      <c r="M78" s="31">
        <v>0</v>
      </c>
      <c r="N78" s="30">
        <v>0</v>
      </c>
      <c r="O78" s="32">
        <f t="shared" si="3"/>
        <v>124325000</v>
      </c>
    </row>
    <row r="79" spans="2:15" ht="23.25" customHeight="1">
      <c r="B79" s="26" t="s">
        <v>111</v>
      </c>
      <c r="C79" s="25" t="s">
        <v>1</v>
      </c>
      <c r="E79" s="28" t="s">
        <v>220</v>
      </c>
      <c r="F79" s="29">
        <v>75518000</v>
      </c>
      <c r="G79" s="29">
        <v>10088000</v>
      </c>
      <c r="H79" s="29">
        <v>22018000</v>
      </c>
      <c r="I79" s="29">
        <v>0</v>
      </c>
      <c r="J79" s="29">
        <v>2310000</v>
      </c>
      <c r="K79" s="29">
        <v>35613000</v>
      </c>
      <c r="L79" s="30">
        <v>0</v>
      </c>
      <c r="M79" s="31">
        <v>0</v>
      </c>
      <c r="N79" s="30">
        <v>0</v>
      </c>
      <c r="O79" s="32">
        <f t="shared" si="3"/>
        <v>145547000</v>
      </c>
    </row>
    <row r="80" spans="2:15" ht="23.25" customHeight="1">
      <c r="B80" s="26" t="s">
        <v>112</v>
      </c>
      <c r="C80" s="25" t="s">
        <v>1</v>
      </c>
      <c r="E80" s="28" t="s">
        <v>221</v>
      </c>
      <c r="F80" s="29">
        <v>59172000</v>
      </c>
      <c r="G80" s="29">
        <v>8003000</v>
      </c>
      <c r="H80" s="29">
        <v>14230000</v>
      </c>
      <c r="I80" s="29">
        <v>0</v>
      </c>
      <c r="J80" s="29">
        <v>1806000</v>
      </c>
      <c r="K80" s="29">
        <v>46351000</v>
      </c>
      <c r="L80" s="30">
        <v>0</v>
      </c>
      <c r="M80" s="31">
        <v>0</v>
      </c>
      <c r="N80" s="30">
        <v>0</v>
      </c>
      <c r="O80" s="32">
        <f aca="true" t="shared" si="4" ref="O80:O124">N80+M80+L80+K80+J80+I80+H80+G80+F80</f>
        <v>129562000</v>
      </c>
    </row>
    <row r="81" spans="2:15" ht="23.25" customHeight="1">
      <c r="B81" s="26" t="s">
        <v>113</v>
      </c>
      <c r="C81" s="25" t="s">
        <v>1</v>
      </c>
      <c r="E81" s="28" t="s">
        <v>222</v>
      </c>
      <c r="F81" s="29">
        <v>68161000</v>
      </c>
      <c r="G81" s="29">
        <v>9352000</v>
      </c>
      <c r="H81" s="29">
        <v>17359000</v>
      </c>
      <c r="I81" s="29">
        <v>0</v>
      </c>
      <c r="J81" s="29">
        <v>2800000</v>
      </c>
      <c r="K81" s="29">
        <v>60069000</v>
      </c>
      <c r="L81" s="30">
        <v>0</v>
      </c>
      <c r="M81" s="31">
        <v>0</v>
      </c>
      <c r="N81" s="30">
        <v>0</v>
      </c>
      <c r="O81" s="32">
        <f t="shared" si="4"/>
        <v>157741000</v>
      </c>
    </row>
    <row r="82" spans="2:15" ht="23.25" customHeight="1">
      <c r="B82" s="26" t="s">
        <v>114</v>
      </c>
      <c r="C82" s="25" t="s">
        <v>1</v>
      </c>
      <c r="E82" s="28" t="s">
        <v>223</v>
      </c>
      <c r="F82" s="29">
        <v>86663000</v>
      </c>
      <c r="G82" s="29">
        <v>11543000</v>
      </c>
      <c r="H82" s="29">
        <v>17379000</v>
      </c>
      <c r="I82" s="29">
        <v>0</v>
      </c>
      <c r="J82" s="29">
        <v>2234000</v>
      </c>
      <c r="K82" s="29">
        <v>28150000</v>
      </c>
      <c r="L82" s="30">
        <v>0</v>
      </c>
      <c r="M82" s="31">
        <v>0</v>
      </c>
      <c r="N82" s="30">
        <v>0</v>
      </c>
      <c r="O82" s="32">
        <f t="shared" si="4"/>
        <v>145969000</v>
      </c>
    </row>
    <row r="83" spans="2:15" ht="23.25" customHeight="1">
      <c r="B83" s="26" t="s">
        <v>115</v>
      </c>
      <c r="C83" s="25" t="s">
        <v>1</v>
      </c>
      <c r="E83" s="28" t="s">
        <v>224</v>
      </c>
      <c r="F83" s="29">
        <v>63716000</v>
      </c>
      <c r="G83" s="29">
        <v>8904000</v>
      </c>
      <c r="H83" s="29">
        <v>15663000</v>
      </c>
      <c r="I83" s="29">
        <v>0</v>
      </c>
      <c r="J83" s="29">
        <v>1927000</v>
      </c>
      <c r="K83" s="29">
        <v>31559000</v>
      </c>
      <c r="L83" s="30">
        <v>0</v>
      </c>
      <c r="M83" s="31">
        <v>0</v>
      </c>
      <c r="N83" s="30">
        <v>0</v>
      </c>
      <c r="O83" s="32">
        <f t="shared" si="4"/>
        <v>121769000</v>
      </c>
    </row>
    <row r="84" spans="2:15" ht="23.25" customHeight="1">
      <c r="B84" s="26" t="s">
        <v>116</v>
      </c>
      <c r="C84" s="25" t="s">
        <v>1</v>
      </c>
      <c r="E84" s="28" t="s">
        <v>225</v>
      </c>
      <c r="F84" s="29">
        <v>44513000</v>
      </c>
      <c r="G84" s="29">
        <v>6149000</v>
      </c>
      <c r="H84" s="29">
        <v>12973000</v>
      </c>
      <c r="I84" s="29">
        <v>0</v>
      </c>
      <c r="J84" s="29">
        <v>1615000</v>
      </c>
      <c r="K84" s="29">
        <v>21435000</v>
      </c>
      <c r="L84" s="30">
        <v>0</v>
      </c>
      <c r="M84" s="31">
        <v>0</v>
      </c>
      <c r="N84" s="30">
        <v>0</v>
      </c>
      <c r="O84" s="32">
        <f t="shared" si="4"/>
        <v>86685000</v>
      </c>
    </row>
    <row r="85" spans="2:15" ht="23.25" customHeight="1">
      <c r="B85" s="26" t="s">
        <v>117</v>
      </c>
      <c r="C85" s="25" t="s">
        <v>1</v>
      </c>
      <c r="E85" s="28" t="s">
        <v>226</v>
      </c>
      <c r="F85" s="29">
        <v>39318000</v>
      </c>
      <c r="G85" s="29">
        <v>4930000</v>
      </c>
      <c r="H85" s="29">
        <v>12201000</v>
      </c>
      <c r="I85" s="29">
        <v>0</v>
      </c>
      <c r="J85" s="29">
        <v>1469000</v>
      </c>
      <c r="K85" s="29">
        <v>27134000</v>
      </c>
      <c r="L85" s="30">
        <v>0</v>
      </c>
      <c r="M85" s="31">
        <v>0</v>
      </c>
      <c r="N85" s="30">
        <v>0</v>
      </c>
      <c r="O85" s="32">
        <f t="shared" si="4"/>
        <v>85052000</v>
      </c>
    </row>
    <row r="86" spans="2:15" ht="23.25" customHeight="1">
      <c r="B86" s="26" t="s">
        <v>118</v>
      </c>
      <c r="C86" s="25" t="s">
        <v>1</v>
      </c>
      <c r="E86" s="28" t="s">
        <v>227</v>
      </c>
      <c r="F86" s="29">
        <v>42322000</v>
      </c>
      <c r="G86" s="29">
        <v>4648000</v>
      </c>
      <c r="H86" s="29">
        <v>14502000</v>
      </c>
      <c r="I86" s="29">
        <v>0</v>
      </c>
      <c r="J86" s="29">
        <v>1349000</v>
      </c>
      <c r="K86" s="29">
        <v>27257000</v>
      </c>
      <c r="L86" s="30">
        <v>0</v>
      </c>
      <c r="M86" s="31">
        <v>0</v>
      </c>
      <c r="N86" s="30">
        <v>0</v>
      </c>
      <c r="O86" s="32">
        <f t="shared" si="4"/>
        <v>90078000</v>
      </c>
    </row>
    <row r="87" spans="2:15" ht="23.25" customHeight="1">
      <c r="B87" s="26" t="s">
        <v>119</v>
      </c>
      <c r="C87" s="25" t="s">
        <v>1</v>
      </c>
      <c r="E87" s="28" t="s">
        <v>228</v>
      </c>
      <c r="F87" s="29">
        <v>42346000</v>
      </c>
      <c r="G87" s="29">
        <v>5903000</v>
      </c>
      <c r="H87" s="29">
        <v>10474000</v>
      </c>
      <c r="I87" s="29">
        <v>0</v>
      </c>
      <c r="J87" s="29">
        <v>1462000</v>
      </c>
      <c r="K87" s="29">
        <v>18656000</v>
      </c>
      <c r="L87" s="30">
        <v>0</v>
      </c>
      <c r="M87" s="31">
        <v>0</v>
      </c>
      <c r="N87" s="30">
        <v>0</v>
      </c>
      <c r="O87" s="32">
        <f t="shared" si="4"/>
        <v>78841000</v>
      </c>
    </row>
    <row r="88" spans="2:15" ht="23.25" customHeight="1">
      <c r="B88" s="26" t="s">
        <v>120</v>
      </c>
      <c r="C88" s="25" t="s">
        <v>1</v>
      </c>
      <c r="E88" s="28" t="s">
        <v>229</v>
      </c>
      <c r="F88" s="29">
        <v>42727000</v>
      </c>
      <c r="G88" s="29">
        <v>5055000</v>
      </c>
      <c r="H88" s="29">
        <v>12648000</v>
      </c>
      <c r="I88" s="29">
        <v>0</v>
      </c>
      <c r="J88" s="29">
        <v>1441000</v>
      </c>
      <c r="K88" s="29">
        <v>26004000</v>
      </c>
      <c r="L88" s="30">
        <v>0</v>
      </c>
      <c r="M88" s="31">
        <v>0</v>
      </c>
      <c r="N88" s="30">
        <v>0</v>
      </c>
      <c r="O88" s="32">
        <f t="shared" si="4"/>
        <v>87875000</v>
      </c>
    </row>
    <row r="89" spans="2:15" ht="23.25" customHeight="1">
      <c r="B89" s="26" t="s">
        <v>121</v>
      </c>
      <c r="C89" s="25" t="s">
        <v>1</v>
      </c>
      <c r="E89" s="28" t="s">
        <v>230</v>
      </c>
      <c r="F89" s="29">
        <v>53212000</v>
      </c>
      <c r="G89" s="29">
        <v>6772000</v>
      </c>
      <c r="H89" s="29">
        <v>11073000</v>
      </c>
      <c r="I89" s="29">
        <v>0</v>
      </c>
      <c r="J89" s="29">
        <v>1676000</v>
      </c>
      <c r="K89" s="29">
        <v>33350000</v>
      </c>
      <c r="L89" s="30">
        <v>0</v>
      </c>
      <c r="M89" s="31">
        <v>0</v>
      </c>
      <c r="N89" s="30">
        <v>0</v>
      </c>
      <c r="O89" s="32">
        <f t="shared" si="4"/>
        <v>106083000</v>
      </c>
    </row>
    <row r="90" spans="2:15" ht="23.25" customHeight="1">
      <c r="B90" s="26" t="s">
        <v>122</v>
      </c>
      <c r="C90" s="25" t="s">
        <v>1</v>
      </c>
      <c r="E90" s="28" t="s">
        <v>231</v>
      </c>
      <c r="F90" s="29">
        <v>101322000</v>
      </c>
      <c r="G90" s="29">
        <v>12574000</v>
      </c>
      <c r="H90" s="29">
        <v>23609000</v>
      </c>
      <c r="I90" s="29">
        <v>0</v>
      </c>
      <c r="J90" s="29">
        <v>2360000</v>
      </c>
      <c r="K90" s="29">
        <v>33123000</v>
      </c>
      <c r="L90" s="30">
        <v>0</v>
      </c>
      <c r="M90" s="31">
        <v>0</v>
      </c>
      <c r="N90" s="30">
        <v>0</v>
      </c>
      <c r="O90" s="32">
        <f t="shared" si="4"/>
        <v>172988000</v>
      </c>
    </row>
    <row r="91" spans="2:15" ht="23.25" customHeight="1">
      <c r="B91" s="26" t="s">
        <v>123</v>
      </c>
      <c r="C91" s="25" t="s">
        <v>1</v>
      </c>
      <c r="E91" s="28" t="s">
        <v>232</v>
      </c>
      <c r="F91" s="29">
        <v>32709000</v>
      </c>
      <c r="G91" s="29">
        <v>4303000</v>
      </c>
      <c r="H91" s="29">
        <v>11731000</v>
      </c>
      <c r="I91" s="29">
        <v>0</v>
      </c>
      <c r="J91" s="29">
        <v>1277000</v>
      </c>
      <c r="K91" s="29">
        <v>24322000</v>
      </c>
      <c r="L91" s="30">
        <v>0</v>
      </c>
      <c r="M91" s="31">
        <v>0</v>
      </c>
      <c r="N91" s="30">
        <v>0</v>
      </c>
      <c r="O91" s="32">
        <f t="shared" si="4"/>
        <v>74342000</v>
      </c>
    </row>
    <row r="92" spans="2:15" ht="23.25" customHeight="1">
      <c r="B92" s="26" t="s">
        <v>124</v>
      </c>
      <c r="C92" s="25" t="s">
        <v>1</v>
      </c>
      <c r="E92" s="28" t="s">
        <v>233</v>
      </c>
      <c r="F92" s="29">
        <v>54847000</v>
      </c>
      <c r="G92" s="29">
        <v>7390000</v>
      </c>
      <c r="H92" s="29">
        <v>17769000</v>
      </c>
      <c r="I92" s="29">
        <v>0</v>
      </c>
      <c r="J92" s="29">
        <v>1741000</v>
      </c>
      <c r="K92" s="29">
        <v>25951000</v>
      </c>
      <c r="L92" s="30">
        <v>0</v>
      </c>
      <c r="M92" s="31">
        <v>0</v>
      </c>
      <c r="N92" s="30">
        <v>0</v>
      </c>
      <c r="O92" s="32">
        <f t="shared" si="4"/>
        <v>107698000</v>
      </c>
    </row>
    <row r="93" spans="2:15" ht="23.25" customHeight="1">
      <c r="B93" s="26" t="s">
        <v>125</v>
      </c>
      <c r="C93" s="25" t="s">
        <v>1</v>
      </c>
      <c r="E93" s="28" t="s">
        <v>234</v>
      </c>
      <c r="F93" s="29">
        <v>42566000</v>
      </c>
      <c r="G93" s="29">
        <v>5133000</v>
      </c>
      <c r="H93" s="29">
        <v>11350000</v>
      </c>
      <c r="I93" s="29">
        <v>0</v>
      </c>
      <c r="J93" s="29">
        <v>1265000</v>
      </c>
      <c r="K93" s="29">
        <v>28150000</v>
      </c>
      <c r="L93" s="30">
        <v>0</v>
      </c>
      <c r="M93" s="31">
        <v>0</v>
      </c>
      <c r="N93" s="30">
        <v>0</v>
      </c>
      <c r="O93" s="32">
        <f t="shared" si="4"/>
        <v>88464000</v>
      </c>
    </row>
    <row r="94" spans="2:15" ht="23.25" customHeight="1">
      <c r="B94" s="26" t="s">
        <v>126</v>
      </c>
      <c r="C94" s="25" t="s">
        <v>1</v>
      </c>
      <c r="E94" s="28" t="s">
        <v>235</v>
      </c>
      <c r="F94" s="29">
        <v>46020000</v>
      </c>
      <c r="G94" s="29">
        <v>6058000</v>
      </c>
      <c r="H94" s="29">
        <v>14023000</v>
      </c>
      <c r="I94" s="29">
        <v>0</v>
      </c>
      <c r="J94" s="29">
        <v>1517000</v>
      </c>
      <c r="K94" s="29">
        <v>29733000</v>
      </c>
      <c r="L94" s="30">
        <v>0</v>
      </c>
      <c r="M94" s="31">
        <v>0</v>
      </c>
      <c r="N94" s="30">
        <v>0</v>
      </c>
      <c r="O94" s="32">
        <f t="shared" si="4"/>
        <v>97351000</v>
      </c>
    </row>
    <row r="95" spans="2:15" ht="23.25" customHeight="1">
      <c r="B95" s="26" t="s">
        <v>127</v>
      </c>
      <c r="C95" s="25" t="s">
        <v>1</v>
      </c>
      <c r="E95" s="28" t="s">
        <v>236</v>
      </c>
      <c r="F95" s="29">
        <v>38024000</v>
      </c>
      <c r="G95" s="29">
        <v>4460000</v>
      </c>
      <c r="H95" s="29">
        <v>13625000</v>
      </c>
      <c r="I95" s="29">
        <v>0</v>
      </c>
      <c r="J95" s="29">
        <v>1357000</v>
      </c>
      <c r="K95" s="29">
        <v>37872000</v>
      </c>
      <c r="L95" s="30">
        <v>0</v>
      </c>
      <c r="M95" s="31">
        <v>0</v>
      </c>
      <c r="N95" s="30">
        <v>0</v>
      </c>
      <c r="O95" s="32">
        <f t="shared" si="4"/>
        <v>95338000</v>
      </c>
    </row>
    <row r="96" spans="2:15" ht="23.25" customHeight="1">
      <c r="B96" s="26" t="s">
        <v>128</v>
      </c>
      <c r="C96" s="25" t="s">
        <v>1</v>
      </c>
      <c r="E96" s="28" t="s">
        <v>237</v>
      </c>
      <c r="F96" s="29">
        <v>56135000</v>
      </c>
      <c r="G96" s="29">
        <v>7114000</v>
      </c>
      <c r="H96" s="29">
        <v>16118000</v>
      </c>
      <c r="I96" s="29">
        <v>0</v>
      </c>
      <c r="J96" s="29">
        <v>1648000</v>
      </c>
      <c r="K96" s="29">
        <v>28263000</v>
      </c>
      <c r="L96" s="30">
        <v>0</v>
      </c>
      <c r="M96" s="31">
        <v>0</v>
      </c>
      <c r="N96" s="30">
        <v>0</v>
      </c>
      <c r="O96" s="32">
        <f t="shared" si="4"/>
        <v>109278000</v>
      </c>
    </row>
    <row r="97" spans="2:15" ht="23.25" customHeight="1">
      <c r="B97" s="26" t="s">
        <v>129</v>
      </c>
      <c r="C97" s="25" t="s">
        <v>1</v>
      </c>
      <c r="E97" s="28" t="s">
        <v>238</v>
      </c>
      <c r="F97" s="29">
        <v>38149000</v>
      </c>
      <c r="G97" s="29">
        <v>5257000</v>
      </c>
      <c r="H97" s="29">
        <v>11561000</v>
      </c>
      <c r="I97" s="29">
        <v>0</v>
      </c>
      <c r="J97" s="29">
        <v>1504000</v>
      </c>
      <c r="K97" s="29">
        <v>30463000</v>
      </c>
      <c r="L97" s="30">
        <v>0</v>
      </c>
      <c r="M97" s="31">
        <v>0</v>
      </c>
      <c r="N97" s="30">
        <v>0</v>
      </c>
      <c r="O97" s="32">
        <f t="shared" si="4"/>
        <v>86934000</v>
      </c>
    </row>
    <row r="98" spans="2:15" ht="23.25" customHeight="1">
      <c r="B98" s="26" t="s">
        <v>130</v>
      </c>
      <c r="C98" s="25" t="s">
        <v>1</v>
      </c>
      <c r="E98" s="28" t="s">
        <v>239</v>
      </c>
      <c r="F98" s="29">
        <v>56378000</v>
      </c>
      <c r="G98" s="29">
        <v>6290000</v>
      </c>
      <c r="H98" s="29">
        <v>11413000</v>
      </c>
      <c r="I98" s="29">
        <v>0</v>
      </c>
      <c r="J98" s="29">
        <v>1486000</v>
      </c>
      <c r="K98" s="29">
        <v>33649000</v>
      </c>
      <c r="L98" s="30">
        <v>0</v>
      </c>
      <c r="M98" s="31">
        <v>0</v>
      </c>
      <c r="N98" s="30">
        <v>0</v>
      </c>
      <c r="O98" s="32">
        <f t="shared" si="4"/>
        <v>109216000</v>
      </c>
    </row>
    <row r="99" spans="2:15" ht="23.25" customHeight="1">
      <c r="B99" s="26" t="s">
        <v>131</v>
      </c>
      <c r="C99" s="25" t="s">
        <v>1</v>
      </c>
      <c r="E99" s="28" t="s">
        <v>240</v>
      </c>
      <c r="F99" s="29">
        <v>44368000</v>
      </c>
      <c r="G99" s="29">
        <v>4858000</v>
      </c>
      <c r="H99" s="29">
        <v>13027000</v>
      </c>
      <c r="I99" s="29">
        <v>0</v>
      </c>
      <c r="J99" s="29">
        <v>1354000</v>
      </c>
      <c r="K99" s="29">
        <v>27149000</v>
      </c>
      <c r="L99" s="30">
        <v>0</v>
      </c>
      <c r="M99" s="31">
        <v>0</v>
      </c>
      <c r="N99" s="30">
        <v>0</v>
      </c>
      <c r="O99" s="32">
        <f t="shared" si="4"/>
        <v>90756000</v>
      </c>
    </row>
    <row r="100" spans="2:15" ht="23.25" customHeight="1">
      <c r="B100" s="26" t="s">
        <v>132</v>
      </c>
      <c r="C100" s="25" t="s">
        <v>1</v>
      </c>
      <c r="E100" s="28" t="s">
        <v>241</v>
      </c>
      <c r="F100" s="29">
        <v>50091000</v>
      </c>
      <c r="G100" s="29">
        <v>6305000</v>
      </c>
      <c r="H100" s="29">
        <v>12256000</v>
      </c>
      <c r="I100" s="29">
        <v>0</v>
      </c>
      <c r="J100" s="29">
        <v>1448000</v>
      </c>
      <c r="K100" s="29">
        <v>29410000</v>
      </c>
      <c r="L100" s="30">
        <v>0</v>
      </c>
      <c r="M100" s="31">
        <v>0</v>
      </c>
      <c r="N100" s="30">
        <v>0</v>
      </c>
      <c r="O100" s="32">
        <f t="shared" si="4"/>
        <v>99510000</v>
      </c>
    </row>
    <row r="101" spans="2:15" ht="23.25" customHeight="1">
      <c r="B101" s="26" t="s">
        <v>133</v>
      </c>
      <c r="C101" s="25" t="s">
        <v>1</v>
      </c>
      <c r="E101" s="28" t="s">
        <v>242</v>
      </c>
      <c r="F101" s="29">
        <v>46355000</v>
      </c>
      <c r="G101" s="29">
        <v>5343000</v>
      </c>
      <c r="H101" s="29">
        <v>13373000</v>
      </c>
      <c r="I101" s="29">
        <v>0</v>
      </c>
      <c r="J101" s="29">
        <v>1269000</v>
      </c>
      <c r="K101" s="29">
        <v>25832000</v>
      </c>
      <c r="L101" s="30">
        <v>0</v>
      </c>
      <c r="M101" s="31">
        <v>0</v>
      </c>
      <c r="N101" s="30">
        <v>0</v>
      </c>
      <c r="O101" s="32">
        <f t="shared" si="4"/>
        <v>92172000</v>
      </c>
    </row>
    <row r="102" spans="2:15" ht="23.25" customHeight="1">
      <c r="B102" s="26" t="s">
        <v>134</v>
      </c>
      <c r="C102" s="25" t="s">
        <v>1</v>
      </c>
      <c r="E102" s="28" t="s">
        <v>243</v>
      </c>
      <c r="F102" s="29">
        <v>29212000</v>
      </c>
      <c r="G102" s="29">
        <v>3317000</v>
      </c>
      <c r="H102" s="29">
        <v>10281000</v>
      </c>
      <c r="I102" s="29">
        <v>0</v>
      </c>
      <c r="J102" s="29">
        <v>946000</v>
      </c>
      <c r="K102" s="29">
        <v>30314000</v>
      </c>
      <c r="L102" s="30">
        <v>0</v>
      </c>
      <c r="M102" s="31">
        <v>0</v>
      </c>
      <c r="N102" s="30">
        <v>0</v>
      </c>
      <c r="O102" s="32">
        <f t="shared" si="4"/>
        <v>74070000</v>
      </c>
    </row>
    <row r="103" spans="2:15" ht="23.25" customHeight="1">
      <c r="B103" s="26" t="s">
        <v>135</v>
      </c>
      <c r="C103" s="25" t="s">
        <v>1</v>
      </c>
      <c r="E103" s="28" t="s">
        <v>244</v>
      </c>
      <c r="F103" s="29">
        <v>45515000</v>
      </c>
      <c r="G103" s="29">
        <v>5741000</v>
      </c>
      <c r="H103" s="29">
        <v>10240000</v>
      </c>
      <c r="I103" s="29">
        <v>0</v>
      </c>
      <c r="J103" s="29">
        <v>1269000</v>
      </c>
      <c r="K103" s="29">
        <v>30354000</v>
      </c>
      <c r="L103" s="30">
        <v>0</v>
      </c>
      <c r="M103" s="31">
        <v>0</v>
      </c>
      <c r="N103" s="30">
        <v>0</v>
      </c>
      <c r="O103" s="32">
        <f t="shared" si="4"/>
        <v>93119000</v>
      </c>
    </row>
    <row r="104" spans="2:15" ht="23.25" customHeight="1">
      <c r="B104" s="26" t="s">
        <v>136</v>
      </c>
      <c r="C104" s="25" t="s">
        <v>1</v>
      </c>
      <c r="E104" s="28" t="s">
        <v>245</v>
      </c>
      <c r="F104" s="29">
        <v>31609000</v>
      </c>
      <c r="G104" s="29">
        <v>3548000</v>
      </c>
      <c r="H104" s="29">
        <v>10830000</v>
      </c>
      <c r="I104" s="29">
        <v>0</v>
      </c>
      <c r="J104" s="29">
        <v>1000000</v>
      </c>
      <c r="K104" s="29">
        <v>35909000</v>
      </c>
      <c r="L104" s="30">
        <v>0</v>
      </c>
      <c r="M104" s="31">
        <v>0</v>
      </c>
      <c r="N104" s="30">
        <v>0</v>
      </c>
      <c r="O104" s="32">
        <f t="shared" si="4"/>
        <v>82896000</v>
      </c>
    </row>
    <row r="105" spans="2:15" ht="23.25" customHeight="1">
      <c r="B105" s="26" t="s">
        <v>137</v>
      </c>
      <c r="C105" s="25" t="s">
        <v>1</v>
      </c>
      <c r="E105" s="28" t="s">
        <v>246</v>
      </c>
      <c r="F105" s="29">
        <v>58713000</v>
      </c>
      <c r="G105" s="29">
        <v>6911000</v>
      </c>
      <c r="H105" s="29">
        <v>17002000</v>
      </c>
      <c r="I105" s="29">
        <v>0</v>
      </c>
      <c r="J105" s="29">
        <v>1458000</v>
      </c>
      <c r="K105" s="29">
        <v>27697000</v>
      </c>
      <c r="L105" s="30">
        <v>0</v>
      </c>
      <c r="M105" s="31">
        <v>0</v>
      </c>
      <c r="N105" s="30">
        <v>0</v>
      </c>
      <c r="O105" s="32">
        <f t="shared" si="4"/>
        <v>111781000</v>
      </c>
    </row>
    <row r="106" spans="2:15" ht="23.25" customHeight="1">
      <c r="B106" s="26" t="s">
        <v>138</v>
      </c>
      <c r="C106" s="25" t="s">
        <v>1</v>
      </c>
      <c r="E106" s="28" t="s">
        <v>247</v>
      </c>
      <c r="F106" s="29">
        <v>25898000</v>
      </c>
      <c r="G106" s="29">
        <v>3026000</v>
      </c>
      <c r="H106" s="29">
        <v>9830000</v>
      </c>
      <c r="I106" s="29">
        <v>0</v>
      </c>
      <c r="J106" s="29">
        <v>899000</v>
      </c>
      <c r="K106" s="29">
        <v>17209000</v>
      </c>
      <c r="L106" s="30">
        <v>0</v>
      </c>
      <c r="M106" s="31">
        <v>0</v>
      </c>
      <c r="N106" s="30">
        <v>0</v>
      </c>
      <c r="O106" s="32">
        <f t="shared" si="4"/>
        <v>56862000</v>
      </c>
    </row>
    <row r="107" spans="2:15" ht="23.25" customHeight="1">
      <c r="B107" s="26" t="s">
        <v>139</v>
      </c>
      <c r="C107" s="25" t="s">
        <v>1</v>
      </c>
      <c r="E107" s="28" t="s">
        <v>248</v>
      </c>
      <c r="F107" s="29">
        <v>31579000</v>
      </c>
      <c r="G107" s="29">
        <v>3741000</v>
      </c>
      <c r="H107" s="29">
        <v>11064000</v>
      </c>
      <c r="I107" s="29">
        <v>0</v>
      </c>
      <c r="J107" s="29">
        <v>992000</v>
      </c>
      <c r="K107" s="29">
        <v>20011000</v>
      </c>
      <c r="L107" s="30">
        <v>0</v>
      </c>
      <c r="M107" s="31">
        <v>0</v>
      </c>
      <c r="N107" s="30">
        <v>0</v>
      </c>
      <c r="O107" s="32">
        <f t="shared" si="4"/>
        <v>67387000</v>
      </c>
    </row>
    <row r="108" spans="2:15" ht="23.25" customHeight="1">
      <c r="B108" s="26" t="s">
        <v>140</v>
      </c>
      <c r="C108" s="25" t="s">
        <v>1</v>
      </c>
      <c r="E108" s="28" t="s">
        <v>249</v>
      </c>
      <c r="F108" s="29">
        <v>27866000</v>
      </c>
      <c r="G108" s="29">
        <v>3201000</v>
      </c>
      <c r="H108" s="29">
        <v>8757000</v>
      </c>
      <c r="I108" s="29">
        <v>0</v>
      </c>
      <c r="J108" s="29">
        <v>884000</v>
      </c>
      <c r="K108" s="29">
        <v>30540000</v>
      </c>
      <c r="L108" s="30">
        <v>0</v>
      </c>
      <c r="M108" s="31">
        <v>0</v>
      </c>
      <c r="N108" s="30">
        <v>0</v>
      </c>
      <c r="O108" s="32">
        <f t="shared" si="4"/>
        <v>71248000</v>
      </c>
    </row>
    <row r="109" spans="2:15" ht="23.25" customHeight="1">
      <c r="B109" s="26" t="s">
        <v>141</v>
      </c>
      <c r="C109" s="25" t="s">
        <v>1</v>
      </c>
      <c r="E109" s="28" t="s">
        <v>250</v>
      </c>
      <c r="F109" s="29">
        <v>40442000</v>
      </c>
      <c r="G109" s="29">
        <v>4497000</v>
      </c>
      <c r="H109" s="29">
        <v>8844000</v>
      </c>
      <c r="I109" s="29">
        <v>0</v>
      </c>
      <c r="J109" s="29">
        <v>1098000</v>
      </c>
      <c r="K109" s="29">
        <v>30630000</v>
      </c>
      <c r="L109" s="30">
        <v>0</v>
      </c>
      <c r="M109" s="31">
        <v>0</v>
      </c>
      <c r="N109" s="30">
        <v>0</v>
      </c>
      <c r="O109" s="32">
        <f t="shared" si="4"/>
        <v>85511000</v>
      </c>
    </row>
    <row r="110" spans="2:15" ht="23.25" customHeight="1">
      <c r="B110" s="26" t="s">
        <v>142</v>
      </c>
      <c r="C110" s="25" t="s">
        <v>1</v>
      </c>
      <c r="E110" s="28" t="s">
        <v>251</v>
      </c>
      <c r="F110" s="29">
        <v>45858000</v>
      </c>
      <c r="G110" s="29">
        <v>5705000</v>
      </c>
      <c r="H110" s="29">
        <v>8281000</v>
      </c>
      <c r="I110" s="29">
        <v>0</v>
      </c>
      <c r="J110" s="29">
        <v>1316000</v>
      </c>
      <c r="K110" s="29">
        <v>28265000</v>
      </c>
      <c r="L110" s="30">
        <v>0</v>
      </c>
      <c r="M110" s="31">
        <v>0</v>
      </c>
      <c r="N110" s="30">
        <v>0</v>
      </c>
      <c r="O110" s="32">
        <f t="shared" si="4"/>
        <v>89425000</v>
      </c>
    </row>
    <row r="111" spans="2:15" ht="23.25" customHeight="1">
      <c r="B111" s="26" t="s">
        <v>143</v>
      </c>
      <c r="C111" s="25" t="s">
        <v>1</v>
      </c>
      <c r="E111" s="28" t="s">
        <v>252</v>
      </c>
      <c r="F111" s="29">
        <v>7955000</v>
      </c>
      <c r="G111" s="29">
        <v>1110000</v>
      </c>
      <c r="H111" s="29">
        <v>6903000</v>
      </c>
      <c r="I111" s="29">
        <v>0</v>
      </c>
      <c r="J111" s="29">
        <v>605000</v>
      </c>
      <c r="K111" s="29">
        <v>30863000</v>
      </c>
      <c r="L111" s="30">
        <v>0</v>
      </c>
      <c r="M111" s="31">
        <v>0</v>
      </c>
      <c r="N111" s="30">
        <v>0</v>
      </c>
      <c r="O111" s="32">
        <f t="shared" si="4"/>
        <v>47436000</v>
      </c>
    </row>
    <row r="112" spans="2:15" ht="23.25" customHeight="1">
      <c r="B112" s="26" t="s">
        <v>144</v>
      </c>
      <c r="C112" s="25" t="s">
        <v>1</v>
      </c>
      <c r="E112" s="28" t="s">
        <v>253</v>
      </c>
      <c r="F112" s="29">
        <v>78765000</v>
      </c>
      <c r="G112" s="29">
        <v>11107000</v>
      </c>
      <c r="H112" s="29">
        <v>9349000</v>
      </c>
      <c r="I112" s="29">
        <v>0</v>
      </c>
      <c r="J112" s="29">
        <v>2058000</v>
      </c>
      <c r="K112" s="29">
        <v>44975000</v>
      </c>
      <c r="L112" s="30">
        <v>0</v>
      </c>
      <c r="M112" s="31">
        <v>0</v>
      </c>
      <c r="N112" s="30">
        <v>0</v>
      </c>
      <c r="O112" s="32">
        <f t="shared" si="4"/>
        <v>146254000</v>
      </c>
    </row>
    <row r="113" spans="2:15" ht="23.25" customHeight="1">
      <c r="B113" s="26" t="s">
        <v>145</v>
      </c>
      <c r="C113" s="25" t="s">
        <v>1</v>
      </c>
      <c r="E113" s="28" t="s">
        <v>254</v>
      </c>
      <c r="F113" s="29">
        <v>15071000</v>
      </c>
      <c r="G113" s="29">
        <v>2223000</v>
      </c>
      <c r="H113" s="29">
        <v>7223000</v>
      </c>
      <c r="I113" s="29">
        <v>0</v>
      </c>
      <c r="J113" s="29">
        <v>677000</v>
      </c>
      <c r="K113" s="29">
        <v>25037000</v>
      </c>
      <c r="L113" s="30">
        <v>0</v>
      </c>
      <c r="M113" s="31">
        <v>0</v>
      </c>
      <c r="N113" s="30">
        <v>0</v>
      </c>
      <c r="O113" s="32">
        <f t="shared" si="4"/>
        <v>50231000</v>
      </c>
    </row>
    <row r="114" spans="2:15" ht="23.25" customHeight="1">
      <c r="B114" s="26" t="s">
        <v>146</v>
      </c>
      <c r="C114" s="25" t="s">
        <v>1</v>
      </c>
      <c r="E114" s="28" t="s">
        <v>255</v>
      </c>
      <c r="F114" s="29">
        <v>30943000</v>
      </c>
      <c r="G114" s="29">
        <v>4391000</v>
      </c>
      <c r="H114" s="29">
        <v>7753000</v>
      </c>
      <c r="I114" s="29">
        <v>0</v>
      </c>
      <c r="J114" s="29">
        <v>1046000</v>
      </c>
      <c r="K114" s="29">
        <v>35298000</v>
      </c>
      <c r="L114" s="30">
        <v>0</v>
      </c>
      <c r="M114" s="31">
        <v>0</v>
      </c>
      <c r="N114" s="30">
        <v>0</v>
      </c>
      <c r="O114" s="32">
        <f t="shared" si="4"/>
        <v>79431000</v>
      </c>
    </row>
    <row r="115" spans="2:15" ht="23.25" customHeight="1">
      <c r="B115" s="26" t="s">
        <v>147</v>
      </c>
      <c r="C115" s="25" t="s">
        <v>1</v>
      </c>
      <c r="E115" s="28" t="s">
        <v>256</v>
      </c>
      <c r="F115" s="29">
        <v>60357000</v>
      </c>
      <c r="G115" s="29">
        <v>8929000</v>
      </c>
      <c r="H115" s="29">
        <v>10265000</v>
      </c>
      <c r="I115" s="29">
        <v>0</v>
      </c>
      <c r="J115" s="29">
        <v>1821000</v>
      </c>
      <c r="K115" s="29">
        <v>46106000</v>
      </c>
      <c r="L115" s="30">
        <v>0</v>
      </c>
      <c r="M115" s="31">
        <v>0</v>
      </c>
      <c r="N115" s="30">
        <v>0</v>
      </c>
      <c r="O115" s="32">
        <f t="shared" si="4"/>
        <v>127478000</v>
      </c>
    </row>
    <row r="116" spans="2:15" ht="23.25" customHeight="1">
      <c r="B116" s="26" t="s">
        <v>148</v>
      </c>
      <c r="C116" s="25" t="s">
        <v>1</v>
      </c>
      <c r="E116" s="28" t="s">
        <v>257</v>
      </c>
      <c r="F116" s="29">
        <v>161135000</v>
      </c>
      <c r="G116" s="29">
        <v>24807000</v>
      </c>
      <c r="H116" s="29">
        <v>18151000</v>
      </c>
      <c r="I116" s="29">
        <v>0</v>
      </c>
      <c r="J116" s="29">
        <v>8970000</v>
      </c>
      <c r="K116" s="29">
        <v>89583000</v>
      </c>
      <c r="L116" s="30">
        <v>0</v>
      </c>
      <c r="M116" s="31">
        <v>0</v>
      </c>
      <c r="N116" s="30">
        <v>0</v>
      </c>
      <c r="O116" s="32">
        <f t="shared" si="4"/>
        <v>302646000</v>
      </c>
    </row>
    <row r="117" spans="2:15" ht="23.25" customHeight="1">
      <c r="B117" s="26" t="s">
        <v>149</v>
      </c>
      <c r="C117" s="25" t="s">
        <v>1</v>
      </c>
      <c r="E117" s="28" t="s">
        <v>258</v>
      </c>
      <c r="F117" s="29">
        <v>17459000</v>
      </c>
      <c r="G117" s="29">
        <v>2735000</v>
      </c>
      <c r="H117" s="29">
        <v>7521000</v>
      </c>
      <c r="I117" s="29">
        <v>0</v>
      </c>
      <c r="J117" s="29">
        <v>707000</v>
      </c>
      <c r="K117" s="29">
        <v>57413000</v>
      </c>
      <c r="L117" s="30">
        <v>0</v>
      </c>
      <c r="M117" s="31">
        <v>0</v>
      </c>
      <c r="N117" s="30">
        <v>0</v>
      </c>
      <c r="O117" s="32">
        <f t="shared" si="4"/>
        <v>85835000</v>
      </c>
    </row>
    <row r="118" spans="2:15" ht="23.25" customHeight="1">
      <c r="B118" s="26" t="s">
        <v>150</v>
      </c>
      <c r="C118" s="25" t="s">
        <v>1</v>
      </c>
      <c r="E118" s="28" t="s">
        <v>259</v>
      </c>
      <c r="F118" s="29">
        <v>15056000</v>
      </c>
      <c r="G118" s="29">
        <v>1834000</v>
      </c>
      <c r="H118" s="29">
        <v>7955000</v>
      </c>
      <c r="I118" s="29">
        <v>0</v>
      </c>
      <c r="J118" s="29">
        <v>672000</v>
      </c>
      <c r="K118" s="29">
        <v>41301000</v>
      </c>
      <c r="L118" s="30">
        <v>0</v>
      </c>
      <c r="M118" s="31">
        <v>0</v>
      </c>
      <c r="N118" s="30">
        <v>0</v>
      </c>
      <c r="O118" s="32">
        <f t="shared" si="4"/>
        <v>66818000</v>
      </c>
    </row>
    <row r="119" spans="2:15" ht="23.25" customHeight="1">
      <c r="B119" s="26" t="s">
        <v>151</v>
      </c>
      <c r="C119" s="25" t="s">
        <v>1</v>
      </c>
      <c r="E119" s="28" t="s">
        <v>260</v>
      </c>
      <c r="F119" s="29">
        <v>19773000</v>
      </c>
      <c r="G119" s="29">
        <v>2780000</v>
      </c>
      <c r="H119" s="29">
        <v>8072000</v>
      </c>
      <c r="I119" s="29">
        <v>0</v>
      </c>
      <c r="J119" s="29">
        <v>779000</v>
      </c>
      <c r="K119" s="29">
        <v>42150000</v>
      </c>
      <c r="L119" s="30">
        <v>0</v>
      </c>
      <c r="M119" s="31">
        <v>0</v>
      </c>
      <c r="N119" s="30">
        <v>0</v>
      </c>
      <c r="O119" s="32">
        <f t="shared" si="4"/>
        <v>73554000</v>
      </c>
    </row>
    <row r="120" spans="2:15" ht="23.25" customHeight="1">
      <c r="B120" s="26" t="s">
        <v>152</v>
      </c>
      <c r="C120" s="25" t="s">
        <v>1</v>
      </c>
      <c r="E120" s="28" t="s">
        <v>261</v>
      </c>
      <c r="F120" s="29">
        <v>8314000</v>
      </c>
      <c r="G120" s="29">
        <v>1158000</v>
      </c>
      <c r="H120" s="29">
        <v>7898000</v>
      </c>
      <c r="I120" s="29">
        <v>0</v>
      </c>
      <c r="J120" s="29">
        <v>605000</v>
      </c>
      <c r="K120" s="29">
        <v>33577000</v>
      </c>
      <c r="L120" s="30">
        <v>0</v>
      </c>
      <c r="M120" s="31">
        <v>0</v>
      </c>
      <c r="N120" s="30">
        <v>0</v>
      </c>
      <c r="O120" s="32">
        <f t="shared" si="4"/>
        <v>51552000</v>
      </c>
    </row>
    <row r="121" spans="2:15" ht="23.25" customHeight="1">
      <c r="B121" s="26" t="s">
        <v>153</v>
      </c>
      <c r="C121" s="25" t="s">
        <v>1</v>
      </c>
      <c r="E121" s="28" t="s">
        <v>262</v>
      </c>
      <c r="F121" s="29">
        <v>44230000</v>
      </c>
      <c r="G121" s="29">
        <v>6775000</v>
      </c>
      <c r="H121" s="29">
        <v>8269000</v>
      </c>
      <c r="I121" s="29">
        <v>0</v>
      </c>
      <c r="J121" s="29">
        <v>1350000</v>
      </c>
      <c r="K121" s="29">
        <v>28263000</v>
      </c>
      <c r="L121" s="30">
        <v>0</v>
      </c>
      <c r="M121" s="31">
        <v>0</v>
      </c>
      <c r="N121" s="30">
        <v>0</v>
      </c>
      <c r="O121" s="32">
        <f t="shared" si="4"/>
        <v>88887000</v>
      </c>
    </row>
    <row r="122" spans="2:15" ht="23.25" customHeight="1">
      <c r="B122" s="26" t="s">
        <v>154</v>
      </c>
      <c r="C122" s="25" t="s">
        <v>1</v>
      </c>
      <c r="E122" s="28" t="s">
        <v>263</v>
      </c>
      <c r="F122" s="29">
        <v>25488000</v>
      </c>
      <c r="G122" s="29">
        <v>3610000</v>
      </c>
      <c r="H122" s="29">
        <v>11620000</v>
      </c>
      <c r="I122" s="29">
        <v>0</v>
      </c>
      <c r="J122" s="29">
        <v>1063000</v>
      </c>
      <c r="K122" s="29">
        <v>10175000</v>
      </c>
      <c r="L122" s="30">
        <v>0</v>
      </c>
      <c r="M122" s="31">
        <v>0</v>
      </c>
      <c r="N122" s="30">
        <v>0</v>
      </c>
      <c r="O122" s="32">
        <f t="shared" si="4"/>
        <v>51956000</v>
      </c>
    </row>
    <row r="123" spans="2:15" ht="23.25" customHeight="1">
      <c r="B123" s="26" t="s">
        <v>155</v>
      </c>
      <c r="C123" s="25" t="s">
        <v>1</v>
      </c>
      <c r="E123" s="28" t="s">
        <v>264</v>
      </c>
      <c r="F123" s="29">
        <v>44234000</v>
      </c>
      <c r="G123" s="29">
        <v>6180000</v>
      </c>
      <c r="H123" s="29">
        <v>14845000</v>
      </c>
      <c r="I123" s="29">
        <v>0</v>
      </c>
      <c r="J123" s="29">
        <v>1658000</v>
      </c>
      <c r="K123" s="29">
        <v>13001000</v>
      </c>
      <c r="L123" s="30">
        <v>0</v>
      </c>
      <c r="M123" s="31">
        <v>0</v>
      </c>
      <c r="N123" s="30">
        <v>0</v>
      </c>
      <c r="O123" s="32">
        <f t="shared" si="4"/>
        <v>79918000</v>
      </c>
    </row>
    <row r="124" spans="2:15" ht="23.25" customHeight="1" thickBot="1">
      <c r="B124" s="26" t="s">
        <v>156</v>
      </c>
      <c r="C124" s="25" t="s">
        <v>1</v>
      </c>
      <c r="E124" s="28" t="s">
        <v>265</v>
      </c>
      <c r="F124" s="29">
        <v>108016000</v>
      </c>
      <c r="G124" s="29">
        <v>16216000</v>
      </c>
      <c r="H124" s="29">
        <v>12451000</v>
      </c>
      <c r="I124" s="29">
        <v>0</v>
      </c>
      <c r="J124" s="29">
        <v>2857000</v>
      </c>
      <c r="K124" s="29">
        <v>10175000</v>
      </c>
      <c r="L124" s="30">
        <v>0</v>
      </c>
      <c r="M124" s="31">
        <v>0</v>
      </c>
      <c r="N124" s="30">
        <v>0</v>
      </c>
      <c r="O124" s="32">
        <f t="shared" si="4"/>
        <v>149715000</v>
      </c>
    </row>
    <row r="125" spans="1:15" s="27" customFormat="1" ht="18.75" customHeight="1" hidden="1">
      <c r="A125" s="27" t="s">
        <v>37</v>
      </c>
      <c r="B125" s="26" t="s">
        <v>1</v>
      </c>
      <c r="E125" s="33" t="s">
        <v>1</v>
      </c>
      <c r="F125" s="34" t="s">
        <v>1</v>
      </c>
      <c r="G125" s="34" t="s">
        <v>1</v>
      </c>
      <c r="H125" s="34" t="s">
        <v>1</v>
      </c>
      <c r="I125" s="34" t="s">
        <v>1</v>
      </c>
      <c r="J125" s="34" t="s">
        <v>1</v>
      </c>
      <c r="K125" s="34" t="s">
        <v>1</v>
      </c>
      <c r="L125" s="34" t="s">
        <v>1</v>
      </c>
      <c r="M125" s="34" t="s">
        <v>1</v>
      </c>
      <c r="N125" s="34" t="s">
        <v>1</v>
      </c>
      <c r="O125" s="35" t="s">
        <v>1</v>
      </c>
    </row>
    <row r="126" spans="1:15" s="27" customFormat="1" ht="12" customHeight="1" thickBot="1">
      <c r="A126" s="36" t="s">
        <v>38</v>
      </c>
      <c r="E126" s="37" t="s">
        <v>1</v>
      </c>
      <c r="F126" s="38" t="s">
        <v>1</v>
      </c>
      <c r="G126" s="38" t="s">
        <v>1</v>
      </c>
      <c r="H126" s="38" t="s">
        <v>1</v>
      </c>
      <c r="I126" s="38" t="s">
        <v>1</v>
      </c>
      <c r="J126" s="38" t="s">
        <v>1</v>
      </c>
      <c r="K126" s="38" t="s">
        <v>1</v>
      </c>
      <c r="L126" s="38" t="s">
        <v>1</v>
      </c>
      <c r="M126" s="38" t="s">
        <v>1</v>
      </c>
      <c r="N126" s="38" t="s">
        <v>1</v>
      </c>
      <c r="O126" s="39" t="s">
        <v>1</v>
      </c>
    </row>
    <row r="127" spans="1:15" s="27" customFormat="1" ht="27" customHeight="1" thickBot="1">
      <c r="A127" s="36" t="s">
        <v>1</v>
      </c>
      <c r="B127" s="40" t="s">
        <v>39</v>
      </c>
      <c r="E127" s="41" t="s">
        <v>266</v>
      </c>
      <c r="F127" s="42">
        <v>15017498000</v>
      </c>
      <c r="G127" s="42">
        <v>2268018000</v>
      </c>
      <c r="H127" s="42">
        <v>3146830000</v>
      </c>
      <c r="I127" s="42">
        <v>0</v>
      </c>
      <c r="J127" s="42">
        <v>611267000</v>
      </c>
      <c r="K127" s="42">
        <v>5021550000</v>
      </c>
      <c r="L127" s="42">
        <v>0</v>
      </c>
      <c r="M127" s="42">
        <v>0</v>
      </c>
      <c r="N127" s="42">
        <v>0</v>
      </c>
      <c r="O127" s="43">
        <f>SUM(F127:N127)</f>
        <v>26065163000</v>
      </c>
    </row>
    <row r="128" spans="1:15" s="27" customFormat="1" ht="27" customHeight="1" thickBot="1">
      <c r="A128" s="36" t="s">
        <v>1</v>
      </c>
      <c r="B128" s="40" t="s">
        <v>40</v>
      </c>
      <c r="E128" s="41" t="s">
        <v>41</v>
      </c>
      <c r="F128" s="42">
        <v>6708851000</v>
      </c>
      <c r="G128" s="42">
        <v>1256213000</v>
      </c>
      <c r="H128" s="42">
        <v>5449774000</v>
      </c>
      <c r="I128" s="42">
        <v>0</v>
      </c>
      <c r="J128" s="42">
        <v>5074093000</v>
      </c>
      <c r="K128" s="42">
        <v>27612113000</v>
      </c>
      <c r="L128" s="42">
        <v>1641321000</v>
      </c>
      <c r="M128" s="42">
        <v>5756545000</v>
      </c>
      <c r="N128" s="42">
        <v>0</v>
      </c>
      <c r="O128" s="43">
        <f>SUM(F128:N128)</f>
        <v>53498910000</v>
      </c>
    </row>
    <row r="129" spans="1:15" s="27" customFormat="1" ht="27" customHeight="1" thickBot="1">
      <c r="A129" s="36" t="s">
        <v>38</v>
      </c>
      <c r="B129" s="40" t="s">
        <v>1</v>
      </c>
      <c r="E129" s="41" t="s">
        <v>42</v>
      </c>
      <c r="F129" s="42">
        <f aca="true" t="shared" si="5" ref="F129:O129">F128+F127</f>
        <v>21726349000</v>
      </c>
      <c r="G129" s="42">
        <f t="shared" si="5"/>
        <v>3524231000</v>
      </c>
      <c r="H129" s="42">
        <f t="shared" si="5"/>
        <v>8596604000</v>
      </c>
      <c r="I129" s="42">
        <f t="shared" si="5"/>
        <v>0</v>
      </c>
      <c r="J129" s="42">
        <f t="shared" si="5"/>
        <v>5685360000</v>
      </c>
      <c r="K129" s="42">
        <f t="shared" si="5"/>
        <v>32633663000</v>
      </c>
      <c r="L129" s="42">
        <f t="shared" si="5"/>
        <v>1641321000</v>
      </c>
      <c r="M129" s="42">
        <f t="shared" si="5"/>
        <v>5756545000</v>
      </c>
      <c r="N129" s="42">
        <f t="shared" si="5"/>
        <v>0</v>
      </c>
      <c r="O129" s="42">
        <f t="shared" si="5"/>
        <v>79564073000</v>
      </c>
    </row>
    <row r="130" ht="12.75">
      <c r="O130" s="16" t="s">
        <v>1</v>
      </c>
    </row>
  </sheetData>
  <sheetProtection/>
  <mergeCells count="14">
    <mergeCell ref="H13:H14"/>
    <mergeCell ref="I13:I14"/>
    <mergeCell ref="J13:J14"/>
    <mergeCell ref="K13:K14"/>
    <mergeCell ref="L13:L14"/>
    <mergeCell ref="M13:M14"/>
    <mergeCell ref="N13:N14"/>
    <mergeCell ref="O13:O14"/>
    <mergeCell ref="E9:O9"/>
    <mergeCell ref="E10:O10"/>
    <mergeCell ref="E11:O11"/>
    <mergeCell ref="E13:E14"/>
    <mergeCell ref="F13:F14"/>
    <mergeCell ref="G13:G14"/>
  </mergeCells>
  <printOptions horizontalCentered="1" verticalCentered="1"/>
  <pageMargins left="0.35433070866141736" right="0.35433070866141736" top="0.35433070866141736" bottom="0.4330708661417323" header="0.1968503937007874" footer="0.1968503937007874"/>
  <pageSetup firstPageNumber="1" useFirstPageNumber="1" fitToHeight="2" fitToWidth="1" horizontalDpi="600" verticalDpi="600" orientation="portrait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0"/>
  <sheetViews>
    <sheetView workbookViewId="0" topLeftCell="E103">
      <selection activeCell="E11" sqref="E11:O11"/>
    </sheetView>
  </sheetViews>
  <sheetFormatPr defaultColWidth="9.00390625" defaultRowHeight="12.75"/>
  <cols>
    <col min="1" max="3" width="9.125" style="12" hidden="1" customWidth="1"/>
    <col min="4" max="4" width="12.00390625" style="12" hidden="1" customWidth="1"/>
    <col min="5" max="5" width="50.75390625" style="12" bestFit="1" customWidth="1"/>
    <col min="6" max="6" width="19.875" style="12" customWidth="1"/>
    <col min="7" max="7" width="18.75390625" style="12" bestFit="1" customWidth="1"/>
    <col min="8" max="8" width="19.375" style="12" bestFit="1" customWidth="1"/>
    <col min="9" max="9" width="17.75390625" style="12" bestFit="1" customWidth="1"/>
    <col min="10" max="10" width="18.75390625" style="12" bestFit="1" customWidth="1"/>
    <col min="11" max="11" width="20.875" style="12" customWidth="1"/>
    <col min="12" max="14" width="17.75390625" style="12" bestFit="1" customWidth="1"/>
    <col min="15" max="15" width="20.75390625" style="12" bestFit="1" customWidth="1"/>
    <col min="16" max="16384" width="9.125" style="12" customWidth="1"/>
  </cols>
  <sheetData>
    <row r="1" spans="1:15" ht="12.75" hidden="1">
      <c r="A1" s="1" t="s">
        <v>0</v>
      </c>
      <c r="B1" s="2" t="s">
        <v>43</v>
      </c>
      <c r="C1" s="3" t="s">
        <v>1</v>
      </c>
      <c r="D1" s="4" t="s">
        <v>2</v>
      </c>
      <c r="E1" s="5" t="s">
        <v>3</v>
      </c>
      <c r="F1" s="5" t="s">
        <v>4</v>
      </c>
      <c r="G1" s="5" t="s">
        <v>4</v>
      </c>
      <c r="H1" s="5" t="s">
        <v>4</v>
      </c>
      <c r="I1" s="5" t="s">
        <v>4</v>
      </c>
      <c r="J1" s="5" t="s">
        <v>4</v>
      </c>
      <c r="K1" s="5" t="s">
        <v>4</v>
      </c>
      <c r="L1" s="5" t="s">
        <v>4</v>
      </c>
      <c r="M1" s="5" t="s">
        <v>4</v>
      </c>
      <c r="N1" s="5" t="s">
        <v>4</v>
      </c>
      <c r="O1" s="6" t="s">
        <v>5</v>
      </c>
    </row>
    <row r="2" spans="1:15" ht="12.75" hidden="1">
      <c r="A2" s="7" t="s">
        <v>6</v>
      </c>
      <c r="B2" s="2" t="s">
        <v>269</v>
      </c>
      <c r="C2" s="3" t="s">
        <v>45</v>
      </c>
      <c r="D2" s="4" t="s">
        <v>7</v>
      </c>
      <c r="E2" s="14" t="str">
        <f aca="true" t="shared" si="0" ref="E2:N2">ButceYil</f>
        <v>2016</v>
      </c>
      <c r="F2" s="14" t="str">
        <f t="shared" si="0"/>
        <v>2016</v>
      </c>
      <c r="G2" s="14" t="str">
        <f t="shared" si="0"/>
        <v>2016</v>
      </c>
      <c r="H2" s="14" t="str">
        <f t="shared" si="0"/>
        <v>2016</v>
      </c>
      <c r="I2" s="14" t="str">
        <f t="shared" si="0"/>
        <v>2016</v>
      </c>
      <c r="J2" s="14" t="str">
        <f t="shared" si="0"/>
        <v>2016</v>
      </c>
      <c r="K2" s="14" t="str">
        <f t="shared" si="0"/>
        <v>2016</v>
      </c>
      <c r="L2" s="14" t="str">
        <f t="shared" si="0"/>
        <v>2016</v>
      </c>
      <c r="M2" s="14" t="str">
        <f t="shared" si="0"/>
        <v>2016</v>
      </c>
      <c r="N2" s="14" t="str">
        <f t="shared" si="0"/>
        <v>2016</v>
      </c>
      <c r="O2" s="8" t="s">
        <v>1</v>
      </c>
    </row>
    <row r="3" spans="1:15" ht="12.75" hidden="1">
      <c r="A3" s="7" t="s">
        <v>1</v>
      </c>
      <c r="B3" s="2" t="s">
        <v>1</v>
      </c>
      <c r="C3" s="3" t="s">
        <v>1</v>
      </c>
      <c r="D3" s="4" t="s">
        <v>8</v>
      </c>
      <c r="E3" s="14" t="s">
        <v>1</v>
      </c>
      <c r="F3" s="14" t="str">
        <f aca="true" t="shared" si="1" ref="F3:N3">ButceYil</f>
        <v>2016</v>
      </c>
      <c r="G3" s="14" t="str">
        <f t="shared" si="1"/>
        <v>2016</v>
      </c>
      <c r="H3" s="14" t="str">
        <f t="shared" si="1"/>
        <v>2016</v>
      </c>
      <c r="I3" s="14" t="str">
        <f t="shared" si="1"/>
        <v>2016</v>
      </c>
      <c r="J3" s="14" t="str">
        <f t="shared" si="1"/>
        <v>2016</v>
      </c>
      <c r="K3" s="14" t="str">
        <f t="shared" si="1"/>
        <v>2016</v>
      </c>
      <c r="L3" s="14" t="str">
        <f t="shared" si="1"/>
        <v>2016</v>
      </c>
      <c r="M3" s="14" t="str">
        <f t="shared" si="1"/>
        <v>2016</v>
      </c>
      <c r="N3" s="14" t="str">
        <f t="shared" si="1"/>
        <v>2016</v>
      </c>
      <c r="O3" s="8" t="s">
        <v>1</v>
      </c>
    </row>
    <row r="4" spans="1:15" ht="12.75" hidden="1">
      <c r="A4" s="7" t="s">
        <v>9</v>
      </c>
      <c r="B4" s="2" t="s">
        <v>44</v>
      </c>
      <c r="C4" s="3" t="s">
        <v>47</v>
      </c>
      <c r="D4" s="4" t="s">
        <v>10</v>
      </c>
      <c r="E4" s="14" t="s">
        <v>1</v>
      </c>
      <c r="F4" s="14" t="str">
        <f aca="true" t="shared" si="2" ref="F4:N4">Asama</f>
        <v>23</v>
      </c>
      <c r="G4" s="14" t="str">
        <f t="shared" si="2"/>
        <v>23</v>
      </c>
      <c r="H4" s="14" t="str">
        <f t="shared" si="2"/>
        <v>23</v>
      </c>
      <c r="I4" s="14" t="str">
        <f t="shared" si="2"/>
        <v>23</v>
      </c>
      <c r="J4" s="14" t="str">
        <f t="shared" si="2"/>
        <v>23</v>
      </c>
      <c r="K4" s="14" t="str">
        <f t="shared" si="2"/>
        <v>23</v>
      </c>
      <c r="L4" s="14" t="str">
        <f t="shared" si="2"/>
        <v>23</v>
      </c>
      <c r="M4" s="14" t="str">
        <f t="shared" si="2"/>
        <v>23</v>
      </c>
      <c r="N4" s="14" t="str">
        <f t="shared" si="2"/>
        <v>23</v>
      </c>
      <c r="O4" s="8" t="s">
        <v>1</v>
      </c>
    </row>
    <row r="5" spans="1:15" ht="12.75" hidden="1">
      <c r="A5" s="7" t="s">
        <v>11</v>
      </c>
      <c r="B5" s="9" t="s">
        <v>270</v>
      </c>
      <c r="C5" s="9" t="s">
        <v>1</v>
      </c>
      <c r="D5" s="4" t="s">
        <v>12</v>
      </c>
      <c r="E5" s="14" t="s">
        <v>1</v>
      </c>
      <c r="F5" s="15" t="s">
        <v>13</v>
      </c>
      <c r="G5" s="15" t="s">
        <v>14</v>
      </c>
      <c r="H5" s="15" t="s">
        <v>15</v>
      </c>
      <c r="I5" s="15" t="s">
        <v>16</v>
      </c>
      <c r="J5" s="15" t="s">
        <v>17</v>
      </c>
      <c r="K5" s="15" t="s">
        <v>18</v>
      </c>
      <c r="L5" s="15" t="s">
        <v>19</v>
      </c>
      <c r="M5" s="15" t="s">
        <v>20</v>
      </c>
      <c r="N5" s="15" t="s">
        <v>21</v>
      </c>
      <c r="O5" s="8" t="s">
        <v>1</v>
      </c>
    </row>
    <row r="6" spans="1:15" ht="12.75" hidden="1">
      <c r="A6" s="8" t="s">
        <v>1</v>
      </c>
      <c r="B6" s="8" t="s">
        <v>1</v>
      </c>
      <c r="C6" s="8" t="s">
        <v>1</v>
      </c>
      <c r="D6" s="10" t="s">
        <v>5</v>
      </c>
      <c r="E6" s="8" t="s">
        <v>1</v>
      </c>
      <c r="F6" s="8" t="s">
        <v>1</v>
      </c>
      <c r="G6" s="8" t="s">
        <v>1</v>
      </c>
      <c r="H6" s="8" t="s">
        <v>1</v>
      </c>
      <c r="I6" s="8" t="s">
        <v>1</v>
      </c>
      <c r="J6" s="8" t="s">
        <v>1</v>
      </c>
      <c r="K6" s="8" t="s">
        <v>1</v>
      </c>
      <c r="L6" s="8" t="s">
        <v>1</v>
      </c>
      <c r="M6" s="8" t="s">
        <v>1</v>
      </c>
      <c r="N6" s="8" t="s">
        <v>1</v>
      </c>
      <c r="O6" s="8" t="s">
        <v>1</v>
      </c>
    </row>
    <row r="7" spans="1:15" ht="12.75" hidden="1">
      <c r="A7" s="8" t="s">
        <v>22</v>
      </c>
      <c r="B7" s="8" t="s">
        <v>1</v>
      </c>
      <c r="C7" s="8" t="s">
        <v>1</v>
      </c>
      <c r="D7" s="8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</row>
    <row r="8" spans="1:15" ht="12" customHeight="1" hidden="1">
      <c r="A8" s="9" t="s">
        <v>1</v>
      </c>
      <c r="B8" s="9" t="s">
        <v>1</v>
      </c>
      <c r="C8" s="9" t="s">
        <v>1</v>
      </c>
      <c r="D8" s="4" t="s">
        <v>1</v>
      </c>
      <c r="E8" s="4" t="s">
        <v>1</v>
      </c>
      <c r="F8" s="4" t="s">
        <v>1</v>
      </c>
      <c r="G8" s="4" t="s">
        <v>1</v>
      </c>
      <c r="H8" s="4" t="s">
        <v>1</v>
      </c>
      <c r="I8" s="4" t="s">
        <v>1</v>
      </c>
      <c r="J8" s="4" t="s">
        <v>1</v>
      </c>
      <c r="K8" s="4" t="s">
        <v>1</v>
      </c>
      <c r="L8" s="4" t="s">
        <v>1</v>
      </c>
      <c r="M8" s="4" t="s">
        <v>1</v>
      </c>
      <c r="N8" s="4" t="s">
        <v>1</v>
      </c>
      <c r="O8" s="8" t="s">
        <v>1</v>
      </c>
    </row>
    <row r="9" spans="1:15" ht="19.5" customHeight="1">
      <c r="A9" s="9" t="s">
        <v>1</v>
      </c>
      <c r="B9" s="9" t="s">
        <v>1</v>
      </c>
      <c r="C9" s="9" t="s">
        <v>1</v>
      </c>
      <c r="D9" s="11" t="s">
        <v>1</v>
      </c>
      <c r="E9" s="46" t="s">
        <v>271</v>
      </c>
      <c r="F9" s="46" t="s">
        <v>1</v>
      </c>
      <c r="G9" s="46" t="s">
        <v>1</v>
      </c>
      <c r="H9" s="46" t="s">
        <v>1</v>
      </c>
      <c r="I9" s="46" t="s">
        <v>1</v>
      </c>
      <c r="J9" s="46" t="s">
        <v>1</v>
      </c>
      <c r="K9" s="46" t="s">
        <v>1</v>
      </c>
      <c r="L9" s="46" t="s">
        <v>1</v>
      </c>
      <c r="M9" s="46" t="s">
        <v>1</v>
      </c>
      <c r="N9" s="46" t="s">
        <v>1</v>
      </c>
      <c r="O9" s="46" t="s">
        <v>1</v>
      </c>
    </row>
    <row r="10" spans="1:15" ht="19.5" customHeight="1">
      <c r="A10" s="9" t="s">
        <v>1</v>
      </c>
      <c r="B10" s="9" t="s">
        <v>1</v>
      </c>
      <c r="C10" s="9" t="s">
        <v>1</v>
      </c>
      <c r="E10" s="46" t="s">
        <v>273</v>
      </c>
      <c r="F10" s="46" t="s">
        <v>1</v>
      </c>
      <c r="G10" s="46" t="s">
        <v>1</v>
      </c>
      <c r="H10" s="46" t="s">
        <v>1</v>
      </c>
      <c r="I10" s="46" t="s">
        <v>1</v>
      </c>
      <c r="J10" s="46" t="s">
        <v>1</v>
      </c>
      <c r="K10" s="46" t="s">
        <v>1</v>
      </c>
      <c r="L10" s="46" t="s">
        <v>1</v>
      </c>
      <c r="M10" s="46" t="s">
        <v>1</v>
      </c>
      <c r="N10" s="46" t="s">
        <v>1</v>
      </c>
      <c r="O10" s="46" t="s">
        <v>1</v>
      </c>
    </row>
    <row r="11" spans="1:15" ht="19.5" customHeight="1">
      <c r="A11" s="9" t="s">
        <v>1</v>
      </c>
      <c r="B11" s="9" t="s">
        <v>1</v>
      </c>
      <c r="C11" s="9" t="s">
        <v>1</v>
      </c>
      <c r="D11" s="11" t="s">
        <v>1</v>
      </c>
      <c r="E11" s="47" t="s">
        <v>24</v>
      </c>
      <c r="F11" s="47" t="s">
        <v>1</v>
      </c>
      <c r="G11" s="47" t="s">
        <v>1</v>
      </c>
      <c r="H11" s="47" t="s">
        <v>1</v>
      </c>
      <c r="I11" s="47" t="s">
        <v>1</v>
      </c>
      <c r="J11" s="47" t="s">
        <v>1</v>
      </c>
      <c r="K11" s="47" t="s">
        <v>1</v>
      </c>
      <c r="L11" s="47" t="s">
        <v>1</v>
      </c>
      <c r="M11" s="47" t="s">
        <v>1</v>
      </c>
      <c r="N11" s="47" t="s">
        <v>1</v>
      </c>
      <c r="O11" s="47" t="s">
        <v>1</v>
      </c>
    </row>
    <row r="12" spans="1:15" ht="14.25" customHeight="1" thickBot="1">
      <c r="A12" s="9" t="s">
        <v>1</v>
      </c>
      <c r="B12" s="9" t="s">
        <v>1</v>
      </c>
      <c r="C12" s="9" t="s">
        <v>1</v>
      </c>
      <c r="D12" s="11" t="s">
        <v>1</v>
      </c>
      <c r="E12" s="13" t="s">
        <v>1</v>
      </c>
      <c r="F12" s="13" t="s">
        <v>1</v>
      </c>
      <c r="G12" s="13" t="s">
        <v>1</v>
      </c>
      <c r="H12" s="13" t="s">
        <v>1</v>
      </c>
      <c r="I12" s="13" t="s">
        <v>1</v>
      </c>
      <c r="J12" s="13" t="s">
        <v>1</v>
      </c>
      <c r="K12" s="13" t="s">
        <v>1</v>
      </c>
      <c r="L12" s="13" t="s">
        <v>1</v>
      </c>
      <c r="M12" s="13" t="s">
        <v>1</v>
      </c>
      <c r="N12" s="13" t="s">
        <v>1</v>
      </c>
      <c r="O12" s="24" t="str">
        <f>IF(ButceYil&gt;2008,"TL","YTL")</f>
        <v>TL</v>
      </c>
    </row>
    <row r="13" spans="1:15" s="19" customFormat="1" ht="22.5" customHeight="1">
      <c r="A13" s="17" t="s">
        <v>1</v>
      </c>
      <c r="B13" s="17" t="s">
        <v>1</v>
      </c>
      <c r="C13" s="17" t="s">
        <v>1</v>
      </c>
      <c r="D13" s="18" t="s">
        <v>1</v>
      </c>
      <c r="E13" s="48" t="s">
        <v>25</v>
      </c>
      <c r="F13" s="44" t="s">
        <v>26</v>
      </c>
      <c r="G13" s="44" t="s">
        <v>27</v>
      </c>
      <c r="H13" s="44" t="s">
        <v>28</v>
      </c>
      <c r="I13" s="44" t="s">
        <v>29</v>
      </c>
      <c r="J13" s="44" t="s">
        <v>30</v>
      </c>
      <c r="K13" s="44" t="s">
        <v>31</v>
      </c>
      <c r="L13" s="44" t="s">
        <v>32</v>
      </c>
      <c r="M13" s="44" t="s">
        <v>33</v>
      </c>
      <c r="N13" s="44" t="s">
        <v>34</v>
      </c>
      <c r="O13" s="44" t="s">
        <v>35</v>
      </c>
    </row>
    <row r="14" spans="4:15" s="19" customFormat="1" ht="22.5" customHeight="1" thickBot="1">
      <c r="D14" s="20" t="s">
        <v>1</v>
      </c>
      <c r="E14" s="49" t="s">
        <v>1</v>
      </c>
      <c r="F14" s="45" t="s">
        <v>1</v>
      </c>
      <c r="G14" s="45" t="s">
        <v>1</v>
      </c>
      <c r="H14" s="45" t="s">
        <v>1</v>
      </c>
      <c r="I14" s="45" t="s">
        <v>1</v>
      </c>
      <c r="J14" s="45" t="s">
        <v>1</v>
      </c>
      <c r="K14" s="45" t="s">
        <v>1</v>
      </c>
      <c r="L14" s="45" t="s">
        <v>1</v>
      </c>
      <c r="M14" s="45" t="s">
        <v>1</v>
      </c>
      <c r="N14" s="45" t="s">
        <v>1</v>
      </c>
      <c r="O14" s="45" t="s">
        <v>1</v>
      </c>
    </row>
    <row r="15" spans="1:15" s="19" customFormat="1" ht="18.75" customHeight="1" hidden="1">
      <c r="A15" s="20" t="s">
        <v>2</v>
      </c>
      <c r="B15" s="20" t="s">
        <v>36</v>
      </c>
      <c r="C15" s="20" t="s">
        <v>5</v>
      </c>
      <c r="E15" s="21" t="s">
        <v>1</v>
      </c>
      <c r="F15" s="22" t="s">
        <v>1</v>
      </c>
      <c r="G15" s="22" t="s">
        <v>1</v>
      </c>
      <c r="H15" s="22" t="s">
        <v>1</v>
      </c>
      <c r="I15" s="22" t="s">
        <v>1</v>
      </c>
      <c r="J15" s="22" t="s">
        <v>1</v>
      </c>
      <c r="K15" s="22" t="s">
        <v>1</v>
      </c>
      <c r="L15" s="22" t="s">
        <v>1</v>
      </c>
      <c r="M15" s="22" t="s">
        <v>1</v>
      </c>
      <c r="N15" s="22" t="s">
        <v>1</v>
      </c>
      <c r="O15" s="23" t="s">
        <v>1</v>
      </c>
    </row>
    <row r="16" spans="1:15" s="27" customFormat="1" ht="23.25" customHeight="1">
      <c r="A16" s="25" t="s">
        <v>1</v>
      </c>
      <c r="B16" s="26" t="s">
        <v>48</v>
      </c>
      <c r="C16" s="25" t="s">
        <v>1</v>
      </c>
      <c r="E16" s="28" t="s">
        <v>157</v>
      </c>
      <c r="F16" s="29">
        <v>38674000</v>
      </c>
      <c r="G16" s="29">
        <v>5415000</v>
      </c>
      <c r="H16" s="29">
        <v>4051000</v>
      </c>
      <c r="I16" s="29">
        <v>0</v>
      </c>
      <c r="J16" s="29">
        <v>2145000</v>
      </c>
      <c r="K16" s="29">
        <v>4001000</v>
      </c>
      <c r="L16" s="30">
        <v>0</v>
      </c>
      <c r="M16" s="31">
        <v>0</v>
      </c>
      <c r="N16" s="30">
        <v>0</v>
      </c>
      <c r="O16" s="32">
        <f aca="true" t="shared" si="3" ref="O16:O79">N16+M16+L16+K16+J16+I16+H16+G16+F16</f>
        <v>54286000</v>
      </c>
    </row>
    <row r="17" spans="2:15" ht="23.25" customHeight="1">
      <c r="B17" s="26" t="s">
        <v>49</v>
      </c>
      <c r="C17" s="25" t="s">
        <v>1</v>
      </c>
      <c r="E17" s="28" t="s">
        <v>158</v>
      </c>
      <c r="F17" s="29">
        <v>592637000</v>
      </c>
      <c r="G17" s="29">
        <v>98670000</v>
      </c>
      <c r="H17" s="29">
        <v>80036000</v>
      </c>
      <c r="I17" s="29">
        <v>0</v>
      </c>
      <c r="J17" s="29">
        <v>26191000</v>
      </c>
      <c r="K17" s="29">
        <v>199291000</v>
      </c>
      <c r="L17" s="30">
        <v>0</v>
      </c>
      <c r="M17" s="31">
        <v>0</v>
      </c>
      <c r="N17" s="30">
        <v>0</v>
      </c>
      <c r="O17" s="32">
        <f t="shared" si="3"/>
        <v>996825000</v>
      </c>
    </row>
    <row r="18" spans="2:15" ht="23.25" customHeight="1">
      <c r="B18" s="26" t="s">
        <v>50</v>
      </c>
      <c r="C18" s="25" t="s">
        <v>1</v>
      </c>
      <c r="E18" s="28" t="s">
        <v>159</v>
      </c>
      <c r="F18" s="29">
        <v>307723000</v>
      </c>
      <c r="G18" s="29">
        <v>47504000</v>
      </c>
      <c r="H18" s="29">
        <v>89342000</v>
      </c>
      <c r="I18" s="29">
        <v>0</v>
      </c>
      <c r="J18" s="29">
        <v>10553000</v>
      </c>
      <c r="K18" s="29">
        <v>110755000</v>
      </c>
      <c r="L18" s="30">
        <v>0</v>
      </c>
      <c r="M18" s="31">
        <v>0</v>
      </c>
      <c r="N18" s="30">
        <v>0</v>
      </c>
      <c r="O18" s="32">
        <f t="shared" si="3"/>
        <v>565877000</v>
      </c>
    </row>
    <row r="19" spans="2:15" ht="23.25" customHeight="1">
      <c r="B19" s="26" t="s">
        <v>51</v>
      </c>
      <c r="C19" s="25" t="s">
        <v>1</v>
      </c>
      <c r="E19" s="28" t="s">
        <v>160</v>
      </c>
      <c r="F19" s="29">
        <v>554735000</v>
      </c>
      <c r="G19" s="29">
        <v>93746000</v>
      </c>
      <c r="H19" s="29">
        <v>100154000</v>
      </c>
      <c r="I19" s="29">
        <v>0</v>
      </c>
      <c r="J19" s="29">
        <v>28516000</v>
      </c>
      <c r="K19" s="29">
        <v>170411000</v>
      </c>
      <c r="L19" s="30">
        <v>0</v>
      </c>
      <c r="M19" s="31">
        <v>0</v>
      </c>
      <c r="N19" s="30">
        <v>0</v>
      </c>
      <c r="O19" s="32">
        <f t="shared" si="3"/>
        <v>947562000</v>
      </c>
    </row>
    <row r="20" spans="2:15" ht="23.25" customHeight="1">
      <c r="B20" s="26" t="s">
        <v>52</v>
      </c>
      <c r="C20" s="25" t="s">
        <v>1</v>
      </c>
      <c r="E20" s="28" t="s">
        <v>161</v>
      </c>
      <c r="F20" s="29">
        <v>543783000</v>
      </c>
      <c r="G20" s="29">
        <v>84766000</v>
      </c>
      <c r="H20" s="29">
        <v>90727000</v>
      </c>
      <c r="I20" s="29">
        <v>0</v>
      </c>
      <c r="J20" s="29">
        <v>22527000</v>
      </c>
      <c r="K20" s="29">
        <v>135108000</v>
      </c>
      <c r="L20" s="30">
        <v>0</v>
      </c>
      <c r="M20" s="31">
        <v>0</v>
      </c>
      <c r="N20" s="30">
        <v>0</v>
      </c>
      <c r="O20" s="32">
        <f t="shared" si="3"/>
        <v>876911000</v>
      </c>
    </row>
    <row r="21" spans="2:15" ht="23.25" customHeight="1">
      <c r="B21" s="26" t="s">
        <v>53</v>
      </c>
      <c r="C21" s="25" t="s">
        <v>1</v>
      </c>
      <c r="E21" s="28" t="s">
        <v>162</v>
      </c>
      <c r="F21" s="29">
        <v>782330000</v>
      </c>
      <c r="G21" s="29">
        <v>137601000</v>
      </c>
      <c r="H21" s="29">
        <v>170529000</v>
      </c>
      <c r="I21" s="29">
        <v>0</v>
      </c>
      <c r="J21" s="29">
        <v>41028000</v>
      </c>
      <c r="K21" s="29">
        <v>160241000</v>
      </c>
      <c r="L21" s="30">
        <v>0</v>
      </c>
      <c r="M21" s="31">
        <v>0</v>
      </c>
      <c r="N21" s="30">
        <v>0</v>
      </c>
      <c r="O21" s="32">
        <f t="shared" si="3"/>
        <v>1291729000</v>
      </c>
    </row>
    <row r="22" spans="2:15" ht="23.25" customHeight="1">
      <c r="B22" s="26" t="s">
        <v>54</v>
      </c>
      <c r="C22" s="25" t="s">
        <v>1</v>
      </c>
      <c r="E22" s="28" t="s">
        <v>163</v>
      </c>
      <c r="F22" s="29">
        <v>303527000</v>
      </c>
      <c r="G22" s="29">
        <v>45645000</v>
      </c>
      <c r="H22" s="29">
        <v>79698000</v>
      </c>
      <c r="I22" s="29">
        <v>0</v>
      </c>
      <c r="J22" s="29">
        <v>7828000</v>
      </c>
      <c r="K22" s="29">
        <v>61427000</v>
      </c>
      <c r="L22" s="30">
        <v>0</v>
      </c>
      <c r="M22" s="31">
        <v>0</v>
      </c>
      <c r="N22" s="30">
        <v>0</v>
      </c>
      <c r="O22" s="32">
        <f t="shared" si="3"/>
        <v>498125000</v>
      </c>
    </row>
    <row r="23" spans="2:15" ht="23.25" customHeight="1">
      <c r="B23" s="26" t="s">
        <v>55</v>
      </c>
      <c r="C23" s="25" t="s">
        <v>1</v>
      </c>
      <c r="E23" s="28" t="s">
        <v>164</v>
      </c>
      <c r="F23" s="29">
        <v>149172000</v>
      </c>
      <c r="G23" s="29">
        <v>23170000</v>
      </c>
      <c r="H23" s="29">
        <v>48206000</v>
      </c>
      <c r="I23" s="29">
        <v>0</v>
      </c>
      <c r="J23" s="29">
        <v>5349000</v>
      </c>
      <c r="K23" s="29">
        <v>56034000</v>
      </c>
      <c r="L23" s="30">
        <v>0</v>
      </c>
      <c r="M23" s="31">
        <v>0</v>
      </c>
      <c r="N23" s="30">
        <v>0</v>
      </c>
      <c r="O23" s="32">
        <f t="shared" si="3"/>
        <v>281931000</v>
      </c>
    </row>
    <row r="24" spans="2:15" ht="23.25" customHeight="1">
      <c r="B24" s="26" t="s">
        <v>56</v>
      </c>
      <c r="C24" s="25" t="s">
        <v>1</v>
      </c>
      <c r="E24" s="28" t="s">
        <v>165</v>
      </c>
      <c r="F24" s="29">
        <v>377660000</v>
      </c>
      <c r="G24" s="29">
        <v>57269000</v>
      </c>
      <c r="H24" s="29">
        <v>69359000</v>
      </c>
      <c r="I24" s="29">
        <v>0</v>
      </c>
      <c r="J24" s="29">
        <v>10279000</v>
      </c>
      <c r="K24" s="29">
        <v>99220000</v>
      </c>
      <c r="L24" s="30">
        <v>0</v>
      </c>
      <c r="M24" s="31">
        <v>0</v>
      </c>
      <c r="N24" s="30">
        <v>0</v>
      </c>
      <c r="O24" s="32">
        <f t="shared" si="3"/>
        <v>613787000</v>
      </c>
    </row>
    <row r="25" spans="2:15" ht="23.25" customHeight="1">
      <c r="B25" s="26" t="s">
        <v>57</v>
      </c>
      <c r="C25" s="25" t="s">
        <v>1</v>
      </c>
      <c r="E25" s="28" t="s">
        <v>166</v>
      </c>
      <c r="F25" s="29">
        <v>209385000</v>
      </c>
      <c r="G25" s="29">
        <v>30309000</v>
      </c>
      <c r="H25" s="29">
        <v>44174000</v>
      </c>
      <c r="I25" s="29">
        <v>0</v>
      </c>
      <c r="J25" s="29">
        <v>7640000</v>
      </c>
      <c r="K25" s="29">
        <v>41028000</v>
      </c>
      <c r="L25" s="30">
        <v>0</v>
      </c>
      <c r="M25" s="31">
        <v>0</v>
      </c>
      <c r="N25" s="30">
        <v>0</v>
      </c>
      <c r="O25" s="32">
        <f t="shared" si="3"/>
        <v>332536000</v>
      </c>
    </row>
    <row r="26" spans="2:15" ht="23.25" customHeight="1">
      <c r="B26" s="26" t="s">
        <v>58</v>
      </c>
      <c r="C26" s="25" t="s">
        <v>1</v>
      </c>
      <c r="E26" s="28" t="s">
        <v>167</v>
      </c>
      <c r="F26" s="29">
        <v>82032000</v>
      </c>
      <c r="G26" s="29">
        <v>13142000</v>
      </c>
      <c r="H26" s="29">
        <v>14663000</v>
      </c>
      <c r="I26" s="29">
        <v>0</v>
      </c>
      <c r="J26" s="29">
        <v>3716000</v>
      </c>
      <c r="K26" s="29">
        <v>46719000</v>
      </c>
      <c r="L26" s="30">
        <v>0</v>
      </c>
      <c r="M26" s="31">
        <v>0</v>
      </c>
      <c r="N26" s="30">
        <v>0</v>
      </c>
      <c r="O26" s="32">
        <f t="shared" si="3"/>
        <v>160272000</v>
      </c>
    </row>
    <row r="27" spans="2:15" ht="23.25" customHeight="1">
      <c r="B27" s="26" t="s">
        <v>59</v>
      </c>
      <c r="C27" s="25" t="s">
        <v>1</v>
      </c>
      <c r="E27" s="28" t="s">
        <v>168</v>
      </c>
      <c r="F27" s="29">
        <v>461883000</v>
      </c>
      <c r="G27" s="29">
        <v>80269000</v>
      </c>
      <c r="H27" s="29">
        <v>79079000</v>
      </c>
      <c r="I27" s="29">
        <v>0</v>
      </c>
      <c r="J27" s="29">
        <v>22597000</v>
      </c>
      <c r="K27" s="29">
        <v>145478000</v>
      </c>
      <c r="L27" s="30">
        <v>0</v>
      </c>
      <c r="M27" s="31">
        <v>0</v>
      </c>
      <c r="N27" s="30">
        <v>0</v>
      </c>
      <c r="O27" s="32">
        <f t="shared" si="3"/>
        <v>789306000</v>
      </c>
    </row>
    <row r="28" spans="2:15" ht="23.25" customHeight="1">
      <c r="B28" s="26" t="s">
        <v>60</v>
      </c>
      <c r="C28" s="25" t="s">
        <v>1</v>
      </c>
      <c r="E28" s="28" t="s">
        <v>169</v>
      </c>
      <c r="F28" s="29">
        <v>438915000</v>
      </c>
      <c r="G28" s="29">
        <v>71171000</v>
      </c>
      <c r="H28" s="29">
        <v>52889000</v>
      </c>
      <c r="I28" s="29">
        <v>0</v>
      </c>
      <c r="J28" s="29">
        <v>18204000</v>
      </c>
      <c r="K28" s="29">
        <v>98171000</v>
      </c>
      <c r="L28" s="30">
        <v>0</v>
      </c>
      <c r="M28" s="31">
        <v>0</v>
      </c>
      <c r="N28" s="30">
        <v>0</v>
      </c>
      <c r="O28" s="32">
        <f t="shared" si="3"/>
        <v>679350000</v>
      </c>
    </row>
    <row r="29" spans="2:15" ht="23.25" customHeight="1">
      <c r="B29" s="26" t="s">
        <v>61</v>
      </c>
      <c r="C29" s="25" t="s">
        <v>1</v>
      </c>
      <c r="E29" s="28" t="s">
        <v>170</v>
      </c>
      <c r="F29" s="29">
        <v>190895000</v>
      </c>
      <c r="G29" s="29">
        <v>30522000</v>
      </c>
      <c r="H29" s="29">
        <v>36244000</v>
      </c>
      <c r="I29" s="29">
        <v>0</v>
      </c>
      <c r="J29" s="29">
        <v>9130000</v>
      </c>
      <c r="K29" s="29">
        <v>63286000</v>
      </c>
      <c r="L29" s="30">
        <v>0</v>
      </c>
      <c r="M29" s="31">
        <v>0</v>
      </c>
      <c r="N29" s="30">
        <v>0</v>
      </c>
      <c r="O29" s="32">
        <f t="shared" si="3"/>
        <v>330077000</v>
      </c>
    </row>
    <row r="30" spans="2:15" ht="23.25" customHeight="1">
      <c r="B30" s="26" t="s">
        <v>62</v>
      </c>
      <c r="C30" s="25" t="s">
        <v>1</v>
      </c>
      <c r="E30" s="28" t="s">
        <v>171</v>
      </c>
      <c r="F30" s="29">
        <v>313924000</v>
      </c>
      <c r="G30" s="29">
        <v>49706000</v>
      </c>
      <c r="H30" s="29">
        <v>76132000</v>
      </c>
      <c r="I30" s="29">
        <v>0</v>
      </c>
      <c r="J30" s="29">
        <v>15283000</v>
      </c>
      <c r="K30" s="29">
        <v>57950000</v>
      </c>
      <c r="L30" s="30">
        <v>0</v>
      </c>
      <c r="M30" s="31">
        <v>0</v>
      </c>
      <c r="N30" s="30">
        <v>0</v>
      </c>
      <c r="O30" s="32">
        <f t="shared" si="3"/>
        <v>512995000</v>
      </c>
    </row>
    <row r="31" spans="2:15" ht="23.25" customHeight="1">
      <c r="B31" s="26" t="s">
        <v>63</v>
      </c>
      <c r="C31" s="25" t="s">
        <v>1</v>
      </c>
      <c r="E31" s="28" t="s">
        <v>172</v>
      </c>
      <c r="F31" s="29">
        <v>335278000</v>
      </c>
      <c r="G31" s="29">
        <v>53765000</v>
      </c>
      <c r="H31" s="29">
        <v>88188000</v>
      </c>
      <c r="I31" s="29">
        <v>0</v>
      </c>
      <c r="J31" s="29">
        <v>10244000</v>
      </c>
      <c r="K31" s="29">
        <v>101961000</v>
      </c>
      <c r="L31" s="30">
        <v>0</v>
      </c>
      <c r="M31" s="31">
        <v>0</v>
      </c>
      <c r="N31" s="30">
        <v>0</v>
      </c>
      <c r="O31" s="32">
        <f t="shared" si="3"/>
        <v>589436000</v>
      </c>
    </row>
    <row r="32" spans="2:15" ht="23.25" customHeight="1">
      <c r="B32" s="26" t="s">
        <v>64</v>
      </c>
      <c r="C32" s="25" t="s">
        <v>1</v>
      </c>
      <c r="E32" s="28" t="s">
        <v>173</v>
      </c>
      <c r="F32" s="29">
        <v>328325000</v>
      </c>
      <c r="G32" s="29">
        <v>47793000</v>
      </c>
      <c r="H32" s="29">
        <v>79858000</v>
      </c>
      <c r="I32" s="29">
        <v>0</v>
      </c>
      <c r="J32" s="29">
        <v>11754000</v>
      </c>
      <c r="K32" s="29">
        <v>76682000</v>
      </c>
      <c r="L32" s="30">
        <v>0</v>
      </c>
      <c r="M32" s="31">
        <v>0</v>
      </c>
      <c r="N32" s="30">
        <v>0</v>
      </c>
      <c r="O32" s="32">
        <f t="shared" si="3"/>
        <v>544412000</v>
      </c>
    </row>
    <row r="33" spans="2:15" ht="23.25" customHeight="1">
      <c r="B33" s="26" t="s">
        <v>65</v>
      </c>
      <c r="C33" s="25" t="s">
        <v>1</v>
      </c>
      <c r="E33" s="28" t="s">
        <v>174</v>
      </c>
      <c r="F33" s="29">
        <v>219752000</v>
      </c>
      <c r="G33" s="29">
        <v>35562000</v>
      </c>
      <c r="H33" s="29">
        <v>47566000</v>
      </c>
      <c r="I33" s="29">
        <v>0</v>
      </c>
      <c r="J33" s="29">
        <v>12524000</v>
      </c>
      <c r="K33" s="29">
        <v>114005000</v>
      </c>
      <c r="L33" s="30">
        <v>0</v>
      </c>
      <c r="M33" s="31">
        <v>0</v>
      </c>
      <c r="N33" s="30">
        <v>0</v>
      </c>
      <c r="O33" s="32">
        <f t="shared" si="3"/>
        <v>429409000</v>
      </c>
    </row>
    <row r="34" spans="2:15" ht="23.25" customHeight="1">
      <c r="B34" s="26" t="s">
        <v>66</v>
      </c>
      <c r="C34" s="25" t="s">
        <v>1</v>
      </c>
      <c r="E34" s="28" t="s">
        <v>175</v>
      </c>
      <c r="F34" s="29">
        <v>296368000</v>
      </c>
      <c r="G34" s="29">
        <v>44980000</v>
      </c>
      <c r="H34" s="29">
        <v>49952000</v>
      </c>
      <c r="I34" s="29">
        <v>0</v>
      </c>
      <c r="J34" s="29">
        <v>13566000</v>
      </c>
      <c r="K34" s="29">
        <v>68338000</v>
      </c>
      <c r="L34" s="30">
        <v>0</v>
      </c>
      <c r="M34" s="31">
        <v>0</v>
      </c>
      <c r="N34" s="30">
        <v>0</v>
      </c>
      <c r="O34" s="32">
        <f t="shared" si="3"/>
        <v>473204000</v>
      </c>
    </row>
    <row r="35" spans="2:15" ht="23.25" customHeight="1">
      <c r="B35" s="26" t="s">
        <v>67</v>
      </c>
      <c r="C35" s="25" t="s">
        <v>1</v>
      </c>
      <c r="E35" s="28" t="s">
        <v>176</v>
      </c>
      <c r="F35" s="29">
        <v>229099000</v>
      </c>
      <c r="G35" s="29">
        <v>32832000</v>
      </c>
      <c r="H35" s="29">
        <v>40539000</v>
      </c>
      <c r="I35" s="29">
        <v>0</v>
      </c>
      <c r="J35" s="29">
        <v>9692000</v>
      </c>
      <c r="K35" s="29">
        <v>64188000</v>
      </c>
      <c r="L35" s="30">
        <v>0</v>
      </c>
      <c r="M35" s="31">
        <v>0</v>
      </c>
      <c r="N35" s="30">
        <v>0</v>
      </c>
      <c r="O35" s="32">
        <f t="shared" si="3"/>
        <v>376350000</v>
      </c>
    </row>
    <row r="36" spans="2:15" ht="23.25" customHeight="1">
      <c r="B36" s="26" t="s">
        <v>68</v>
      </c>
      <c r="C36" s="25" t="s">
        <v>1</v>
      </c>
      <c r="E36" s="28" t="s">
        <v>177</v>
      </c>
      <c r="F36" s="29">
        <v>332292000</v>
      </c>
      <c r="G36" s="29">
        <v>55256000</v>
      </c>
      <c r="H36" s="29">
        <v>54320000</v>
      </c>
      <c r="I36" s="29">
        <v>0</v>
      </c>
      <c r="J36" s="29">
        <v>13979000</v>
      </c>
      <c r="K36" s="29">
        <v>107731000</v>
      </c>
      <c r="L36" s="30">
        <v>0</v>
      </c>
      <c r="M36" s="31">
        <v>0</v>
      </c>
      <c r="N36" s="30">
        <v>0</v>
      </c>
      <c r="O36" s="32">
        <f t="shared" si="3"/>
        <v>563578000</v>
      </c>
    </row>
    <row r="37" spans="2:15" ht="23.25" customHeight="1">
      <c r="B37" s="26" t="s">
        <v>69</v>
      </c>
      <c r="C37" s="25" t="s">
        <v>1</v>
      </c>
      <c r="E37" s="28" t="s">
        <v>178</v>
      </c>
      <c r="F37" s="29">
        <v>292425000</v>
      </c>
      <c r="G37" s="29">
        <v>46929000</v>
      </c>
      <c r="H37" s="29">
        <v>42476000</v>
      </c>
      <c r="I37" s="29">
        <v>0</v>
      </c>
      <c r="J37" s="29">
        <v>15410000</v>
      </c>
      <c r="K37" s="29">
        <v>74016000</v>
      </c>
      <c r="L37" s="30">
        <v>0</v>
      </c>
      <c r="M37" s="31">
        <v>0</v>
      </c>
      <c r="N37" s="30">
        <v>0</v>
      </c>
      <c r="O37" s="32">
        <f t="shared" si="3"/>
        <v>471256000</v>
      </c>
    </row>
    <row r="38" spans="2:15" ht="23.25" customHeight="1">
      <c r="B38" s="26" t="s">
        <v>70</v>
      </c>
      <c r="C38" s="25" t="s">
        <v>1</v>
      </c>
      <c r="E38" s="28" t="s">
        <v>179</v>
      </c>
      <c r="F38" s="29">
        <v>288061000</v>
      </c>
      <c r="G38" s="29">
        <v>45282000</v>
      </c>
      <c r="H38" s="29">
        <v>49922000</v>
      </c>
      <c r="I38" s="29">
        <v>0</v>
      </c>
      <c r="J38" s="29">
        <v>12495000</v>
      </c>
      <c r="K38" s="29">
        <v>69984000</v>
      </c>
      <c r="L38" s="30">
        <v>0</v>
      </c>
      <c r="M38" s="31">
        <v>0</v>
      </c>
      <c r="N38" s="30">
        <v>0</v>
      </c>
      <c r="O38" s="32">
        <f t="shared" si="3"/>
        <v>465744000</v>
      </c>
    </row>
    <row r="39" spans="2:15" ht="23.25" customHeight="1">
      <c r="B39" s="26" t="s">
        <v>71</v>
      </c>
      <c r="C39" s="25" t="s">
        <v>1</v>
      </c>
      <c r="E39" s="28" t="s">
        <v>180</v>
      </c>
      <c r="F39" s="29">
        <v>383134000</v>
      </c>
      <c r="G39" s="29">
        <v>53012000</v>
      </c>
      <c r="H39" s="29">
        <v>82243000</v>
      </c>
      <c r="I39" s="29">
        <v>0</v>
      </c>
      <c r="J39" s="29">
        <v>13714000</v>
      </c>
      <c r="K39" s="29">
        <v>68174000</v>
      </c>
      <c r="L39" s="30">
        <v>0</v>
      </c>
      <c r="M39" s="31">
        <v>0</v>
      </c>
      <c r="N39" s="30">
        <v>0</v>
      </c>
      <c r="O39" s="32">
        <f t="shared" si="3"/>
        <v>600277000</v>
      </c>
    </row>
    <row r="40" spans="2:15" ht="23.25" customHeight="1">
      <c r="B40" s="26" t="s">
        <v>72</v>
      </c>
      <c r="C40" s="25" t="s">
        <v>1</v>
      </c>
      <c r="E40" s="28" t="s">
        <v>181</v>
      </c>
      <c r="F40" s="29">
        <v>240018000</v>
      </c>
      <c r="G40" s="29">
        <v>36216000</v>
      </c>
      <c r="H40" s="29">
        <v>44159000</v>
      </c>
      <c r="I40" s="29">
        <v>0</v>
      </c>
      <c r="J40" s="29">
        <v>10508000</v>
      </c>
      <c r="K40" s="29">
        <v>47263000</v>
      </c>
      <c r="L40" s="30">
        <v>0</v>
      </c>
      <c r="M40" s="31">
        <v>0</v>
      </c>
      <c r="N40" s="30">
        <v>0</v>
      </c>
      <c r="O40" s="32">
        <f t="shared" si="3"/>
        <v>378164000</v>
      </c>
    </row>
    <row r="41" spans="2:15" ht="23.25" customHeight="1">
      <c r="B41" s="26" t="s">
        <v>73</v>
      </c>
      <c r="C41" s="25" t="s">
        <v>1</v>
      </c>
      <c r="E41" s="28" t="s">
        <v>182</v>
      </c>
      <c r="F41" s="29">
        <v>245879000</v>
      </c>
      <c r="G41" s="29">
        <v>34933000</v>
      </c>
      <c r="H41" s="29">
        <v>42183000</v>
      </c>
      <c r="I41" s="29">
        <v>0</v>
      </c>
      <c r="J41" s="29">
        <v>8940000</v>
      </c>
      <c r="K41" s="29">
        <v>50618000</v>
      </c>
      <c r="L41" s="30">
        <v>0</v>
      </c>
      <c r="M41" s="31">
        <v>0</v>
      </c>
      <c r="N41" s="30">
        <v>0</v>
      </c>
      <c r="O41" s="32">
        <f t="shared" si="3"/>
        <v>382553000</v>
      </c>
    </row>
    <row r="42" spans="2:15" ht="23.25" customHeight="1">
      <c r="B42" s="26" t="s">
        <v>74</v>
      </c>
      <c r="C42" s="25" t="s">
        <v>1</v>
      </c>
      <c r="E42" s="28" t="s">
        <v>183</v>
      </c>
      <c r="F42" s="29">
        <v>260683000</v>
      </c>
      <c r="G42" s="29">
        <v>38724000</v>
      </c>
      <c r="H42" s="29">
        <v>43608000</v>
      </c>
      <c r="I42" s="29">
        <v>0</v>
      </c>
      <c r="J42" s="29">
        <v>9743000</v>
      </c>
      <c r="K42" s="29">
        <v>40983000</v>
      </c>
      <c r="L42" s="30">
        <v>0</v>
      </c>
      <c r="M42" s="31">
        <v>0</v>
      </c>
      <c r="N42" s="30">
        <v>0</v>
      </c>
      <c r="O42" s="32">
        <f t="shared" si="3"/>
        <v>393741000</v>
      </c>
    </row>
    <row r="43" spans="2:15" ht="23.25" customHeight="1">
      <c r="B43" s="26" t="s">
        <v>75</v>
      </c>
      <c r="C43" s="25" t="s">
        <v>1</v>
      </c>
      <c r="E43" s="28" t="s">
        <v>184</v>
      </c>
      <c r="F43" s="29">
        <v>237345000</v>
      </c>
      <c r="G43" s="29">
        <v>31980000</v>
      </c>
      <c r="H43" s="29">
        <v>41189000</v>
      </c>
      <c r="I43" s="29">
        <v>0</v>
      </c>
      <c r="J43" s="29">
        <v>7529000</v>
      </c>
      <c r="K43" s="29">
        <v>51003000</v>
      </c>
      <c r="L43" s="30">
        <v>0</v>
      </c>
      <c r="M43" s="31">
        <v>0</v>
      </c>
      <c r="N43" s="30">
        <v>0</v>
      </c>
      <c r="O43" s="32">
        <f t="shared" si="3"/>
        <v>369046000</v>
      </c>
    </row>
    <row r="44" spans="2:15" ht="23.25" customHeight="1">
      <c r="B44" s="26" t="s">
        <v>76</v>
      </c>
      <c r="C44" s="25" t="s">
        <v>1</v>
      </c>
      <c r="E44" s="28" t="s">
        <v>185</v>
      </c>
      <c r="F44" s="29">
        <v>196072000</v>
      </c>
      <c r="G44" s="29">
        <v>29585000</v>
      </c>
      <c r="H44" s="29">
        <v>38031000</v>
      </c>
      <c r="I44" s="29">
        <v>0</v>
      </c>
      <c r="J44" s="29">
        <v>9759000</v>
      </c>
      <c r="K44" s="29">
        <v>53773000</v>
      </c>
      <c r="L44" s="30">
        <v>0</v>
      </c>
      <c r="M44" s="31">
        <v>0</v>
      </c>
      <c r="N44" s="30">
        <v>0</v>
      </c>
      <c r="O44" s="32">
        <f t="shared" si="3"/>
        <v>327220000</v>
      </c>
    </row>
    <row r="45" spans="2:15" ht="23.25" customHeight="1">
      <c r="B45" s="26" t="s">
        <v>77</v>
      </c>
      <c r="C45" s="25" t="s">
        <v>1</v>
      </c>
      <c r="E45" s="28" t="s">
        <v>186</v>
      </c>
      <c r="F45" s="29">
        <v>64304000</v>
      </c>
      <c r="G45" s="29">
        <v>9573000</v>
      </c>
      <c r="H45" s="29">
        <v>12519000</v>
      </c>
      <c r="I45" s="29">
        <v>0</v>
      </c>
      <c r="J45" s="29">
        <v>1971000</v>
      </c>
      <c r="K45" s="29">
        <v>29118000</v>
      </c>
      <c r="L45" s="30">
        <v>0</v>
      </c>
      <c r="M45" s="31">
        <v>0</v>
      </c>
      <c r="N45" s="30">
        <v>0</v>
      </c>
      <c r="O45" s="32">
        <f t="shared" si="3"/>
        <v>117485000</v>
      </c>
    </row>
    <row r="46" spans="2:15" ht="23.25" customHeight="1">
      <c r="B46" s="26" t="s">
        <v>78</v>
      </c>
      <c r="C46" s="25" t="s">
        <v>1</v>
      </c>
      <c r="E46" s="28" t="s">
        <v>187</v>
      </c>
      <c r="F46" s="29">
        <v>58829000</v>
      </c>
      <c r="G46" s="29">
        <v>8475000</v>
      </c>
      <c r="H46" s="29">
        <v>12085000</v>
      </c>
      <c r="I46" s="29">
        <v>0</v>
      </c>
      <c r="J46" s="29">
        <v>1892000</v>
      </c>
      <c r="K46" s="29">
        <v>44348000</v>
      </c>
      <c r="L46" s="30">
        <v>0</v>
      </c>
      <c r="M46" s="31">
        <v>0</v>
      </c>
      <c r="N46" s="30">
        <v>0</v>
      </c>
      <c r="O46" s="32">
        <f t="shared" si="3"/>
        <v>125629000</v>
      </c>
    </row>
    <row r="47" spans="2:15" ht="23.25" customHeight="1">
      <c r="B47" s="26" t="s">
        <v>79</v>
      </c>
      <c r="C47" s="25" t="s">
        <v>1</v>
      </c>
      <c r="E47" s="28" t="s">
        <v>188</v>
      </c>
      <c r="F47" s="29">
        <v>136340000</v>
      </c>
      <c r="G47" s="29">
        <v>20130000</v>
      </c>
      <c r="H47" s="29">
        <v>27015000</v>
      </c>
      <c r="I47" s="29">
        <v>0</v>
      </c>
      <c r="J47" s="29">
        <v>5456000</v>
      </c>
      <c r="K47" s="29">
        <v>58687000</v>
      </c>
      <c r="L47" s="30">
        <v>0</v>
      </c>
      <c r="M47" s="31">
        <v>0</v>
      </c>
      <c r="N47" s="30">
        <v>0</v>
      </c>
      <c r="O47" s="32">
        <f t="shared" si="3"/>
        <v>247628000</v>
      </c>
    </row>
    <row r="48" spans="2:15" ht="23.25" customHeight="1">
      <c r="B48" s="26" t="s">
        <v>80</v>
      </c>
      <c r="C48" s="25" t="s">
        <v>1</v>
      </c>
      <c r="E48" s="28" t="s">
        <v>189</v>
      </c>
      <c r="F48" s="29">
        <v>283999000</v>
      </c>
      <c r="G48" s="29">
        <v>42124000</v>
      </c>
      <c r="H48" s="29">
        <v>48430000</v>
      </c>
      <c r="I48" s="29">
        <v>0</v>
      </c>
      <c r="J48" s="29">
        <v>11162000</v>
      </c>
      <c r="K48" s="29">
        <v>41152000</v>
      </c>
      <c r="L48" s="30">
        <v>0</v>
      </c>
      <c r="M48" s="31">
        <v>0</v>
      </c>
      <c r="N48" s="30">
        <v>0</v>
      </c>
      <c r="O48" s="32">
        <f t="shared" si="3"/>
        <v>426867000</v>
      </c>
    </row>
    <row r="49" spans="2:15" ht="23.25" customHeight="1">
      <c r="B49" s="26" t="s">
        <v>81</v>
      </c>
      <c r="C49" s="25" t="s">
        <v>1</v>
      </c>
      <c r="E49" s="28" t="s">
        <v>190</v>
      </c>
      <c r="F49" s="29">
        <v>191971000</v>
      </c>
      <c r="G49" s="29">
        <v>30400000</v>
      </c>
      <c r="H49" s="29">
        <v>29506000</v>
      </c>
      <c r="I49" s="29">
        <v>0</v>
      </c>
      <c r="J49" s="29">
        <v>8646000</v>
      </c>
      <c r="K49" s="29">
        <v>46610000</v>
      </c>
      <c r="L49" s="30">
        <v>0</v>
      </c>
      <c r="M49" s="31">
        <v>0</v>
      </c>
      <c r="N49" s="30">
        <v>0</v>
      </c>
      <c r="O49" s="32">
        <f t="shared" si="3"/>
        <v>307133000</v>
      </c>
    </row>
    <row r="50" spans="2:15" ht="23.25" customHeight="1">
      <c r="B50" s="26" t="s">
        <v>82</v>
      </c>
      <c r="C50" s="25" t="s">
        <v>1</v>
      </c>
      <c r="E50" s="28" t="s">
        <v>191</v>
      </c>
      <c r="F50" s="29">
        <v>142566000</v>
      </c>
      <c r="G50" s="29">
        <v>21605000</v>
      </c>
      <c r="H50" s="29">
        <v>32526000</v>
      </c>
      <c r="I50" s="29">
        <v>0</v>
      </c>
      <c r="J50" s="29">
        <v>6652000</v>
      </c>
      <c r="K50" s="29">
        <v>45147000</v>
      </c>
      <c r="L50" s="30">
        <v>0</v>
      </c>
      <c r="M50" s="31">
        <v>0</v>
      </c>
      <c r="N50" s="30">
        <v>0</v>
      </c>
      <c r="O50" s="32">
        <f t="shared" si="3"/>
        <v>248496000</v>
      </c>
    </row>
    <row r="51" spans="2:15" ht="23.25" customHeight="1">
      <c r="B51" s="26" t="s">
        <v>83</v>
      </c>
      <c r="C51" s="25" t="s">
        <v>1</v>
      </c>
      <c r="E51" s="28" t="s">
        <v>192</v>
      </c>
      <c r="F51" s="29">
        <v>191440000</v>
      </c>
      <c r="G51" s="29">
        <v>29573000</v>
      </c>
      <c r="H51" s="29">
        <v>32421000</v>
      </c>
      <c r="I51" s="29">
        <v>0</v>
      </c>
      <c r="J51" s="29">
        <v>9836000</v>
      </c>
      <c r="K51" s="29">
        <v>49152000</v>
      </c>
      <c r="L51" s="30">
        <v>0</v>
      </c>
      <c r="M51" s="31">
        <v>0</v>
      </c>
      <c r="N51" s="30">
        <v>0</v>
      </c>
      <c r="O51" s="32">
        <f t="shared" si="3"/>
        <v>312422000</v>
      </c>
    </row>
    <row r="52" spans="2:15" ht="23.25" customHeight="1">
      <c r="B52" s="26" t="s">
        <v>84</v>
      </c>
      <c r="C52" s="25" t="s">
        <v>1</v>
      </c>
      <c r="E52" s="28" t="s">
        <v>193</v>
      </c>
      <c r="F52" s="29">
        <v>234496000</v>
      </c>
      <c r="G52" s="29">
        <v>37101000</v>
      </c>
      <c r="H52" s="29">
        <v>33483000</v>
      </c>
      <c r="I52" s="29">
        <v>0</v>
      </c>
      <c r="J52" s="29">
        <v>8816000</v>
      </c>
      <c r="K52" s="29">
        <v>45324000</v>
      </c>
      <c r="L52" s="30">
        <v>0</v>
      </c>
      <c r="M52" s="31">
        <v>0</v>
      </c>
      <c r="N52" s="30">
        <v>0</v>
      </c>
      <c r="O52" s="32">
        <f t="shared" si="3"/>
        <v>359220000</v>
      </c>
    </row>
    <row r="53" spans="2:15" ht="23.25" customHeight="1">
      <c r="B53" s="26" t="s">
        <v>85</v>
      </c>
      <c r="C53" s="25" t="s">
        <v>1</v>
      </c>
      <c r="E53" s="28" t="s">
        <v>194</v>
      </c>
      <c r="F53" s="29">
        <v>124158000</v>
      </c>
      <c r="G53" s="29">
        <v>18018000</v>
      </c>
      <c r="H53" s="29">
        <v>27601000</v>
      </c>
      <c r="I53" s="29">
        <v>0</v>
      </c>
      <c r="J53" s="29">
        <v>4820000</v>
      </c>
      <c r="K53" s="29">
        <v>37923000</v>
      </c>
      <c r="L53" s="30">
        <v>0</v>
      </c>
      <c r="M53" s="31">
        <v>0</v>
      </c>
      <c r="N53" s="30">
        <v>0</v>
      </c>
      <c r="O53" s="32">
        <f t="shared" si="3"/>
        <v>212520000</v>
      </c>
    </row>
    <row r="54" spans="2:15" ht="23.25" customHeight="1">
      <c r="B54" s="26" t="s">
        <v>86</v>
      </c>
      <c r="C54" s="25" t="s">
        <v>1</v>
      </c>
      <c r="E54" s="28" t="s">
        <v>195</v>
      </c>
      <c r="F54" s="29">
        <v>240491000</v>
      </c>
      <c r="G54" s="29">
        <v>37064000</v>
      </c>
      <c r="H54" s="29">
        <v>56299000</v>
      </c>
      <c r="I54" s="29">
        <v>0</v>
      </c>
      <c r="J54" s="29">
        <v>11339000</v>
      </c>
      <c r="K54" s="29">
        <v>41381000</v>
      </c>
      <c r="L54" s="30">
        <v>0</v>
      </c>
      <c r="M54" s="31">
        <v>0</v>
      </c>
      <c r="N54" s="30">
        <v>0</v>
      </c>
      <c r="O54" s="32">
        <f t="shared" si="3"/>
        <v>386574000</v>
      </c>
    </row>
    <row r="55" spans="2:15" ht="23.25" customHeight="1">
      <c r="B55" s="26" t="s">
        <v>87</v>
      </c>
      <c r="C55" s="25" t="s">
        <v>1</v>
      </c>
      <c r="E55" s="28" t="s">
        <v>196</v>
      </c>
      <c r="F55" s="29">
        <v>232290000</v>
      </c>
      <c r="G55" s="29">
        <v>31115000</v>
      </c>
      <c r="H55" s="29">
        <v>55113000</v>
      </c>
      <c r="I55" s="29">
        <v>0</v>
      </c>
      <c r="J55" s="29">
        <v>5644000</v>
      </c>
      <c r="K55" s="29">
        <v>29369000</v>
      </c>
      <c r="L55" s="30">
        <v>0</v>
      </c>
      <c r="M55" s="31">
        <v>0</v>
      </c>
      <c r="N55" s="30">
        <v>0</v>
      </c>
      <c r="O55" s="32">
        <f t="shared" si="3"/>
        <v>353531000</v>
      </c>
    </row>
    <row r="56" spans="2:15" ht="23.25" customHeight="1">
      <c r="B56" s="26" t="s">
        <v>88</v>
      </c>
      <c r="C56" s="25" t="s">
        <v>1</v>
      </c>
      <c r="E56" s="28" t="s">
        <v>197</v>
      </c>
      <c r="F56" s="29">
        <v>196058000</v>
      </c>
      <c r="G56" s="29">
        <v>29365000</v>
      </c>
      <c r="H56" s="29">
        <v>36745000</v>
      </c>
      <c r="I56" s="29">
        <v>0</v>
      </c>
      <c r="J56" s="29">
        <v>9082000</v>
      </c>
      <c r="K56" s="29">
        <v>48474000</v>
      </c>
      <c r="L56" s="30">
        <v>0</v>
      </c>
      <c r="M56" s="31">
        <v>0</v>
      </c>
      <c r="N56" s="30">
        <v>0</v>
      </c>
      <c r="O56" s="32">
        <f t="shared" si="3"/>
        <v>319724000</v>
      </c>
    </row>
    <row r="57" spans="2:15" ht="23.25" customHeight="1">
      <c r="B57" s="26" t="s">
        <v>89</v>
      </c>
      <c r="C57" s="25" t="s">
        <v>1</v>
      </c>
      <c r="E57" s="28" t="s">
        <v>198</v>
      </c>
      <c r="F57" s="29">
        <v>140561000</v>
      </c>
      <c r="G57" s="29">
        <v>21335000</v>
      </c>
      <c r="H57" s="29">
        <v>27001000</v>
      </c>
      <c r="I57" s="29">
        <v>0</v>
      </c>
      <c r="J57" s="29">
        <v>4151000</v>
      </c>
      <c r="K57" s="29">
        <v>35292000</v>
      </c>
      <c r="L57" s="30">
        <v>0</v>
      </c>
      <c r="M57" s="31">
        <v>0</v>
      </c>
      <c r="N57" s="30">
        <v>0</v>
      </c>
      <c r="O57" s="32">
        <f t="shared" si="3"/>
        <v>228340000</v>
      </c>
    </row>
    <row r="58" spans="2:15" ht="23.25" customHeight="1">
      <c r="B58" s="26" t="s">
        <v>90</v>
      </c>
      <c r="C58" s="25" t="s">
        <v>1</v>
      </c>
      <c r="E58" s="28" t="s">
        <v>199</v>
      </c>
      <c r="F58" s="29">
        <v>122028000</v>
      </c>
      <c r="G58" s="29">
        <v>18568000</v>
      </c>
      <c r="H58" s="29">
        <v>25835000</v>
      </c>
      <c r="I58" s="29">
        <v>0</v>
      </c>
      <c r="J58" s="29">
        <v>6870000</v>
      </c>
      <c r="K58" s="29">
        <v>57771000</v>
      </c>
      <c r="L58" s="30">
        <v>0</v>
      </c>
      <c r="M58" s="31">
        <v>0</v>
      </c>
      <c r="N58" s="30">
        <v>0</v>
      </c>
      <c r="O58" s="32">
        <f t="shared" si="3"/>
        <v>231072000</v>
      </c>
    </row>
    <row r="59" spans="2:15" ht="23.25" customHeight="1">
      <c r="B59" s="26" t="s">
        <v>91</v>
      </c>
      <c r="C59" s="25" t="s">
        <v>1</v>
      </c>
      <c r="E59" s="28" t="s">
        <v>200</v>
      </c>
      <c r="F59" s="29">
        <v>156384000</v>
      </c>
      <c r="G59" s="29">
        <v>23056000</v>
      </c>
      <c r="H59" s="29">
        <v>32834000</v>
      </c>
      <c r="I59" s="29">
        <v>0</v>
      </c>
      <c r="J59" s="29">
        <v>6428000</v>
      </c>
      <c r="K59" s="29">
        <v>65670000</v>
      </c>
      <c r="L59" s="30">
        <v>0</v>
      </c>
      <c r="M59" s="31">
        <v>0</v>
      </c>
      <c r="N59" s="30">
        <v>0</v>
      </c>
      <c r="O59" s="32">
        <f t="shared" si="3"/>
        <v>284372000</v>
      </c>
    </row>
    <row r="60" spans="2:15" ht="23.25" customHeight="1">
      <c r="B60" s="26" t="s">
        <v>92</v>
      </c>
      <c r="C60" s="25" t="s">
        <v>1</v>
      </c>
      <c r="E60" s="28" t="s">
        <v>201</v>
      </c>
      <c r="F60" s="29">
        <v>103633000</v>
      </c>
      <c r="G60" s="29">
        <v>14903000</v>
      </c>
      <c r="H60" s="29">
        <v>28089000</v>
      </c>
      <c r="I60" s="29">
        <v>0</v>
      </c>
      <c r="J60" s="29">
        <v>3677000</v>
      </c>
      <c r="K60" s="29">
        <v>38638000</v>
      </c>
      <c r="L60" s="30">
        <v>0</v>
      </c>
      <c r="M60" s="31">
        <v>0</v>
      </c>
      <c r="N60" s="30">
        <v>0</v>
      </c>
      <c r="O60" s="32">
        <f t="shared" si="3"/>
        <v>188940000</v>
      </c>
    </row>
    <row r="61" spans="2:15" ht="23.25" customHeight="1">
      <c r="B61" s="26" t="s">
        <v>93</v>
      </c>
      <c r="C61" s="25" t="s">
        <v>1</v>
      </c>
      <c r="E61" s="28" t="s">
        <v>202</v>
      </c>
      <c r="F61" s="29">
        <v>177283000</v>
      </c>
      <c r="G61" s="29">
        <v>26451000</v>
      </c>
      <c r="H61" s="29">
        <v>35564000</v>
      </c>
      <c r="I61" s="29">
        <v>0</v>
      </c>
      <c r="J61" s="29">
        <v>6747000</v>
      </c>
      <c r="K61" s="29">
        <v>87128000</v>
      </c>
      <c r="L61" s="30">
        <v>0</v>
      </c>
      <c r="M61" s="31">
        <v>0</v>
      </c>
      <c r="N61" s="30">
        <v>0</v>
      </c>
      <c r="O61" s="32">
        <f t="shared" si="3"/>
        <v>333173000</v>
      </c>
    </row>
    <row r="62" spans="2:15" ht="23.25" customHeight="1">
      <c r="B62" s="26" t="s">
        <v>94</v>
      </c>
      <c r="C62" s="25" t="s">
        <v>1</v>
      </c>
      <c r="E62" s="28" t="s">
        <v>203</v>
      </c>
      <c r="F62" s="29">
        <v>89718000</v>
      </c>
      <c r="G62" s="29">
        <v>13289000</v>
      </c>
      <c r="H62" s="29">
        <v>19528000</v>
      </c>
      <c r="I62" s="29">
        <v>0</v>
      </c>
      <c r="J62" s="29">
        <v>2642000</v>
      </c>
      <c r="K62" s="29">
        <v>36701000</v>
      </c>
      <c r="L62" s="30">
        <v>0</v>
      </c>
      <c r="M62" s="31">
        <v>0</v>
      </c>
      <c r="N62" s="30">
        <v>0</v>
      </c>
      <c r="O62" s="32">
        <f t="shared" si="3"/>
        <v>161878000</v>
      </c>
    </row>
    <row r="63" spans="2:15" ht="23.25" customHeight="1">
      <c r="B63" s="26" t="s">
        <v>95</v>
      </c>
      <c r="C63" s="25" t="s">
        <v>1</v>
      </c>
      <c r="E63" s="28" t="s">
        <v>204</v>
      </c>
      <c r="F63" s="29">
        <v>146275000</v>
      </c>
      <c r="G63" s="29">
        <v>20612000</v>
      </c>
      <c r="H63" s="29">
        <v>35176000</v>
      </c>
      <c r="I63" s="29">
        <v>0</v>
      </c>
      <c r="J63" s="29">
        <v>3907000</v>
      </c>
      <c r="K63" s="29">
        <v>31519000</v>
      </c>
      <c r="L63" s="30">
        <v>0</v>
      </c>
      <c r="M63" s="31">
        <v>0</v>
      </c>
      <c r="N63" s="30">
        <v>0</v>
      </c>
      <c r="O63" s="32">
        <f t="shared" si="3"/>
        <v>237489000</v>
      </c>
    </row>
    <row r="64" spans="2:15" ht="23.25" customHeight="1">
      <c r="B64" s="26" t="s">
        <v>96</v>
      </c>
      <c r="C64" s="25" t="s">
        <v>1</v>
      </c>
      <c r="E64" s="28" t="s">
        <v>205</v>
      </c>
      <c r="F64" s="29">
        <v>144501000</v>
      </c>
      <c r="G64" s="29">
        <v>21407000</v>
      </c>
      <c r="H64" s="29">
        <v>26800000</v>
      </c>
      <c r="I64" s="29">
        <v>0</v>
      </c>
      <c r="J64" s="29">
        <v>5533000</v>
      </c>
      <c r="K64" s="29">
        <v>58503000</v>
      </c>
      <c r="L64" s="30">
        <v>0</v>
      </c>
      <c r="M64" s="31">
        <v>0</v>
      </c>
      <c r="N64" s="30">
        <v>0</v>
      </c>
      <c r="O64" s="32">
        <f t="shared" si="3"/>
        <v>256744000</v>
      </c>
    </row>
    <row r="65" spans="2:15" ht="23.25" customHeight="1">
      <c r="B65" s="26" t="s">
        <v>97</v>
      </c>
      <c r="C65" s="25" t="s">
        <v>1</v>
      </c>
      <c r="E65" s="28" t="s">
        <v>206</v>
      </c>
      <c r="F65" s="29">
        <v>162769000</v>
      </c>
      <c r="G65" s="29">
        <v>24413000</v>
      </c>
      <c r="H65" s="29">
        <v>32858000</v>
      </c>
      <c r="I65" s="29">
        <v>0</v>
      </c>
      <c r="J65" s="29">
        <v>4403000</v>
      </c>
      <c r="K65" s="29">
        <v>32871000</v>
      </c>
      <c r="L65" s="30">
        <v>0</v>
      </c>
      <c r="M65" s="31">
        <v>0</v>
      </c>
      <c r="N65" s="30">
        <v>0</v>
      </c>
      <c r="O65" s="32">
        <f t="shared" si="3"/>
        <v>257314000</v>
      </c>
    </row>
    <row r="66" spans="2:15" ht="23.25" customHeight="1">
      <c r="B66" s="26" t="s">
        <v>98</v>
      </c>
      <c r="C66" s="25" t="s">
        <v>1</v>
      </c>
      <c r="E66" s="28" t="s">
        <v>207</v>
      </c>
      <c r="F66" s="29">
        <v>149938000</v>
      </c>
      <c r="G66" s="29">
        <v>21753000</v>
      </c>
      <c r="H66" s="29">
        <v>27108000</v>
      </c>
      <c r="I66" s="29">
        <v>0</v>
      </c>
      <c r="J66" s="29">
        <v>5196000</v>
      </c>
      <c r="K66" s="29">
        <v>50417000</v>
      </c>
      <c r="L66" s="30">
        <v>0</v>
      </c>
      <c r="M66" s="31">
        <v>0</v>
      </c>
      <c r="N66" s="30">
        <v>0</v>
      </c>
      <c r="O66" s="32">
        <f t="shared" si="3"/>
        <v>254412000</v>
      </c>
    </row>
    <row r="67" spans="2:15" ht="23.25" customHeight="1">
      <c r="B67" s="26" t="s">
        <v>99</v>
      </c>
      <c r="C67" s="25" t="s">
        <v>1</v>
      </c>
      <c r="E67" s="28" t="s">
        <v>208</v>
      </c>
      <c r="F67" s="29">
        <v>138828000</v>
      </c>
      <c r="G67" s="29">
        <v>20805000</v>
      </c>
      <c r="H67" s="29">
        <v>24874000</v>
      </c>
      <c r="I67" s="29">
        <v>0</v>
      </c>
      <c r="J67" s="29">
        <v>6630000</v>
      </c>
      <c r="K67" s="29">
        <v>51818000</v>
      </c>
      <c r="L67" s="30">
        <v>0</v>
      </c>
      <c r="M67" s="31">
        <v>0</v>
      </c>
      <c r="N67" s="30">
        <v>0</v>
      </c>
      <c r="O67" s="32">
        <f t="shared" si="3"/>
        <v>242955000</v>
      </c>
    </row>
    <row r="68" spans="2:15" ht="23.25" customHeight="1">
      <c r="B68" s="26" t="s">
        <v>100</v>
      </c>
      <c r="C68" s="25" t="s">
        <v>1</v>
      </c>
      <c r="E68" s="28" t="s">
        <v>209</v>
      </c>
      <c r="F68" s="29">
        <v>208093000</v>
      </c>
      <c r="G68" s="29">
        <v>33309000</v>
      </c>
      <c r="H68" s="29">
        <v>36995000</v>
      </c>
      <c r="I68" s="29">
        <v>0</v>
      </c>
      <c r="J68" s="29">
        <v>9985000</v>
      </c>
      <c r="K68" s="29">
        <v>84304000</v>
      </c>
      <c r="L68" s="30">
        <v>0</v>
      </c>
      <c r="M68" s="31">
        <v>0</v>
      </c>
      <c r="N68" s="30">
        <v>0</v>
      </c>
      <c r="O68" s="32">
        <f t="shared" si="3"/>
        <v>372686000</v>
      </c>
    </row>
    <row r="69" spans="2:15" ht="23.25" customHeight="1">
      <c r="B69" s="26" t="s">
        <v>101</v>
      </c>
      <c r="C69" s="25" t="s">
        <v>1</v>
      </c>
      <c r="E69" s="28" t="s">
        <v>210</v>
      </c>
      <c r="F69" s="29">
        <v>44069000</v>
      </c>
      <c r="G69" s="29">
        <v>6510000</v>
      </c>
      <c r="H69" s="29">
        <v>17258000</v>
      </c>
      <c r="I69" s="29">
        <v>0</v>
      </c>
      <c r="J69" s="29">
        <v>2568000</v>
      </c>
      <c r="K69" s="29">
        <v>15070000</v>
      </c>
      <c r="L69" s="30">
        <v>0</v>
      </c>
      <c r="M69" s="31">
        <v>0</v>
      </c>
      <c r="N69" s="30">
        <v>0</v>
      </c>
      <c r="O69" s="32">
        <f t="shared" si="3"/>
        <v>85475000</v>
      </c>
    </row>
    <row r="70" spans="2:15" ht="23.25" customHeight="1">
      <c r="B70" s="26" t="s">
        <v>102</v>
      </c>
      <c r="C70" s="25" t="s">
        <v>1</v>
      </c>
      <c r="E70" s="28" t="s">
        <v>211</v>
      </c>
      <c r="F70" s="29">
        <v>71112000</v>
      </c>
      <c r="G70" s="29">
        <v>9846000</v>
      </c>
      <c r="H70" s="29">
        <v>18592000</v>
      </c>
      <c r="I70" s="29">
        <v>0</v>
      </c>
      <c r="J70" s="29">
        <v>2049000</v>
      </c>
      <c r="K70" s="29">
        <v>40055000</v>
      </c>
      <c r="L70" s="30">
        <v>0</v>
      </c>
      <c r="M70" s="31">
        <v>0</v>
      </c>
      <c r="N70" s="30">
        <v>0</v>
      </c>
      <c r="O70" s="32">
        <f t="shared" si="3"/>
        <v>141654000</v>
      </c>
    </row>
    <row r="71" spans="2:15" ht="23.25" customHeight="1">
      <c r="B71" s="26" t="s">
        <v>103</v>
      </c>
      <c r="C71" s="25" t="s">
        <v>1</v>
      </c>
      <c r="E71" s="28" t="s">
        <v>212</v>
      </c>
      <c r="F71" s="29">
        <v>72858000</v>
      </c>
      <c r="G71" s="29">
        <v>10387000</v>
      </c>
      <c r="H71" s="29">
        <v>18267000</v>
      </c>
      <c r="I71" s="29">
        <v>0</v>
      </c>
      <c r="J71" s="29">
        <v>2233000</v>
      </c>
      <c r="K71" s="29">
        <v>37957000</v>
      </c>
      <c r="L71" s="30">
        <v>0</v>
      </c>
      <c r="M71" s="31">
        <v>0</v>
      </c>
      <c r="N71" s="30">
        <v>0</v>
      </c>
      <c r="O71" s="32">
        <f t="shared" si="3"/>
        <v>141702000</v>
      </c>
    </row>
    <row r="72" spans="2:15" ht="23.25" customHeight="1">
      <c r="B72" s="26" t="s">
        <v>104</v>
      </c>
      <c r="C72" s="25" t="s">
        <v>1</v>
      </c>
      <c r="E72" s="28" t="s">
        <v>213</v>
      </c>
      <c r="F72" s="29">
        <v>106966000</v>
      </c>
      <c r="G72" s="29">
        <v>15683000</v>
      </c>
      <c r="H72" s="29">
        <v>20593000</v>
      </c>
      <c r="I72" s="29">
        <v>0</v>
      </c>
      <c r="J72" s="29">
        <v>4882000</v>
      </c>
      <c r="K72" s="29">
        <v>51494000</v>
      </c>
      <c r="L72" s="30">
        <v>0</v>
      </c>
      <c r="M72" s="31">
        <v>0</v>
      </c>
      <c r="N72" s="30">
        <v>0</v>
      </c>
      <c r="O72" s="32">
        <f t="shared" si="3"/>
        <v>199618000</v>
      </c>
    </row>
    <row r="73" spans="2:15" ht="23.25" customHeight="1">
      <c r="B73" s="26" t="s">
        <v>105</v>
      </c>
      <c r="C73" s="25" t="s">
        <v>1</v>
      </c>
      <c r="E73" s="28" t="s">
        <v>214</v>
      </c>
      <c r="F73" s="29">
        <v>75996000</v>
      </c>
      <c r="G73" s="29">
        <v>10148000</v>
      </c>
      <c r="H73" s="29">
        <v>24258000</v>
      </c>
      <c r="I73" s="29">
        <v>0</v>
      </c>
      <c r="J73" s="29">
        <v>2213000</v>
      </c>
      <c r="K73" s="29">
        <v>35164000</v>
      </c>
      <c r="L73" s="30">
        <v>0</v>
      </c>
      <c r="M73" s="31">
        <v>0</v>
      </c>
      <c r="N73" s="30">
        <v>0</v>
      </c>
      <c r="O73" s="32">
        <f t="shared" si="3"/>
        <v>147779000</v>
      </c>
    </row>
    <row r="74" spans="2:15" ht="23.25" customHeight="1">
      <c r="B74" s="26" t="s">
        <v>106</v>
      </c>
      <c r="C74" s="25" t="s">
        <v>1</v>
      </c>
      <c r="E74" s="28" t="s">
        <v>215</v>
      </c>
      <c r="F74" s="29">
        <v>68413000</v>
      </c>
      <c r="G74" s="29">
        <v>8868000</v>
      </c>
      <c r="H74" s="29">
        <v>18646000</v>
      </c>
      <c r="I74" s="29">
        <v>0</v>
      </c>
      <c r="J74" s="29">
        <v>1938000</v>
      </c>
      <c r="K74" s="29">
        <v>34029000</v>
      </c>
      <c r="L74" s="30">
        <v>0</v>
      </c>
      <c r="M74" s="31">
        <v>0</v>
      </c>
      <c r="N74" s="30">
        <v>0</v>
      </c>
      <c r="O74" s="32">
        <f t="shared" si="3"/>
        <v>131894000</v>
      </c>
    </row>
    <row r="75" spans="2:15" ht="23.25" customHeight="1">
      <c r="B75" s="26" t="s">
        <v>107</v>
      </c>
      <c r="C75" s="25" t="s">
        <v>1</v>
      </c>
      <c r="E75" s="28" t="s">
        <v>216</v>
      </c>
      <c r="F75" s="29">
        <v>91249000</v>
      </c>
      <c r="G75" s="29">
        <v>12406000</v>
      </c>
      <c r="H75" s="29">
        <v>21517000</v>
      </c>
      <c r="I75" s="29">
        <v>0</v>
      </c>
      <c r="J75" s="29">
        <v>2466000</v>
      </c>
      <c r="K75" s="29">
        <v>45023000</v>
      </c>
      <c r="L75" s="30">
        <v>0</v>
      </c>
      <c r="M75" s="31">
        <v>0</v>
      </c>
      <c r="N75" s="30">
        <v>0</v>
      </c>
      <c r="O75" s="32">
        <f t="shared" si="3"/>
        <v>172661000</v>
      </c>
    </row>
    <row r="76" spans="2:15" ht="23.25" customHeight="1">
      <c r="B76" s="26" t="s">
        <v>108</v>
      </c>
      <c r="C76" s="25" t="s">
        <v>1</v>
      </c>
      <c r="E76" s="28" t="s">
        <v>217</v>
      </c>
      <c r="F76" s="29">
        <v>104428000</v>
      </c>
      <c r="G76" s="29">
        <v>15056000</v>
      </c>
      <c r="H76" s="29">
        <v>24683000</v>
      </c>
      <c r="I76" s="29">
        <v>0</v>
      </c>
      <c r="J76" s="29">
        <v>4105000</v>
      </c>
      <c r="K76" s="29">
        <v>41444000</v>
      </c>
      <c r="L76" s="30">
        <v>0</v>
      </c>
      <c r="M76" s="31">
        <v>0</v>
      </c>
      <c r="N76" s="30">
        <v>0</v>
      </c>
      <c r="O76" s="32">
        <f t="shared" si="3"/>
        <v>189716000</v>
      </c>
    </row>
    <row r="77" spans="2:15" ht="23.25" customHeight="1">
      <c r="B77" s="26" t="s">
        <v>109</v>
      </c>
      <c r="C77" s="25" t="s">
        <v>1</v>
      </c>
      <c r="E77" s="28" t="s">
        <v>218</v>
      </c>
      <c r="F77" s="29">
        <v>91998000</v>
      </c>
      <c r="G77" s="29">
        <v>11386000</v>
      </c>
      <c r="H77" s="29">
        <v>17868000</v>
      </c>
      <c r="I77" s="29">
        <v>0</v>
      </c>
      <c r="J77" s="29">
        <v>2238000</v>
      </c>
      <c r="K77" s="29">
        <v>30159000</v>
      </c>
      <c r="L77" s="30">
        <v>0</v>
      </c>
      <c r="M77" s="31">
        <v>0</v>
      </c>
      <c r="N77" s="30">
        <v>0</v>
      </c>
      <c r="O77" s="32">
        <f t="shared" si="3"/>
        <v>153649000</v>
      </c>
    </row>
    <row r="78" spans="2:15" ht="23.25" customHeight="1">
      <c r="B78" s="26" t="s">
        <v>110</v>
      </c>
      <c r="C78" s="25" t="s">
        <v>1</v>
      </c>
      <c r="E78" s="28" t="s">
        <v>219</v>
      </c>
      <c r="F78" s="29">
        <v>75827000</v>
      </c>
      <c r="G78" s="29">
        <v>10009000</v>
      </c>
      <c r="H78" s="29">
        <v>15297000</v>
      </c>
      <c r="I78" s="29">
        <v>0</v>
      </c>
      <c r="J78" s="29">
        <v>2117000</v>
      </c>
      <c r="K78" s="29">
        <v>31711000</v>
      </c>
      <c r="L78" s="30">
        <v>0</v>
      </c>
      <c r="M78" s="31">
        <v>0</v>
      </c>
      <c r="N78" s="30">
        <v>0</v>
      </c>
      <c r="O78" s="32">
        <f t="shared" si="3"/>
        <v>134961000</v>
      </c>
    </row>
    <row r="79" spans="2:15" ht="23.25" customHeight="1">
      <c r="B79" s="26" t="s">
        <v>111</v>
      </c>
      <c r="C79" s="25" t="s">
        <v>1</v>
      </c>
      <c r="E79" s="28" t="s">
        <v>220</v>
      </c>
      <c r="F79" s="29">
        <v>81720000</v>
      </c>
      <c r="G79" s="29">
        <v>10917000</v>
      </c>
      <c r="H79" s="29">
        <v>23296000</v>
      </c>
      <c r="I79" s="29">
        <v>0</v>
      </c>
      <c r="J79" s="29">
        <v>2445000</v>
      </c>
      <c r="K79" s="29">
        <v>39562000</v>
      </c>
      <c r="L79" s="30">
        <v>0</v>
      </c>
      <c r="M79" s="31">
        <v>0</v>
      </c>
      <c r="N79" s="30">
        <v>0</v>
      </c>
      <c r="O79" s="32">
        <f t="shared" si="3"/>
        <v>157940000</v>
      </c>
    </row>
    <row r="80" spans="2:15" ht="23.25" customHeight="1">
      <c r="B80" s="26" t="s">
        <v>112</v>
      </c>
      <c r="C80" s="25" t="s">
        <v>1</v>
      </c>
      <c r="E80" s="28" t="s">
        <v>221</v>
      </c>
      <c r="F80" s="29">
        <v>64034000</v>
      </c>
      <c r="G80" s="29">
        <v>8661000</v>
      </c>
      <c r="H80" s="29">
        <v>15056000</v>
      </c>
      <c r="I80" s="29">
        <v>0</v>
      </c>
      <c r="J80" s="29">
        <v>1911000</v>
      </c>
      <c r="K80" s="29">
        <v>51491000</v>
      </c>
      <c r="L80" s="30">
        <v>0</v>
      </c>
      <c r="M80" s="31">
        <v>0</v>
      </c>
      <c r="N80" s="30">
        <v>0</v>
      </c>
      <c r="O80" s="32">
        <f aca="true" t="shared" si="4" ref="O80:O124">N80+M80+L80+K80+J80+I80+H80+G80+F80</f>
        <v>141153000</v>
      </c>
    </row>
    <row r="81" spans="2:15" ht="23.25" customHeight="1">
      <c r="B81" s="26" t="s">
        <v>113</v>
      </c>
      <c r="C81" s="25" t="s">
        <v>1</v>
      </c>
      <c r="E81" s="28" t="s">
        <v>222</v>
      </c>
      <c r="F81" s="29">
        <v>73761000</v>
      </c>
      <c r="G81" s="29">
        <v>10122000</v>
      </c>
      <c r="H81" s="29">
        <v>18366000</v>
      </c>
      <c r="I81" s="29">
        <v>0</v>
      </c>
      <c r="J81" s="29">
        <v>2962000</v>
      </c>
      <c r="K81" s="29">
        <v>66731000</v>
      </c>
      <c r="L81" s="30">
        <v>0</v>
      </c>
      <c r="M81" s="31">
        <v>0</v>
      </c>
      <c r="N81" s="30">
        <v>0</v>
      </c>
      <c r="O81" s="32">
        <f t="shared" si="4"/>
        <v>171942000</v>
      </c>
    </row>
    <row r="82" spans="2:15" ht="23.25" customHeight="1">
      <c r="B82" s="26" t="s">
        <v>114</v>
      </c>
      <c r="C82" s="25" t="s">
        <v>1</v>
      </c>
      <c r="E82" s="28" t="s">
        <v>223</v>
      </c>
      <c r="F82" s="29">
        <v>93783000</v>
      </c>
      <c r="G82" s="29">
        <v>12493000</v>
      </c>
      <c r="H82" s="29">
        <v>18387000</v>
      </c>
      <c r="I82" s="29">
        <v>0</v>
      </c>
      <c r="J82" s="29">
        <v>2365000</v>
      </c>
      <c r="K82" s="29">
        <v>31272000</v>
      </c>
      <c r="L82" s="30">
        <v>0</v>
      </c>
      <c r="M82" s="31">
        <v>0</v>
      </c>
      <c r="N82" s="30">
        <v>0</v>
      </c>
      <c r="O82" s="32">
        <f t="shared" si="4"/>
        <v>158300000</v>
      </c>
    </row>
    <row r="83" spans="2:15" ht="23.25" customHeight="1">
      <c r="B83" s="26" t="s">
        <v>115</v>
      </c>
      <c r="C83" s="25" t="s">
        <v>1</v>
      </c>
      <c r="E83" s="28" t="s">
        <v>224</v>
      </c>
      <c r="F83" s="29">
        <v>68953000</v>
      </c>
      <c r="G83" s="29">
        <v>9636000</v>
      </c>
      <c r="H83" s="29">
        <v>16572000</v>
      </c>
      <c r="I83" s="29">
        <v>0</v>
      </c>
      <c r="J83" s="29">
        <v>2039000</v>
      </c>
      <c r="K83" s="29">
        <v>35059000</v>
      </c>
      <c r="L83" s="30">
        <v>0</v>
      </c>
      <c r="M83" s="31">
        <v>0</v>
      </c>
      <c r="N83" s="30">
        <v>0</v>
      </c>
      <c r="O83" s="32">
        <f t="shared" si="4"/>
        <v>132259000</v>
      </c>
    </row>
    <row r="84" spans="2:15" ht="23.25" customHeight="1">
      <c r="B84" s="26" t="s">
        <v>116</v>
      </c>
      <c r="C84" s="25" t="s">
        <v>1</v>
      </c>
      <c r="E84" s="28" t="s">
        <v>225</v>
      </c>
      <c r="F84" s="29">
        <v>48174000</v>
      </c>
      <c r="G84" s="29">
        <v>6655000</v>
      </c>
      <c r="H84" s="29">
        <v>13726000</v>
      </c>
      <c r="I84" s="29">
        <v>0</v>
      </c>
      <c r="J84" s="29">
        <v>1710000</v>
      </c>
      <c r="K84" s="29">
        <v>23812000</v>
      </c>
      <c r="L84" s="30">
        <v>0</v>
      </c>
      <c r="M84" s="31">
        <v>0</v>
      </c>
      <c r="N84" s="30">
        <v>0</v>
      </c>
      <c r="O84" s="32">
        <f t="shared" si="4"/>
        <v>94077000</v>
      </c>
    </row>
    <row r="85" spans="2:15" ht="23.25" customHeight="1">
      <c r="B85" s="26" t="s">
        <v>117</v>
      </c>
      <c r="C85" s="25" t="s">
        <v>1</v>
      </c>
      <c r="E85" s="28" t="s">
        <v>226</v>
      </c>
      <c r="F85" s="29">
        <v>42550000</v>
      </c>
      <c r="G85" s="29">
        <v>5336000</v>
      </c>
      <c r="H85" s="29">
        <v>12909000</v>
      </c>
      <c r="I85" s="29">
        <v>0</v>
      </c>
      <c r="J85" s="29">
        <v>1556000</v>
      </c>
      <c r="K85" s="29">
        <v>30143000</v>
      </c>
      <c r="L85" s="30">
        <v>0</v>
      </c>
      <c r="M85" s="31">
        <v>0</v>
      </c>
      <c r="N85" s="30">
        <v>0</v>
      </c>
      <c r="O85" s="32">
        <f t="shared" si="4"/>
        <v>92494000</v>
      </c>
    </row>
    <row r="86" spans="2:15" ht="23.25" customHeight="1">
      <c r="B86" s="26" t="s">
        <v>118</v>
      </c>
      <c r="C86" s="25" t="s">
        <v>1</v>
      </c>
      <c r="E86" s="28" t="s">
        <v>227</v>
      </c>
      <c r="F86" s="29">
        <v>45801000</v>
      </c>
      <c r="G86" s="29">
        <v>5031000</v>
      </c>
      <c r="H86" s="29">
        <v>15344000</v>
      </c>
      <c r="I86" s="29">
        <v>0</v>
      </c>
      <c r="J86" s="29">
        <v>1428000</v>
      </c>
      <c r="K86" s="29">
        <v>30280000</v>
      </c>
      <c r="L86" s="30">
        <v>0</v>
      </c>
      <c r="M86" s="31">
        <v>0</v>
      </c>
      <c r="N86" s="30">
        <v>0</v>
      </c>
      <c r="O86" s="32">
        <f t="shared" si="4"/>
        <v>97884000</v>
      </c>
    </row>
    <row r="87" spans="2:15" ht="23.25" customHeight="1">
      <c r="B87" s="26" t="s">
        <v>119</v>
      </c>
      <c r="C87" s="25" t="s">
        <v>1</v>
      </c>
      <c r="E87" s="28" t="s">
        <v>228</v>
      </c>
      <c r="F87" s="29">
        <v>45827000</v>
      </c>
      <c r="G87" s="29">
        <v>6390000</v>
      </c>
      <c r="H87" s="29">
        <v>11082000</v>
      </c>
      <c r="I87" s="29">
        <v>0</v>
      </c>
      <c r="J87" s="29">
        <v>1548000</v>
      </c>
      <c r="K87" s="29">
        <v>20725000</v>
      </c>
      <c r="L87" s="30">
        <v>0</v>
      </c>
      <c r="M87" s="31">
        <v>0</v>
      </c>
      <c r="N87" s="30">
        <v>0</v>
      </c>
      <c r="O87" s="32">
        <f t="shared" si="4"/>
        <v>85572000</v>
      </c>
    </row>
    <row r="88" spans="2:15" ht="23.25" customHeight="1">
      <c r="B88" s="26" t="s">
        <v>120</v>
      </c>
      <c r="C88" s="25" t="s">
        <v>1</v>
      </c>
      <c r="E88" s="28" t="s">
        <v>229</v>
      </c>
      <c r="F88" s="29">
        <v>46241000</v>
      </c>
      <c r="G88" s="29">
        <v>5471000</v>
      </c>
      <c r="H88" s="29">
        <v>13382000</v>
      </c>
      <c r="I88" s="29">
        <v>0</v>
      </c>
      <c r="J88" s="29">
        <v>1525000</v>
      </c>
      <c r="K88" s="29">
        <v>28888000</v>
      </c>
      <c r="L88" s="30">
        <v>0</v>
      </c>
      <c r="M88" s="31">
        <v>0</v>
      </c>
      <c r="N88" s="30">
        <v>0</v>
      </c>
      <c r="O88" s="32">
        <f t="shared" si="4"/>
        <v>95507000</v>
      </c>
    </row>
    <row r="89" spans="2:15" ht="23.25" customHeight="1">
      <c r="B89" s="26" t="s">
        <v>121</v>
      </c>
      <c r="C89" s="25" t="s">
        <v>1</v>
      </c>
      <c r="E89" s="28" t="s">
        <v>230</v>
      </c>
      <c r="F89" s="29">
        <v>57583000</v>
      </c>
      <c r="G89" s="29">
        <v>7330000</v>
      </c>
      <c r="H89" s="29">
        <v>11716000</v>
      </c>
      <c r="I89" s="29">
        <v>0</v>
      </c>
      <c r="J89" s="29">
        <v>1774000</v>
      </c>
      <c r="K89" s="29">
        <v>37048000</v>
      </c>
      <c r="L89" s="30">
        <v>0</v>
      </c>
      <c r="M89" s="31">
        <v>0</v>
      </c>
      <c r="N89" s="30">
        <v>0</v>
      </c>
      <c r="O89" s="32">
        <f t="shared" si="4"/>
        <v>115451000</v>
      </c>
    </row>
    <row r="90" spans="2:15" ht="23.25" customHeight="1">
      <c r="B90" s="26" t="s">
        <v>122</v>
      </c>
      <c r="C90" s="25" t="s">
        <v>1</v>
      </c>
      <c r="E90" s="28" t="s">
        <v>231</v>
      </c>
      <c r="F90" s="29">
        <v>109647000</v>
      </c>
      <c r="G90" s="29">
        <v>13608000</v>
      </c>
      <c r="H90" s="29">
        <v>24979000</v>
      </c>
      <c r="I90" s="29">
        <v>0</v>
      </c>
      <c r="J90" s="29">
        <v>2498000</v>
      </c>
      <c r="K90" s="29">
        <v>36796000</v>
      </c>
      <c r="L90" s="30">
        <v>0</v>
      </c>
      <c r="M90" s="31">
        <v>0</v>
      </c>
      <c r="N90" s="30">
        <v>0</v>
      </c>
      <c r="O90" s="32">
        <f t="shared" si="4"/>
        <v>187528000</v>
      </c>
    </row>
    <row r="91" spans="2:15" ht="23.25" customHeight="1">
      <c r="B91" s="26" t="s">
        <v>123</v>
      </c>
      <c r="C91" s="25" t="s">
        <v>1</v>
      </c>
      <c r="E91" s="28" t="s">
        <v>232</v>
      </c>
      <c r="F91" s="29">
        <v>35397000</v>
      </c>
      <c r="G91" s="29">
        <v>4657000</v>
      </c>
      <c r="H91" s="29">
        <v>12412000</v>
      </c>
      <c r="I91" s="29">
        <v>0</v>
      </c>
      <c r="J91" s="29">
        <v>1353000</v>
      </c>
      <c r="K91" s="29">
        <v>27020000</v>
      </c>
      <c r="L91" s="30">
        <v>0</v>
      </c>
      <c r="M91" s="31">
        <v>0</v>
      </c>
      <c r="N91" s="30">
        <v>0</v>
      </c>
      <c r="O91" s="32">
        <f t="shared" si="4"/>
        <v>80839000</v>
      </c>
    </row>
    <row r="92" spans="2:15" ht="23.25" customHeight="1">
      <c r="B92" s="26" t="s">
        <v>124</v>
      </c>
      <c r="C92" s="25" t="s">
        <v>1</v>
      </c>
      <c r="E92" s="28" t="s">
        <v>233</v>
      </c>
      <c r="F92" s="29">
        <v>59352000</v>
      </c>
      <c r="G92" s="29">
        <v>7998000</v>
      </c>
      <c r="H92" s="29">
        <v>18800000</v>
      </c>
      <c r="I92" s="29">
        <v>0</v>
      </c>
      <c r="J92" s="29">
        <v>1843000</v>
      </c>
      <c r="K92" s="29">
        <v>28829000</v>
      </c>
      <c r="L92" s="30">
        <v>0</v>
      </c>
      <c r="M92" s="31">
        <v>0</v>
      </c>
      <c r="N92" s="30">
        <v>0</v>
      </c>
      <c r="O92" s="32">
        <f t="shared" si="4"/>
        <v>116822000</v>
      </c>
    </row>
    <row r="93" spans="2:15" ht="23.25" customHeight="1">
      <c r="B93" s="26" t="s">
        <v>125</v>
      </c>
      <c r="C93" s="25" t="s">
        <v>1</v>
      </c>
      <c r="E93" s="28" t="s">
        <v>234</v>
      </c>
      <c r="F93" s="29">
        <v>46064000</v>
      </c>
      <c r="G93" s="29">
        <v>5555000</v>
      </c>
      <c r="H93" s="29">
        <v>12009000</v>
      </c>
      <c r="I93" s="29">
        <v>0</v>
      </c>
      <c r="J93" s="29">
        <v>1339000</v>
      </c>
      <c r="K93" s="29">
        <v>31272000</v>
      </c>
      <c r="L93" s="30">
        <v>0</v>
      </c>
      <c r="M93" s="31">
        <v>0</v>
      </c>
      <c r="N93" s="30">
        <v>0</v>
      </c>
      <c r="O93" s="32">
        <f t="shared" si="4"/>
        <v>96239000</v>
      </c>
    </row>
    <row r="94" spans="2:15" ht="23.25" customHeight="1">
      <c r="B94" s="26" t="s">
        <v>126</v>
      </c>
      <c r="C94" s="25" t="s">
        <v>1</v>
      </c>
      <c r="E94" s="28" t="s">
        <v>235</v>
      </c>
      <c r="F94" s="29">
        <v>49799000</v>
      </c>
      <c r="G94" s="29">
        <v>6556000</v>
      </c>
      <c r="H94" s="29">
        <v>14837000</v>
      </c>
      <c r="I94" s="29">
        <v>0</v>
      </c>
      <c r="J94" s="29">
        <v>1606000</v>
      </c>
      <c r="K94" s="29">
        <v>33030000</v>
      </c>
      <c r="L94" s="30">
        <v>0</v>
      </c>
      <c r="M94" s="31">
        <v>0</v>
      </c>
      <c r="N94" s="30">
        <v>0</v>
      </c>
      <c r="O94" s="32">
        <f t="shared" si="4"/>
        <v>105828000</v>
      </c>
    </row>
    <row r="95" spans="2:15" ht="23.25" customHeight="1">
      <c r="B95" s="26" t="s">
        <v>127</v>
      </c>
      <c r="C95" s="25" t="s">
        <v>1</v>
      </c>
      <c r="E95" s="28" t="s">
        <v>236</v>
      </c>
      <c r="F95" s="29">
        <v>41149000</v>
      </c>
      <c r="G95" s="29">
        <v>4827000</v>
      </c>
      <c r="H95" s="29">
        <v>14416000</v>
      </c>
      <c r="I95" s="29">
        <v>0</v>
      </c>
      <c r="J95" s="29">
        <v>1437000</v>
      </c>
      <c r="K95" s="29">
        <v>42072000</v>
      </c>
      <c r="L95" s="30">
        <v>0</v>
      </c>
      <c r="M95" s="31">
        <v>0</v>
      </c>
      <c r="N95" s="30">
        <v>0</v>
      </c>
      <c r="O95" s="32">
        <f t="shared" si="4"/>
        <v>103901000</v>
      </c>
    </row>
    <row r="96" spans="2:15" ht="23.25" customHeight="1">
      <c r="B96" s="26" t="s">
        <v>128</v>
      </c>
      <c r="C96" s="25" t="s">
        <v>1</v>
      </c>
      <c r="E96" s="28" t="s">
        <v>237</v>
      </c>
      <c r="F96" s="29">
        <v>60748000</v>
      </c>
      <c r="G96" s="29">
        <v>7700000</v>
      </c>
      <c r="H96" s="29">
        <v>17053000</v>
      </c>
      <c r="I96" s="29">
        <v>0</v>
      </c>
      <c r="J96" s="29">
        <v>1744000</v>
      </c>
      <c r="K96" s="29">
        <v>31398000</v>
      </c>
      <c r="L96" s="30">
        <v>0</v>
      </c>
      <c r="M96" s="31">
        <v>0</v>
      </c>
      <c r="N96" s="30">
        <v>0</v>
      </c>
      <c r="O96" s="32">
        <f t="shared" si="4"/>
        <v>118643000</v>
      </c>
    </row>
    <row r="97" spans="2:15" ht="23.25" customHeight="1">
      <c r="B97" s="26" t="s">
        <v>129</v>
      </c>
      <c r="C97" s="25" t="s">
        <v>1</v>
      </c>
      <c r="E97" s="28" t="s">
        <v>238</v>
      </c>
      <c r="F97" s="29">
        <v>41287000</v>
      </c>
      <c r="G97" s="29">
        <v>5691000</v>
      </c>
      <c r="H97" s="29">
        <v>12232000</v>
      </c>
      <c r="I97" s="29">
        <v>0</v>
      </c>
      <c r="J97" s="29">
        <v>1592000</v>
      </c>
      <c r="K97" s="29">
        <v>33841000</v>
      </c>
      <c r="L97" s="30">
        <v>0</v>
      </c>
      <c r="M97" s="31">
        <v>0</v>
      </c>
      <c r="N97" s="30">
        <v>0</v>
      </c>
      <c r="O97" s="32">
        <f t="shared" si="4"/>
        <v>94643000</v>
      </c>
    </row>
    <row r="98" spans="2:15" ht="23.25" customHeight="1">
      <c r="B98" s="26" t="s">
        <v>130</v>
      </c>
      <c r="C98" s="25" t="s">
        <v>1</v>
      </c>
      <c r="E98" s="28" t="s">
        <v>239</v>
      </c>
      <c r="F98" s="29">
        <v>61014000</v>
      </c>
      <c r="G98" s="29">
        <v>6808000</v>
      </c>
      <c r="H98" s="29">
        <v>12075000</v>
      </c>
      <c r="I98" s="29">
        <v>0</v>
      </c>
      <c r="J98" s="29">
        <v>1573000</v>
      </c>
      <c r="K98" s="29">
        <v>37380000</v>
      </c>
      <c r="L98" s="30">
        <v>0</v>
      </c>
      <c r="M98" s="31">
        <v>0</v>
      </c>
      <c r="N98" s="30">
        <v>0</v>
      </c>
      <c r="O98" s="32">
        <f t="shared" si="4"/>
        <v>118850000</v>
      </c>
    </row>
    <row r="99" spans="2:15" ht="23.25" customHeight="1">
      <c r="B99" s="26" t="s">
        <v>131</v>
      </c>
      <c r="C99" s="25" t="s">
        <v>1</v>
      </c>
      <c r="E99" s="28" t="s">
        <v>240</v>
      </c>
      <c r="F99" s="29">
        <v>48014000</v>
      </c>
      <c r="G99" s="29">
        <v>5259000</v>
      </c>
      <c r="H99" s="29">
        <v>13783000</v>
      </c>
      <c r="I99" s="29">
        <v>0</v>
      </c>
      <c r="J99" s="29">
        <v>1433000</v>
      </c>
      <c r="K99" s="29">
        <v>30160000</v>
      </c>
      <c r="L99" s="30">
        <v>0</v>
      </c>
      <c r="M99" s="31">
        <v>0</v>
      </c>
      <c r="N99" s="30">
        <v>0</v>
      </c>
      <c r="O99" s="32">
        <f t="shared" si="4"/>
        <v>98649000</v>
      </c>
    </row>
    <row r="100" spans="2:15" ht="23.25" customHeight="1">
      <c r="B100" s="26" t="s">
        <v>132</v>
      </c>
      <c r="C100" s="25" t="s">
        <v>1</v>
      </c>
      <c r="E100" s="28" t="s">
        <v>241</v>
      </c>
      <c r="F100" s="29">
        <v>54210000</v>
      </c>
      <c r="G100" s="29">
        <v>6824000</v>
      </c>
      <c r="H100" s="29">
        <v>12967000</v>
      </c>
      <c r="I100" s="29">
        <v>0</v>
      </c>
      <c r="J100" s="29">
        <v>1533000</v>
      </c>
      <c r="K100" s="29">
        <v>32672000</v>
      </c>
      <c r="L100" s="30">
        <v>0</v>
      </c>
      <c r="M100" s="31">
        <v>0</v>
      </c>
      <c r="N100" s="30">
        <v>0</v>
      </c>
      <c r="O100" s="32">
        <f t="shared" si="4"/>
        <v>108206000</v>
      </c>
    </row>
    <row r="101" spans="2:15" ht="23.25" customHeight="1">
      <c r="B101" s="26" t="s">
        <v>133</v>
      </c>
      <c r="C101" s="25" t="s">
        <v>1</v>
      </c>
      <c r="E101" s="28" t="s">
        <v>242</v>
      </c>
      <c r="F101" s="29">
        <v>50166000</v>
      </c>
      <c r="G101" s="29">
        <v>5783000</v>
      </c>
      <c r="H101" s="29">
        <v>14149000</v>
      </c>
      <c r="I101" s="29">
        <v>0</v>
      </c>
      <c r="J101" s="29">
        <v>1344000</v>
      </c>
      <c r="K101" s="29">
        <v>28696000</v>
      </c>
      <c r="L101" s="30">
        <v>0</v>
      </c>
      <c r="M101" s="31">
        <v>0</v>
      </c>
      <c r="N101" s="30">
        <v>0</v>
      </c>
      <c r="O101" s="32">
        <f t="shared" si="4"/>
        <v>100138000</v>
      </c>
    </row>
    <row r="102" spans="2:15" ht="23.25" customHeight="1">
      <c r="B102" s="26" t="s">
        <v>134</v>
      </c>
      <c r="C102" s="25" t="s">
        <v>1</v>
      </c>
      <c r="E102" s="28" t="s">
        <v>243</v>
      </c>
      <c r="F102" s="29">
        <v>31616000</v>
      </c>
      <c r="G102" s="29">
        <v>3590000</v>
      </c>
      <c r="H102" s="29">
        <v>10878000</v>
      </c>
      <c r="I102" s="29">
        <v>0</v>
      </c>
      <c r="J102" s="29">
        <v>1002000</v>
      </c>
      <c r="K102" s="29">
        <v>33676000</v>
      </c>
      <c r="L102" s="30">
        <v>0</v>
      </c>
      <c r="M102" s="31">
        <v>0</v>
      </c>
      <c r="N102" s="30">
        <v>0</v>
      </c>
      <c r="O102" s="32">
        <f t="shared" si="4"/>
        <v>80762000</v>
      </c>
    </row>
    <row r="103" spans="2:15" ht="23.25" customHeight="1">
      <c r="B103" s="26" t="s">
        <v>135</v>
      </c>
      <c r="C103" s="25" t="s">
        <v>1</v>
      </c>
      <c r="E103" s="28" t="s">
        <v>244</v>
      </c>
      <c r="F103" s="29">
        <v>49253000</v>
      </c>
      <c r="G103" s="29">
        <v>6213000</v>
      </c>
      <c r="H103" s="29">
        <v>10834000</v>
      </c>
      <c r="I103" s="29">
        <v>0</v>
      </c>
      <c r="J103" s="29">
        <v>1344000</v>
      </c>
      <c r="K103" s="29">
        <v>33720000</v>
      </c>
      <c r="L103" s="30">
        <v>0</v>
      </c>
      <c r="M103" s="31">
        <v>0</v>
      </c>
      <c r="N103" s="30">
        <v>0</v>
      </c>
      <c r="O103" s="32">
        <f t="shared" si="4"/>
        <v>101364000</v>
      </c>
    </row>
    <row r="104" spans="2:15" ht="23.25" customHeight="1">
      <c r="B104" s="26" t="s">
        <v>136</v>
      </c>
      <c r="C104" s="25" t="s">
        <v>1</v>
      </c>
      <c r="E104" s="28" t="s">
        <v>245</v>
      </c>
      <c r="F104" s="29">
        <v>34209000</v>
      </c>
      <c r="G104" s="29">
        <v>3841000</v>
      </c>
      <c r="H104" s="29">
        <v>11459000</v>
      </c>
      <c r="I104" s="29">
        <v>0</v>
      </c>
      <c r="J104" s="29">
        <v>1059000</v>
      </c>
      <c r="K104" s="29">
        <v>39891000</v>
      </c>
      <c r="L104" s="30">
        <v>0</v>
      </c>
      <c r="M104" s="31">
        <v>0</v>
      </c>
      <c r="N104" s="30">
        <v>0</v>
      </c>
      <c r="O104" s="32">
        <f t="shared" si="4"/>
        <v>90459000</v>
      </c>
    </row>
    <row r="105" spans="2:15" ht="23.25" customHeight="1">
      <c r="B105" s="26" t="s">
        <v>137</v>
      </c>
      <c r="C105" s="25" t="s">
        <v>1</v>
      </c>
      <c r="E105" s="28" t="s">
        <v>246</v>
      </c>
      <c r="F105" s="29">
        <v>63537000</v>
      </c>
      <c r="G105" s="29">
        <v>7480000</v>
      </c>
      <c r="H105" s="29">
        <v>17989000</v>
      </c>
      <c r="I105" s="29">
        <v>0</v>
      </c>
      <c r="J105" s="29">
        <v>1543000</v>
      </c>
      <c r="K105" s="29">
        <v>30769000</v>
      </c>
      <c r="L105" s="30">
        <v>0</v>
      </c>
      <c r="M105" s="31">
        <v>0</v>
      </c>
      <c r="N105" s="30">
        <v>0</v>
      </c>
      <c r="O105" s="32">
        <f t="shared" si="4"/>
        <v>121318000</v>
      </c>
    </row>
    <row r="106" spans="2:15" ht="23.25" customHeight="1">
      <c r="B106" s="26" t="s">
        <v>138</v>
      </c>
      <c r="C106" s="25" t="s">
        <v>1</v>
      </c>
      <c r="E106" s="28" t="s">
        <v>247</v>
      </c>
      <c r="F106" s="29">
        <v>28029000</v>
      </c>
      <c r="G106" s="29">
        <v>3276000</v>
      </c>
      <c r="H106" s="29">
        <v>10401000</v>
      </c>
      <c r="I106" s="29">
        <v>0</v>
      </c>
      <c r="J106" s="29">
        <v>952000</v>
      </c>
      <c r="K106" s="29">
        <v>19118000</v>
      </c>
      <c r="L106" s="30">
        <v>0</v>
      </c>
      <c r="M106" s="31">
        <v>0</v>
      </c>
      <c r="N106" s="30">
        <v>0</v>
      </c>
      <c r="O106" s="32">
        <f t="shared" si="4"/>
        <v>61776000</v>
      </c>
    </row>
    <row r="107" spans="2:15" ht="23.25" customHeight="1">
      <c r="B107" s="26" t="s">
        <v>139</v>
      </c>
      <c r="C107" s="25" t="s">
        <v>1</v>
      </c>
      <c r="E107" s="28" t="s">
        <v>248</v>
      </c>
      <c r="F107" s="29">
        <v>34176000</v>
      </c>
      <c r="G107" s="29">
        <v>4049000</v>
      </c>
      <c r="H107" s="29">
        <v>11706000</v>
      </c>
      <c r="I107" s="29">
        <v>0</v>
      </c>
      <c r="J107" s="29">
        <v>1051000</v>
      </c>
      <c r="K107" s="29">
        <v>22230000</v>
      </c>
      <c r="L107" s="30">
        <v>0</v>
      </c>
      <c r="M107" s="31">
        <v>0</v>
      </c>
      <c r="N107" s="30">
        <v>0</v>
      </c>
      <c r="O107" s="32">
        <f t="shared" si="4"/>
        <v>73212000</v>
      </c>
    </row>
    <row r="108" spans="2:15" ht="23.25" customHeight="1">
      <c r="B108" s="26" t="s">
        <v>140</v>
      </c>
      <c r="C108" s="25" t="s">
        <v>1</v>
      </c>
      <c r="E108" s="28" t="s">
        <v>249</v>
      </c>
      <c r="F108" s="29">
        <v>30158000</v>
      </c>
      <c r="G108" s="29">
        <v>3465000</v>
      </c>
      <c r="H108" s="29">
        <v>9265000</v>
      </c>
      <c r="I108" s="29">
        <v>0</v>
      </c>
      <c r="J108" s="29">
        <v>937000</v>
      </c>
      <c r="K108" s="29">
        <v>33927000</v>
      </c>
      <c r="L108" s="30">
        <v>0</v>
      </c>
      <c r="M108" s="31">
        <v>0</v>
      </c>
      <c r="N108" s="30">
        <v>0</v>
      </c>
      <c r="O108" s="32">
        <f t="shared" si="4"/>
        <v>77752000</v>
      </c>
    </row>
    <row r="109" spans="2:15" ht="23.25" customHeight="1">
      <c r="B109" s="26" t="s">
        <v>141</v>
      </c>
      <c r="C109" s="25" t="s">
        <v>1</v>
      </c>
      <c r="E109" s="28" t="s">
        <v>250</v>
      </c>
      <c r="F109" s="29">
        <v>43766000</v>
      </c>
      <c r="G109" s="29">
        <v>4867000</v>
      </c>
      <c r="H109" s="29">
        <v>9357000</v>
      </c>
      <c r="I109" s="29">
        <v>0</v>
      </c>
      <c r="J109" s="29">
        <v>1163000</v>
      </c>
      <c r="K109" s="29">
        <v>34027000</v>
      </c>
      <c r="L109" s="30">
        <v>0</v>
      </c>
      <c r="M109" s="31">
        <v>0</v>
      </c>
      <c r="N109" s="30">
        <v>0</v>
      </c>
      <c r="O109" s="32">
        <f t="shared" si="4"/>
        <v>93180000</v>
      </c>
    </row>
    <row r="110" spans="2:15" ht="23.25" customHeight="1">
      <c r="B110" s="26" t="s">
        <v>142</v>
      </c>
      <c r="C110" s="25" t="s">
        <v>1</v>
      </c>
      <c r="E110" s="28" t="s">
        <v>251</v>
      </c>
      <c r="F110" s="29">
        <v>49624000</v>
      </c>
      <c r="G110" s="29">
        <v>6175000</v>
      </c>
      <c r="H110" s="29">
        <v>8762000</v>
      </c>
      <c r="I110" s="29">
        <v>0</v>
      </c>
      <c r="J110" s="29">
        <v>1394000</v>
      </c>
      <c r="K110" s="29">
        <v>31399000</v>
      </c>
      <c r="L110" s="30">
        <v>0</v>
      </c>
      <c r="M110" s="31">
        <v>0</v>
      </c>
      <c r="N110" s="30">
        <v>0</v>
      </c>
      <c r="O110" s="32">
        <f t="shared" si="4"/>
        <v>97354000</v>
      </c>
    </row>
    <row r="111" spans="2:15" ht="23.25" customHeight="1">
      <c r="B111" s="26" t="s">
        <v>143</v>
      </c>
      <c r="C111" s="25" t="s">
        <v>1</v>
      </c>
      <c r="E111" s="28" t="s">
        <v>252</v>
      </c>
      <c r="F111" s="29">
        <v>8612000</v>
      </c>
      <c r="G111" s="29">
        <v>1203000</v>
      </c>
      <c r="H111" s="29">
        <v>7304000</v>
      </c>
      <c r="I111" s="29">
        <v>0</v>
      </c>
      <c r="J111" s="29">
        <v>642000</v>
      </c>
      <c r="K111" s="29">
        <v>34286000</v>
      </c>
      <c r="L111" s="30">
        <v>0</v>
      </c>
      <c r="M111" s="31">
        <v>0</v>
      </c>
      <c r="N111" s="30">
        <v>0</v>
      </c>
      <c r="O111" s="32">
        <f t="shared" si="4"/>
        <v>52047000</v>
      </c>
    </row>
    <row r="112" spans="2:15" ht="23.25" customHeight="1">
      <c r="B112" s="26" t="s">
        <v>144</v>
      </c>
      <c r="C112" s="25" t="s">
        <v>1</v>
      </c>
      <c r="E112" s="28" t="s">
        <v>253</v>
      </c>
      <c r="F112" s="29">
        <v>85233000</v>
      </c>
      <c r="G112" s="29">
        <v>12020000</v>
      </c>
      <c r="H112" s="29">
        <v>9892000</v>
      </c>
      <c r="I112" s="29">
        <v>0</v>
      </c>
      <c r="J112" s="29">
        <v>2178000</v>
      </c>
      <c r="K112" s="29">
        <v>49963000</v>
      </c>
      <c r="L112" s="30">
        <v>0</v>
      </c>
      <c r="M112" s="31">
        <v>0</v>
      </c>
      <c r="N112" s="30">
        <v>0</v>
      </c>
      <c r="O112" s="32">
        <f t="shared" si="4"/>
        <v>159286000</v>
      </c>
    </row>
    <row r="113" spans="2:15" ht="23.25" customHeight="1">
      <c r="B113" s="26" t="s">
        <v>145</v>
      </c>
      <c r="C113" s="25" t="s">
        <v>1</v>
      </c>
      <c r="E113" s="28" t="s">
        <v>254</v>
      </c>
      <c r="F113" s="29">
        <v>16311000</v>
      </c>
      <c r="G113" s="29">
        <v>2408000</v>
      </c>
      <c r="H113" s="29">
        <v>7642000</v>
      </c>
      <c r="I113" s="29">
        <v>0</v>
      </c>
      <c r="J113" s="29">
        <v>718000</v>
      </c>
      <c r="K113" s="29">
        <v>27813000</v>
      </c>
      <c r="L113" s="30">
        <v>0</v>
      </c>
      <c r="M113" s="31">
        <v>0</v>
      </c>
      <c r="N113" s="30">
        <v>0</v>
      </c>
      <c r="O113" s="32">
        <f t="shared" si="4"/>
        <v>54892000</v>
      </c>
    </row>
    <row r="114" spans="2:15" ht="23.25" customHeight="1">
      <c r="B114" s="26" t="s">
        <v>146</v>
      </c>
      <c r="C114" s="25" t="s">
        <v>1</v>
      </c>
      <c r="E114" s="28" t="s">
        <v>255</v>
      </c>
      <c r="F114" s="29">
        <v>33487000</v>
      </c>
      <c r="G114" s="29">
        <v>4753000</v>
      </c>
      <c r="H114" s="29">
        <v>8203000</v>
      </c>
      <c r="I114" s="29">
        <v>0</v>
      </c>
      <c r="J114" s="29">
        <v>1108000</v>
      </c>
      <c r="K114" s="29">
        <v>39213000</v>
      </c>
      <c r="L114" s="30">
        <v>0</v>
      </c>
      <c r="M114" s="31">
        <v>0</v>
      </c>
      <c r="N114" s="30">
        <v>0</v>
      </c>
      <c r="O114" s="32">
        <f t="shared" si="4"/>
        <v>86764000</v>
      </c>
    </row>
    <row r="115" spans="2:15" ht="23.25" customHeight="1">
      <c r="B115" s="26" t="s">
        <v>147</v>
      </c>
      <c r="C115" s="25" t="s">
        <v>1</v>
      </c>
      <c r="E115" s="28" t="s">
        <v>256</v>
      </c>
      <c r="F115" s="29">
        <v>65318000</v>
      </c>
      <c r="G115" s="29">
        <v>9663000</v>
      </c>
      <c r="H115" s="29">
        <v>10861000</v>
      </c>
      <c r="I115" s="29">
        <v>0</v>
      </c>
      <c r="J115" s="29">
        <v>1928000</v>
      </c>
      <c r="K115" s="29">
        <v>51219000</v>
      </c>
      <c r="L115" s="30">
        <v>0</v>
      </c>
      <c r="M115" s="31">
        <v>0</v>
      </c>
      <c r="N115" s="30">
        <v>0</v>
      </c>
      <c r="O115" s="32">
        <f t="shared" si="4"/>
        <v>138989000</v>
      </c>
    </row>
    <row r="116" spans="2:15" ht="23.25" customHeight="1">
      <c r="B116" s="26" t="s">
        <v>148</v>
      </c>
      <c r="C116" s="25" t="s">
        <v>1</v>
      </c>
      <c r="E116" s="28" t="s">
        <v>257</v>
      </c>
      <c r="F116" s="29">
        <v>174364000</v>
      </c>
      <c r="G116" s="29">
        <v>26845000</v>
      </c>
      <c r="H116" s="29">
        <v>19204000</v>
      </c>
      <c r="I116" s="29">
        <v>0</v>
      </c>
      <c r="J116" s="29">
        <v>9482000</v>
      </c>
      <c r="K116" s="29">
        <v>99517000</v>
      </c>
      <c r="L116" s="30">
        <v>0</v>
      </c>
      <c r="M116" s="31">
        <v>0</v>
      </c>
      <c r="N116" s="30">
        <v>0</v>
      </c>
      <c r="O116" s="32">
        <f t="shared" si="4"/>
        <v>329412000</v>
      </c>
    </row>
    <row r="117" spans="2:15" ht="23.25" customHeight="1">
      <c r="B117" s="26" t="s">
        <v>149</v>
      </c>
      <c r="C117" s="25" t="s">
        <v>1</v>
      </c>
      <c r="E117" s="28" t="s">
        <v>258</v>
      </c>
      <c r="F117" s="29">
        <v>18896000</v>
      </c>
      <c r="G117" s="29">
        <v>2961000</v>
      </c>
      <c r="H117" s="29">
        <v>7958000</v>
      </c>
      <c r="I117" s="29">
        <v>0</v>
      </c>
      <c r="J117" s="29">
        <v>749000</v>
      </c>
      <c r="K117" s="29">
        <v>63780000</v>
      </c>
      <c r="L117" s="30">
        <v>0</v>
      </c>
      <c r="M117" s="31">
        <v>0</v>
      </c>
      <c r="N117" s="30">
        <v>0</v>
      </c>
      <c r="O117" s="32">
        <f t="shared" si="4"/>
        <v>94344000</v>
      </c>
    </row>
    <row r="118" spans="2:15" ht="23.25" customHeight="1">
      <c r="B118" s="26" t="s">
        <v>150</v>
      </c>
      <c r="C118" s="25" t="s">
        <v>1</v>
      </c>
      <c r="E118" s="28" t="s">
        <v>259</v>
      </c>
      <c r="F118" s="29">
        <v>16297000</v>
      </c>
      <c r="G118" s="29">
        <v>1987000</v>
      </c>
      <c r="H118" s="29">
        <v>8417000</v>
      </c>
      <c r="I118" s="29">
        <v>0</v>
      </c>
      <c r="J118" s="29">
        <v>712000</v>
      </c>
      <c r="K118" s="29">
        <v>45881000</v>
      </c>
      <c r="L118" s="30">
        <v>0</v>
      </c>
      <c r="M118" s="31">
        <v>0</v>
      </c>
      <c r="N118" s="30">
        <v>0</v>
      </c>
      <c r="O118" s="32">
        <f t="shared" si="4"/>
        <v>73294000</v>
      </c>
    </row>
    <row r="119" spans="2:15" ht="23.25" customHeight="1">
      <c r="B119" s="26" t="s">
        <v>151</v>
      </c>
      <c r="C119" s="25" t="s">
        <v>1</v>
      </c>
      <c r="E119" s="28" t="s">
        <v>260</v>
      </c>
      <c r="F119" s="29">
        <v>21404000</v>
      </c>
      <c r="G119" s="29">
        <v>3010000</v>
      </c>
      <c r="H119" s="29">
        <v>8541000</v>
      </c>
      <c r="I119" s="29">
        <v>0</v>
      </c>
      <c r="J119" s="29">
        <v>827000</v>
      </c>
      <c r="K119" s="29">
        <v>46824000</v>
      </c>
      <c r="L119" s="30">
        <v>0</v>
      </c>
      <c r="M119" s="31">
        <v>0</v>
      </c>
      <c r="N119" s="30">
        <v>0</v>
      </c>
      <c r="O119" s="32">
        <f t="shared" si="4"/>
        <v>80606000</v>
      </c>
    </row>
    <row r="120" spans="2:15" ht="23.25" customHeight="1">
      <c r="B120" s="26" t="s">
        <v>152</v>
      </c>
      <c r="C120" s="25" t="s">
        <v>1</v>
      </c>
      <c r="E120" s="28" t="s">
        <v>261</v>
      </c>
      <c r="F120" s="29">
        <v>9000000</v>
      </c>
      <c r="G120" s="29">
        <v>1254000</v>
      </c>
      <c r="H120" s="29">
        <v>8357000</v>
      </c>
      <c r="I120" s="29">
        <v>0</v>
      </c>
      <c r="J120" s="29">
        <v>641000</v>
      </c>
      <c r="K120" s="29">
        <v>37301000</v>
      </c>
      <c r="L120" s="30">
        <v>0</v>
      </c>
      <c r="M120" s="31">
        <v>0</v>
      </c>
      <c r="N120" s="30">
        <v>0</v>
      </c>
      <c r="O120" s="32">
        <f t="shared" si="4"/>
        <v>56553000</v>
      </c>
    </row>
    <row r="121" spans="2:15" ht="23.25" customHeight="1">
      <c r="B121" s="26" t="s">
        <v>153</v>
      </c>
      <c r="C121" s="25" t="s">
        <v>1</v>
      </c>
      <c r="E121" s="28" t="s">
        <v>262</v>
      </c>
      <c r="F121" s="29">
        <v>47862000</v>
      </c>
      <c r="G121" s="29">
        <v>7332000</v>
      </c>
      <c r="H121" s="29">
        <v>8749000</v>
      </c>
      <c r="I121" s="29">
        <v>0</v>
      </c>
      <c r="J121" s="29">
        <v>1429000</v>
      </c>
      <c r="K121" s="29">
        <v>31397000</v>
      </c>
      <c r="L121" s="30">
        <v>0</v>
      </c>
      <c r="M121" s="31">
        <v>0</v>
      </c>
      <c r="N121" s="30">
        <v>0</v>
      </c>
      <c r="O121" s="32">
        <f t="shared" si="4"/>
        <v>96769000</v>
      </c>
    </row>
    <row r="122" spans="2:15" ht="23.25" customHeight="1">
      <c r="B122" s="26" t="s">
        <v>154</v>
      </c>
      <c r="C122" s="25" t="s">
        <v>1</v>
      </c>
      <c r="E122" s="28" t="s">
        <v>263</v>
      </c>
      <c r="F122" s="29">
        <v>27584000</v>
      </c>
      <c r="G122" s="29">
        <v>3908000</v>
      </c>
      <c r="H122" s="29">
        <v>12294000</v>
      </c>
      <c r="I122" s="29">
        <v>0</v>
      </c>
      <c r="J122" s="29">
        <v>1126000</v>
      </c>
      <c r="K122" s="29">
        <v>11303000</v>
      </c>
      <c r="L122" s="30">
        <v>0</v>
      </c>
      <c r="M122" s="31">
        <v>0</v>
      </c>
      <c r="N122" s="30">
        <v>0</v>
      </c>
      <c r="O122" s="32">
        <f t="shared" si="4"/>
        <v>56215000</v>
      </c>
    </row>
    <row r="123" spans="2:15" ht="23.25" customHeight="1">
      <c r="B123" s="26" t="s">
        <v>155</v>
      </c>
      <c r="C123" s="25" t="s">
        <v>1</v>
      </c>
      <c r="E123" s="28" t="s">
        <v>264</v>
      </c>
      <c r="F123" s="29">
        <v>47876000</v>
      </c>
      <c r="G123" s="29">
        <v>6691000</v>
      </c>
      <c r="H123" s="29">
        <v>15707000</v>
      </c>
      <c r="I123" s="29">
        <v>0</v>
      </c>
      <c r="J123" s="29">
        <v>1755000</v>
      </c>
      <c r="K123" s="29">
        <v>14443000</v>
      </c>
      <c r="L123" s="30">
        <v>0</v>
      </c>
      <c r="M123" s="31">
        <v>0</v>
      </c>
      <c r="N123" s="30">
        <v>0</v>
      </c>
      <c r="O123" s="32">
        <f t="shared" si="4"/>
        <v>86472000</v>
      </c>
    </row>
    <row r="124" spans="2:15" ht="23.25" customHeight="1" thickBot="1">
      <c r="B124" s="26" t="s">
        <v>156</v>
      </c>
      <c r="C124" s="25" t="s">
        <v>1</v>
      </c>
      <c r="E124" s="28" t="s">
        <v>265</v>
      </c>
      <c r="F124" s="29">
        <v>116891000</v>
      </c>
      <c r="G124" s="29">
        <v>17549000</v>
      </c>
      <c r="H124" s="29">
        <v>13174000</v>
      </c>
      <c r="I124" s="29">
        <v>0</v>
      </c>
      <c r="J124" s="29">
        <v>3024000</v>
      </c>
      <c r="K124" s="29">
        <v>11303000</v>
      </c>
      <c r="L124" s="30">
        <v>0</v>
      </c>
      <c r="M124" s="31">
        <v>0</v>
      </c>
      <c r="N124" s="30">
        <v>0</v>
      </c>
      <c r="O124" s="32">
        <f t="shared" si="4"/>
        <v>161941000</v>
      </c>
    </row>
    <row r="125" spans="1:15" s="27" customFormat="1" ht="18.75" customHeight="1" hidden="1">
      <c r="A125" s="27" t="s">
        <v>37</v>
      </c>
      <c r="B125" s="26" t="s">
        <v>1</v>
      </c>
      <c r="E125" s="33" t="s">
        <v>1</v>
      </c>
      <c r="F125" s="34" t="s">
        <v>1</v>
      </c>
      <c r="G125" s="34" t="s">
        <v>1</v>
      </c>
      <c r="H125" s="34" t="s">
        <v>1</v>
      </c>
      <c r="I125" s="34" t="s">
        <v>1</v>
      </c>
      <c r="J125" s="34" t="s">
        <v>1</v>
      </c>
      <c r="K125" s="34" t="s">
        <v>1</v>
      </c>
      <c r="L125" s="34" t="s">
        <v>1</v>
      </c>
      <c r="M125" s="34" t="s">
        <v>1</v>
      </c>
      <c r="N125" s="34" t="s">
        <v>1</v>
      </c>
      <c r="O125" s="35" t="s">
        <v>1</v>
      </c>
    </row>
    <row r="126" spans="1:15" s="27" customFormat="1" ht="12" customHeight="1" thickBot="1">
      <c r="A126" s="36" t="s">
        <v>38</v>
      </c>
      <c r="E126" s="37" t="s">
        <v>1</v>
      </c>
      <c r="F126" s="38" t="s">
        <v>1</v>
      </c>
      <c r="G126" s="38" t="s">
        <v>1</v>
      </c>
      <c r="H126" s="38" t="s">
        <v>1</v>
      </c>
      <c r="I126" s="38" t="s">
        <v>1</v>
      </c>
      <c r="J126" s="38" t="s">
        <v>1</v>
      </c>
      <c r="K126" s="38" t="s">
        <v>1</v>
      </c>
      <c r="L126" s="38" t="s">
        <v>1</v>
      </c>
      <c r="M126" s="38" t="s">
        <v>1</v>
      </c>
      <c r="N126" s="38" t="s">
        <v>1</v>
      </c>
      <c r="O126" s="39" t="s">
        <v>1</v>
      </c>
    </row>
    <row r="127" spans="1:15" s="27" customFormat="1" ht="27" customHeight="1" thickBot="1">
      <c r="A127" s="36" t="s">
        <v>1</v>
      </c>
      <c r="B127" s="40" t="s">
        <v>39</v>
      </c>
      <c r="E127" s="41" t="s">
        <v>266</v>
      </c>
      <c r="F127" s="42">
        <v>16250652000</v>
      </c>
      <c r="G127" s="42">
        <v>2454345000</v>
      </c>
      <c r="H127" s="42">
        <v>3329403000</v>
      </c>
      <c r="I127" s="42">
        <v>0</v>
      </c>
      <c r="J127" s="42">
        <v>646459000</v>
      </c>
      <c r="K127" s="42">
        <v>5578439000</v>
      </c>
      <c r="L127" s="42">
        <v>0</v>
      </c>
      <c r="M127" s="42">
        <v>0</v>
      </c>
      <c r="N127" s="42">
        <v>0</v>
      </c>
      <c r="O127" s="43">
        <f>SUM(F127:N127)</f>
        <v>28259298000</v>
      </c>
    </row>
    <row r="128" spans="1:15" s="27" customFormat="1" ht="27" customHeight="1" thickBot="1">
      <c r="A128" s="36" t="s">
        <v>1</v>
      </c>
      <c r="B128" s="40" t="s">
        <v>40</v>
      </c>
      <c r="E128" s="41" t="s">
        <v>41</v>
      </c>
      <c r="F128" s="42">
        <v>7259413000</v>
      </c>
      <c r="G128" s="42">
        <v>1359318000</v>
      </c>
      <c r="H128" s="42">
        <v>6469555000</v>
      </c>
      <c r="I128" s="42">
        <v>0</v>
      </c>
      <c r="J128" s="42">
        <v>5469644000</v>
      </c>
      <c r="K128" s="42">
        <v>30354756000</v>
      </c>
      <c r="L128" s="42">
        <v>1797889000</v>
      </c>
      <c r="M128" s="42">
        <v>6585264000</v>
      </c>
      <c r="N128" s="42">
        <v>0</v>
      </c>
      <c r="O128" s="43">
        <f>SUM(F128:N128)</f>
        <v>59295839000</v>
      </c>
    </row>
    <row r="129" spans="1:15" s="27" customFormat="1" ht="27" customHeight="1" thickBot="1">
      <c r="A129" s="36" t="s">
        <v>38</v>
      </c>
      <c r="B129" s="40" t="s">
        <v>1</v>
      </c>
      <c r="E129" s="41" t="s">
        <v>42</v>
      </c>
      <c r="F129" s="42">
        <f aca="true" t="shared" si="5" ref="F129:O129">F128+F127</f>
        <v>23510065000</v>
      </c>
      <c r="G129" s="42">
        <f t="shared" si="5"/>
        <v>3813663000</v>
      </c>
      <c r="H129" s="42">
        <f t="shared" si="5"/>
        <v>9798958000</v>
      </c>
      <c r="I129" s="42">
        <f t="shared" si="5"/>
        <v>0</v>
      </c>
      <c r="J129" s="42">
        <f t="shared" si="5"/>
        <v>6116103000</v>
      </c>
      <c r="K129" s="42">
        <f t="shared" si="5"/>
        <v>35933195000</v>
      </c>
      <c r="L129" s="42">
        <f t="shared" si="5"/>
        <v>1797889000</v>
      </c>
      <c r="M129" s="42">
        <f t="shared" si="5"/>
        <v>6585264000</v>
      </c>
      <c r="N129" s="42">
        <f t="shared" si="5"/>
        <v>0</v>
      </c>
      <c r="O129" s="42">
        <f t="shared" si="5"/>
        <v>87555137000</v>
      </c>
    </row>
    <row r="130" ht="12.75">
      <c r="O130" s="16" t="s">
        <v>1</v>
      </c>
    </row>
  </sheetData>
  <sheetProtection/>
  <mergeCells count="14">
    <mergeCell ref="H13:H14"/>
    <mergeCell ref="I13:I14"/>
    <mergeCell ref="J13:J14"/>
    <mergeCell ref="K13:K14"/>
    <mergeCell ref="L13:L14"/>
    <mergeCell ref="M13:M14"/>
    <mergeCell ref="N13:N14"/>
    <mergeCell ref="O13:O14"/>
    <mergeCell ref="E9:O9"/>
    <mergeCell ref="E10:O10"/>
    <mergeCell ref="E11:O11"/>
    <mergeCell ref="E13:E14"/>
    <mergeCell ref="F13:F14"/>
    <mergeCell ref="G13:G14"/>
  </mergeCells>
  <printOptions horizontalCentered="1" verticalCentered="1"/>
  <pageMargins left="0.35433070866141736" right="0.35433070866141736" top="0.35433070866141736" bottom="0.4330708661417323" header="0.1968503937007874" footer="0.1968503937007874"/>
  <pageSetup firstPageNumber="1" useFirstPageNumber="1" fitToHeight="2" fitToWidth="1"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Kübra AKBUDAK</dc:creator>
  <cp:keywords/>
  <dc:description/>
  <cp:lastModifiedBy>Ali  RENÇBER</cp:lastModifiedBy>
  <cp:lastPrinted>2019-02-25T09:05:51Z</cp:lastPrinted>
  <dcterms:created xsi:type="dcterms:W3CDTF">2016-01-14T11:49:46Z</dcterms:created>
  <dcterms:modified xsi:type="dcterms:W3CDTF">2019-02-25T09:06:04Z</dcterms:modified>
  <cp:category/>
  <cp:version/>
  <cp:contentType/>
  <cp:contentStatus/>
</cp:coreProperties>
</file>