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2" sheetId="1" r:id="rId1"/>
    <sheet name="2013" sheetId="2" r:id="rId2"/>
    <sheet name="2014" sheetId="3" r:id="rId3"/>
  </sheets>
  <definedNames>
    <definedName name="Asama" localSheetId="1">'2013'!$B$2</definedName>
    <definedName name="Asama" localSheetId="2">'2014'!$B$2</definedName>
    <definedName name="Asama">'2012'!$B$2</definedName>
    <definedName name="AsamaAd" localSheetId="1">'2013'!$C$2</definedName>
    <definedName name="AsamaAd" localSheetId="2">'2014'!$C$2</definedName>
    <definedName name="AsamaAd">'2012'!$C$2</definedName>
    <definedName name="AyAd" localSheetId="1">'2013'!$C$4</definedName>
    <definedName name="AyAd" localSheetId="2">'2014'!$C$4</definedName>
    <definedName name="AyAd">'2012'!$C$4</definedName>
    <definedName name="AyNo" localSheetId="1">'2013'!$B$4</definedName>
    <definedName name="AyNo" localSheetId="2">'2014'!$B$4</definedName>
    <definedName name="AyNo">'2012'!$B$4</definedName>
    <definedName name="ButceYil" localSheetId="1">'2013'!$B$1</definedName>
    <definedName name="ButceYil" localSheetId="2">'2014'!$B$1</definedName>
    <definedName name="ButceYil">'2012'!$B$1</definedName>
    <definedName name="SatirBaslik" localSheetId="1">'2013'!$A$15:$B$21</definedName>
    <definedName name="SatirBaslik" localSheetId="2">'2014'!$A$15:$B$21</definedName>
    <definedName name="SatirBaslik">'2012'!$A$15:$B$21</definedName>
    <definedName name="SutunBaslik" localSheetId="1">'2013'!$D$1:$N$5</definedName>
    <definedName name="SutunBaslik" localSheetId="2">'2014'!$D$1:$N$5</definedName>
    <definedName name="SutunBaslik">'2012'!$D$1:$N$5</definedName>
    <definedName name="TeklifYil" localSheetId="1">'2013'!$B$5</definedName>
    <definedName name="TeklifYil" localSheetId="2">'2014'!$B$5</definedName>
    <definedName name="TeklifYil">'2012'!$B$5</definedName>
    <definedName name="_xlnm.Print_Titles" localSheetId="0">'2012'!$13:$14</definedName>
    <definedName name="_xlnm.Print_Titles" localSheetId="1">'2013'!$13:$14</definedName>
    <definedName name="_xlnm.Print_Titles" localSheetId="2">'2014'!$13:$14</definedName>
  </definedNames>
  <calcPr fullCalcOnLoad="1"/>
</workbook>
</file>

<file path=xl/sharedStrings.xml><?xml version="1.0" encoding="utf-8"?>
<sst xmlns="http://schemas.openxmlformats.org/spreadsheetml/2006/main" count="1610" uniqueCount="274">
  <si>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</si>
  <si>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</si>
  <si>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</si>
  <si>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</si>
  <si>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</si>
  <si>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</si>
  <si>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</si>
  <si>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</si>
  <si>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</si>
  <si>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</si>
  <si>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</si>
  <si>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</si>
  <si>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</si>
  <si>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</si>
  <si>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</si>
  <si>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</si>
  <si>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</si>
  <si>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</si>
  <si>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</si>
  <si>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</si>
  <si>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</si>
  <si>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</si>
  <si>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</si>
  <si>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(II) SAYILI CETVEL - YÜKSEKÖĞRETİM KURUMLARI</t>
  </si>
  <si>
    <t>(EKONOMİK SINIFLANDIRMA)</t>
  </si>
  <si>
    <t>KURUMLAR</t>
  </si>
  <si>
    <t>PERSONEL GİDERLERİ</t>
  </si>
  <si>
    <t>SOS. GÜV. DEV. PRİMİ GİD.</t>
  </si>
  <si>
    <t>MAL VE HİZMET ALIM GİDERLERİ</t>
  </si>
  <si>
    <t>FAİZ GİDERLERİ</t>
  </si>
  <si>
    <t>CARİ TRANSFER</t>
  </si>
  <si>
    <t>SERMAYE GİDERİ</t>
  </si>
  <si>
    <t>SERMAYE TRANSFERİ</t>
  </si>
  <si>
    <t>BORÇ VERME</t>
  </si>
  <si>
    <t>YEDEK ÖDENEK</t>
  </si>
  <si>
    <t>TOPLAM</t>
  </si>
  <si>
    <t>KURKOD</t>
  </si>
  <si>
    <t>x</t>
  </si>
  <si>
    <t>X</t>
  </si>
  <si>
    <t>38/40</t>
  </si>
  <si>
    <t>40/42</t>
  </si>
  <si>
    <t>ÖZEL BÜTÇELİ DİĞER KURUMLAR</t>
  </si>
  <si>
    <t>ÖZEL BÜTÇELİ KURUMLAR TOPLAMI</t>
  </si>
  <si>
    <t>2012</t>
  </si>
  <si>
    <t>1</t>
  </si>
  <si>
    <t>Kanun</t>
  </si>
  <si>
    <t>5</t>
  </si>
  <si>
    <t>Ocak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</si>
  <si>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</si>
  <si>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</si>
  <si>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</si>
  <si>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</si>
  <si>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</si>
  <si>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</si>
  <si>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</si>
  <si>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</si>
  <si>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</si>
  <si>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</si>
  <si>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</si>
  <si>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</si>
  <si>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</si>
  <si>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</si>
  <si>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</si>
  <si>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</si>
  <si>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</si>
  <si>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</si>
  <si>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</si>
  <si>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</si>
  <si>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</si>
  <si>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</si>
  <si>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</si>
  <si>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</si>
  <si>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</si>
  <si>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</si>
  <si>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</si>
  <si>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</si>
  <si>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</si>
  <si>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</si>
  <si>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</si>
  <si>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</si>
  <si>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</si>
  <si>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</si>
  <si>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</si>
  <si>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</si>
  <si>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</si>
  <si>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</si>
  <si>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</si>
  <si>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</si>
  <si>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</si>
  <si>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</si>
  <si>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</si>
  <si>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</si>
  <si>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</si>
  <si>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</si>
  <si>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</si>
  <si>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</si>
  <si>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</si>
  <si>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</si>
  <si>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</si>
  <si>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</si>
  <si>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</si>
  <si>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</si>
  <si>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</si>
  <si>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</si>
  <si>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</si>
  <si>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</si>
  <si>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</si>
  <si>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</si>
  <si>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</si>
  <si>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</si>
  <si>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</si>
  <si>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</si>
  <si>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</si>
  <si>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</si>
  <si>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</si>
  <si>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</si>
  <si>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</si>
  <si>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</si>
  <si>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</si>
  <si>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</si>
  <si>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</si>
  <si>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</si>
  <si>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</si>
  <si>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</si>
  <si>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</si>
  <si>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</si>
  <si>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</si>
  <si>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</si>
  <si>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</si>
  <si>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</si>
  <si>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</si>
  <si>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</si>
  <si>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</si>
  <si>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</si>
  <si>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</si>
  <si>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</si>
  <si>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</si>
  <si>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</si>
  <si>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</si>
  <si>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</si>
  <si>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</si>
  <si>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</si>
  <si>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</si>
  <si>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</si>
  <si>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</si>
  <si>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</si>
  <si>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</si>
  <si>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</si>
  <si>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</si>
  <si>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</si>
  <si>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</si>
  <si>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</si>
  <si>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</si>
  <si>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</si>
  <si>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</si>
  <si>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</si>
  <si>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</si>
  <si>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</si>
  <si>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</si>
  <si>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</si>
  <si>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</si>
  <si>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</si>
  <si>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</si>
  <si>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</si>
  <si>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</si>
  <si>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</si>
  <si>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</si>
  <si>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</si>
  <si>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</si>
  <si>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</si>
  <si>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</si>
  <si>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</si>
  <si>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</si>
  <si>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</si>
  <si>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</si>
  <si>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</si>
  <si>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</si>
  <si>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</si>
  <si>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</si>
  <si>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YÜZÜNCÜ YIL ÜNİVERSİTESİ</t>
  </si>
  <si>
    <t xml:space="preserve">GAZİANTEP ÜNİVERSİTESİ </t>
  </si>
  <si>
    <t>İZMİR YÜKSEK TEKNOLOJİ ENSTİTÜSÜ</t>
  </si>
  <si>
    <t xml:space="preserve">GEBZE YÜKSEK TEKNOLOJİ ENSTİTÜSÜ </t>
  </si>
  <si>
    <t xml:space="preserve">HARRAN ÜNİVERSİTESİ </t>
  </si>
  <si>
    <t xml:space="preserve">SÜLEYMAN DEMİREL ÜNİVERSİTESİ </t>
  </si>
  <si>
    <t xml:space="preserve">ADNAN MENDERES ÜNİVERSİTESİ </t>
  </si>
  <si>
    <t xml:space="preserve">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</si>
  <si>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</si>
  <si>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</si>
  <si>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</si>
  <si>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</si>
  <si>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</si>
  <si>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CELAL BAYAR ÜNİVERSİTESİ </t>
  </si>
  <si>
    <t xml:space="preserve">ABANT İZZET BAYSAL ÜNİVERSİTESİ </t>
  </si>
  <si>
    <t xml:space="preserve">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</si>
  <si>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</si>
  <si>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</si>
  <si>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</si>
  <si>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ÜNİVERSİTESİ</t>
  </si>
  <si>
    <t xml:space="preserve">DUMLUPINAR ÜNİVERSİTESİ </t>
  </si>
  <si>
    <t>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</si>
  <si>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</si>
  <si>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</si>
  <si>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</si>
  <si>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</si>
  <si>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</si>
  <si>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AHİ EVRAN ÜNİVERSİTESİ</t>
  </si>
  <si>
    <t>KASTAMONU ÜNİVERSİTESİ</t>
  </si>
  <si>
    <t>DÜZCE ÜNİVERSİTESİ</t>
  </si>
  <si>
    <t>MEHMET AKİF ERSOY ÜNİVERSİTESİ</t>
  </si>
  <si>
    <t>UŞAK ÜNİVERSİTESİ</t>
  </si>
  <si>
    <t>RECEP TAYYİP ERDOĞAN ÜNİVERSİTESİ</t>
  </si>
  <si>
    <t>NAMIK KEMAL ÜNİVERSİTESİ</t>
  </si>
  <si>
    <t>ERZİNCAN ÜNİVERSİTESİ</t>
  </si>
  <si>
    <t>AKSARAY ÜNİVERSİTESİ</t>
  </si>
  <si>
    <t>GİRESUN ÜNİVERSİTESİ</t>
  </si>
  <si>
    <t>HİTİT ÜNİVERSİTESİ</t>
  </si>
  <si>
    <t>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</si>
  <si>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</si>
  <si>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</si>
  <si>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</si>
  <si>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</si>
  <si>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</si>
  <si>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</si>
  <si>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</si>
  <si>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</si>
  <si>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</si>
  <si>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</si>
  <si>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</si>
  <si>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</si>
  <si>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</si>
  <si>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</si>
  <si>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</si>
  <si>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</si>
  <si>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</si>
  <si>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</si>
  <si>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</si>
  <si>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</si>
  <si>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</si>
  <si>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</si>
  <si>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</si>
  <si>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</si>
  <si>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</si>
  <si>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</si>
  <si>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</si>
  <si>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TUNCELİ ÜNİVERSİTESİ</t>
  </si>
  <si>
    <t>YALOVA ÜNİVERSİTESİ</t>
  </si>
  <si>
    <t>TÜRK ALMAN ÜNİVERSİTESİ</t>
  </si>
  <si>
    <t>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</si>
  <si>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</si>
  <si>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</si>
  <si>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</si>
  <si>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</si>
  <si>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</si>
  <si>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</si>
  <si>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</si>
  <si>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YÜKSEKÖĞRETİM KURUMLARI</t>
  </si>
  <si>
    <t>13</t>
  </si>
  <si>
    <t>Tasarı</t>
  </si>
  <si>
    <t>10</t>
  </si>
  <si>
    <t>Ekim</t>
  </si>
  <si>
    <t>2013</t>
  </si>
  <si>
    <t xml:space="preserve">ZONGULDAK KARAELMAS ÜNİVERSİTESİ </t>
  </si>
  <si>
    <t>MUĞLA ÜNİVERSİTESİ</t>
  </si>
  <si>
    <t>RİZE ÜNİVERSİTESİ</t>
  </si>
  <si>
    <t>BİLECİK ÜNİVERSİTESİ</t>
  </si>
  <si>
    <t>KONYA ÜNİVERSİTESİ</t>
  </si>
  <si>
    <t>KAYSERİ ABDULLAH GÜL ÜNİVERSİTESİ</t>
  </si>
  <si>
    <t>DİĞER ÖZEL BÜTÇELİ KURULUŞLAR</t>
  </si>
  <si>
    <t>23</t>
  </si>
  <si>
    <t>2014</t>
  </si>
  <si>
    <t>2012  YILI MERKEZİ YÖNETİM BÜTÇE KANUNU İCMALİ</t>
  </si>
  <si>
    <t>(II) SAYILI CETVEL - YÜKSEKÖĞRETİM KURUMLARI 2014 YILI BÜTÇE GİDER TAHMİNLERİ</t>
  </si>
  <si>
    <t xml:space="preserve">(II) SAYILI CETVEL - YÜKSEKÖĞRETİM KURUMLARI 2013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</si>
</sst>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2"/>
      <name val="Arial Tur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13" xfId="0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18" fillId="0" borderId="14" xfId="0" applyNumberFormat="1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3" fontId="16" fillId="0" borderId="1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17" xfId="0" applyFont="1" applyBorder="1" applyAlignment="1">
      <alignment vertical="center"/>
    </xf>
    <xf numFmtId="3" fontId="17" fillId="0" borderId="17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3" fontId="18" fillId="0" borderId="18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tabSelected="1" workbookViewId="0" topLeftCell="E9">
      <selection activeCell="O124" sqref="O124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0.75390625" style="12" bestFit="1" customWidth="1"/>
    <col min="6" max="6" width="21.0039062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875" style="12" customWidth="1"/>
    <col min="12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46</v>
      </c>
      <c r="C2" s="3" t="s">
        <v>45</v>
      </c>
      <c r="D2" s="4" t="s">
        <v>7</v>
      </c>
      <c r="E2" s="14" t="str">
        <f aca="true" t="shared" si="0" ref="E2:N2">ButceYil</f>
        <v>2012</v>
      </c>
      <c r="F2" s="14" t="str">
        <f t="shared" si="0"/>
        <v>2012</v>
      </c>
      <c r="G2" s="14" t="str">
        <f t="shared" si="0"/>
        <v>2012</v>
      </c>
      <c r="H2" s="14" t="str">
        <f t="shared" si="0"/>
        <v>2012</v>
      </c>
      <c r="I2" s="14" t="str">
        <f t="shared" si="0"/>
        <v>2012</v>
      </c>
      <c r="J2" s="14" t="str">
        <f t="shared" si="0"/>
        <v>2012</v>
      </c>
      <c r="K2" s="14" t="str">
        <f t="shared" si="0"/>
        <v>2012</v>
      </c>
      <c r="L2" s="14" t="str">
        <f t="shared" si="0"/>
        <v>2012</v>
      </c>
      <c r="M2" s="14" t="str">
        <f t="shared" si="0"/>
        <v>2012</v>
      </c>
      <c r="N2" s="14" t="str">
        <f t="shared" si="0"/>
        <v>2012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2012</v>
      </c>
      <c r="G3" s="14" t="str">
        <f t="shared" si="1"/>
        <v>2012</v>
      </c>
      <c r="H3" s="14" t="str">
        <f t="shared" si="1"/>
        <v>2012</v>
      </c>
      <c r="I3" s="14" t="str">
        <f t="shared" si="1"/>
        <v>2012</v>
      </c>
      <c r="J3" s="14" t="str">
        <f t="shared" si="1"/>
        <v>2012</v>
      </c>
      <c r="K3" s="14" t="str">
        <f t="shared" si="1"/>
        <v>2012</v>
      </c>
      <c r="L3" s="14" t="str">
        <f t="shared" si="1"/>
        <v>2012</v>
      </c>
      <c r="M3" s="14" t="str">
        <f t="shared" si="1"/>
        <v>2012</v>
      </c>
      <c r="N3" s="14" t="str">
        <f t="shared" si="1"/>
        <v>2012</v>
      </c>
      <c r="O3" s="8" t="s">
        <v>1</v>
      </c>
    </row>
    <row r="4" spans="1:15" ht="12.75" hidden="1">
      <c r="A4" s="7" t="s">
        <v>9</v>
      </c>
      <c r="B4" s="2" t="s">
        <v>44</v>
      </c>
      <c r="C4" s="3" t="s">
        <v>47</v>
      </c>
      <c r="D4" s="4" t="s">
        <v>10</v>
      </c>
      <c r="E4" s="14" t="s">
        <v>1</v>
      </c>
      <c r="F4" s="14" t="str">
        <f aca="true" t="shared" si="2" ref="F4:N4">Asama</f>
        <v>5</v>
      </c>
      <c r="G4" s="14" t="str">
        <f t="shared" si="2"/>
        <v>5</v>
      </c>
      <c r="H4" s="14" t="str">
        <f t="shared" si="2"/>
        <v>5</v>
      </c>
      <c r="I4" s="14" t="str">
        <f t="shared" si="2"/>
        <v>5</v>
      </c>
      <c r="J4" s="14" t="str">
        <f t="shared" si="2"/>
        <v>5</v>
      </c>
      <c r="K4" s="14" t="str">
        <f t="shared" si="2"/>
        <v>5</v>
      </c>
      <c r="L4" s="14" t="str">
        <f t="shared" si="2"/>
        <v>5</v>
      </c>
      <c r="M4" s="14" t="str">
        <f t="shared" si="2"/>
        <v>5</v>
      </c>
      <c r="N4" s="14" t="str">
        <f t="shared" si="2"/>
        <v>5</v>
      </c>
      <c r="O4" s="8" t="s">
        <v>1</v>
      </c>
    </row>
    <row r="5" spans="1:15" ht="12.75" hidden="1">
      <c r="A5" s="7" t="s">
        <v>11</v>
      </c>
      <c r="B5" s="9" t="s">
        <v>43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tr">
        <f>TeklifYil&amp;"  "&amp;A7</f>
        <v>2012  YILI MERKEZİ YÖNETİM BÜTÇE KANUNU İCMALİ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3.25" customHeight="1">
      <c r="A16" s="25" t="s">
        <v>1</v>
      </c>
      <c r="B16" s="26" t="s">
        <v>48</v>
      </c>
      <c r="C16" s="25" t="s">
        <v>1</v>
      </c>
      <c r="E16" s="28" t="s">
        <v>152</v>
      </c>
      <c r="F16" s="29">
        <v>19242000</v>
      </c>
      <c r="G16" s="29">
        <v>3262000</v>
      </c>
      <c r="H16" s="29">
        <v>2257000</v>
      </c>
      <c r="I16" s="29">
        <v>0</v>
      </c>
      <c r="J16" s="29">
        <v>1215000</v>
      </c>
      <c r="K16" s="29">
        <v>3000000</v>
      </c>
      <c r="L16" s="30">
        <v>0</v>
      </c>
      <c r="M16" s="31">
        <v>0</v>
      </c>
      <c r="N16" s="30">
        <v>0</v>
      </c>
      <c r="O16" s="32">
        <f aca="true" t="shared" si="3" ref="O16:O47">N16+M16+L16+K16+J16+I16+H16+G16+F16</f>
        <v>28976000</v>
      </c>
    </row>
    <row r="17" spans="2:15" ht="23.25" customHeight="1">
      <c r="B17" s="26" t="s">
        <v>49</v>
      </c>
      <c r="C17" s="25" t="s">
        <v>1</v>
      </c>
      <c r="E17" s="28" t="s">
        <v>153</v>
      </c>
      <c r="F17" s="29">
        <v>273063000</v>
      </c>
      <c r="G17" s="29">
        <v>50524000</v>
      </c>
      <c r="H17" s="29">
        <v>42811000</v>
      </c>
      <c r="I17" s="29">
        <v>0</v>
      </c>
      <c r="J17" s="29">
        <v>10882000</v>
      </c>
      <c r="K17" s="29">
        <v>74548000</v>
      </c>
      <c r="L17" s="30">
        <v>0</v>
      </c>
      <c r="M17" s="31">
        <v>0</v>
      </c>
      <c r="N17" s="30">
        <v>0</v>
      </c>
      <c r="O17" s="32">
        <f t="shared" si="3"/>
        <v>451828000</v>
      </c>
    </row>
    <row r="18" spans="2:15" ht="23.25" customHeight="1">
      <c r="B18" s="26" t="s">
        <v>50</v>
      </c>
      <c r="C18" s="25" t="s">
        <v>1</v>
      </c>
      <c r="E18" s="28" t="s">
        <v>154</v>
      </c>
      <c r="F18" s="29">
        <v>155510000</v>
      </c>
      <c r="G18" s="29">
        <v>27091000</v>
      </c>
      <c r="H18" s="29">
        <v>56942000</v>
      </c>
      <c r="I18" s="29">
        <v>0</v>
      </c>
      <c r="J18" s="29">
        <v>6795000</v>
      </c>
      <c r="K18" s="29">
        <v>31680000</v>
      </c>
      <c r="L18" s="30">
        <v>0</v>
      </c>
      <c r="M18" s="31">
        <v>0</v>
      </c>
      <c r="N18" s="30">
        <v>0</v>
      </c>
      <c r="O18" s="32">
        <f t="shared" si="3"/>
        <v>278018000</v>
      </c>
    </row>
    <row r="19" spans="2:15" ht="23.25" customHeight="1">
      <c r="B19" s="26" t="s">
        <v>51</v>
      </c>
      <c r="C19" s="25" t="s">
        <v>1</v>
      </c>
      <c r="E19" s="28" t="s">
        <v>155</v>
      </c>
      <c r="F19" s="29">
        <v>249433000</v>
      </c>
      <c r="G19" s="29">
        <v>48606000</v>
      </c>
      <c r="H19" s="29">
        <v>56455000</v>
      </c>
      <c r="I19" s="29">
        <v>0</v>
      </c>
      <c r="J19" s="29">
        <v>11553000</v>
      </c>
      <c r="K19" s="29">
        <v>55571000</v>
      </c>
      <c r="L19" s="30">
        <v>0</v>
      </c>
      <c r="M19" s="31">
        <v>0</v>
      </c>
      <c r="N19" s="30">
        <v>0</v>
      </c>
      <c r="O19" s="32">
        <f t="shared" si="3"/>
        <v>421618000</v>
      </c>
    </row>
    <row r="20" spans="2:15" ht="23.25" customHeight="1">
      <c r="B20" s="26" t="s">
        <v>52</v>
      </c>
      <c r="C20" s="25" t="s">
        <v>1</v>
      </c>
      <c r="E20" s="28" t="s">
        <v>156</v>
      </c>
      <c r="F20" s="29">
        <v>252820000</v>
      </c>
      <c r="G20" s="29">
        <v>44758000</v>
      </c>
      <c r="H20" s="29">
        <v>59935000</v>
      </c>
      <c r="I20" s="29">
        <v>0</v>
      </c>
      <c r="J20" s="29">
        <v>7507000</v>
      </c>
      <c r="K20" s="29">
        <v>39500000</v>
      </c>
      <c r="L20" s="30">
        <v>0</v>
      </c>
      <c r="M20" s="31">
        <v>0</v>
      </c>
      <c r="N20" s="30">
        <v>0</v>
      </c>
      <c r="O20" s="32">
        <f t="shared" si="3"/>
        <v>404520000</v>
      </c>
    </row>
    <row r="21" spans="2:15" ht="23.25" customHeight="1">
      <c r="B21" s="26" t="s">
        <v>53</v>
      </c>
      <c r="C21" s="25" t="s">
        <v>1</v>
      </c>
      <c r="E21" s="28" t="s">
        <v>157</v>
      </c>
      <c r="F21" s="29">
        <v>385909000</v>
      </c>
      <c r="G21" s="29">
        <v>76923000</v>
      </c>
      <c r="H21" s="29">
        <v>112064000</v>
      </c>
      <c r="I21" s="29">
        <v>0</v>
      </c>
      <c r="J21" s="29">
        <v>13952000</v>
      </c>
      <c r="K21" s="29">
        <v>51750000</v>
      </c>
      <c r="L21" s="30">
        <v>0</v>
      </c>
      <c r="M21" s="31">
        <v>0</v>
      </c>
      <c r="N21" s="30">
        <v>0</v>
      </c>
      <c r="O21" s="32">
        <f t="shared" si="3"/>
        <v>640598000</v>
      </c>
    </row>
    <row r="22" spans="2:15" ht="23.25" customHeight="1">
      <c r="B22" s="26" t="s">
        <v>54</v>
      </c>
      <c r="C22" s="25" t="s">
        <v>1</v>
      </c>
      <c r="E22" s="28" t="s">
        <v>158</v>
      </c>
      <c r="F22" s="29">
        <v>145581000</v>
      </c>
      <c r="G22" s="29">
        <v>25083000</v>
      </c>
      <c r="H22" s="29">
        <v>46826000</v>
      </c>
      <c r="I22" s="29">
        <v>0</v>
      </c>
      <c r="J22" s="29">
        <v>5378000</v>
      </c>
      <c r="K22" s="29">
        <v>50300000</v>
      </c>
      <c r="L22" s="30">
        <v>0</v>
      </c>
      <c r="M22" s="31">
        <v>0</v>
      </c>
      <c r="N22" s="30">
        <v>0</v>
      </c>
      <c r="O22" s="32">
        <f t="shared" si="3"/>
        <v>273168000</v>
      </c>
    </row>
    <row r="23" spans="2:15" ht="23.25" customHeight="1">
      <c r="B23" s="26" t="s">
        <v>55</v>
      </c>
      <c r="C23" s="25" t="s">
        <v>1</v>
      </c>
      <c r="E23" s="28" t="s">
        <v>159</v>
      </c>
      <c r="F23" s="29">
        <v>71461000</v>
      </c>
      <c r="G23" s="29">
        <v>12086000</v>
      </c>
      <c r="H23" s="29">
        <v>29653000</v>
      </c>
      <c r="I23" s="29">
        <v>0</v>
      </c>
      <c r="J23" s="29">
        <v>3422000</v>
      </c>
      <c r="K23" s="29">
        <v>38194000</v>
      </c>
      <c r="L23" s="30">
        <v>0</v>
      </c>
      <c r="M23" s="31">
        <v>0</v>
      </c>
      <c r="N23" s="30">
        <v>0</v>
      </c>
      <c r="O23" s="32">
        <f t="shared" si="3"/>
        <v>154816000</v>
      </c>
    </row>
    <row r="24" spans="2:15" ht="23.25" customHeight="1">
      <c r="B24" s="26" t="s">
        <v>56</v>
      </c>
      <c r="C24" s="25" t="s">
        <v>1</v>
      </c>
      <c r="E24" s="28" t="s">
        <v>160</v>
      </c>
      <c r="F24" s="29">
        <v>167042000</v>
      </c>
      <c r="G24" s="29">
        <v>29694000</v>
      </c>
      <c r="H24" s="29">
        <v>46340000</v>
      </c>
      <c r="I24" s="29">
        <v>0</v>
      </c>
      <c r="J24" s="29">
        <v>6713000</v>
      </c>
      <c r="K24" s="29">
        <v>34105000</v>
      </c>
      <c r="L24" s="30">
        <v>0</v>
      </c>
      <c r="M24" s="31">
        <v>0</v>
      </c>
      <c r="N24" s="30">
        <v>0</v>
      </c>
      <c r="O24" s="32">
        <f t="shared" si="3"/>
        <v>283894000</v>
      </c>
    </row>
    <row r="25" spans="2:15" ht="23.25" customHeight="1">
      <c r="B25" s="26" t="s">
        <v>57</v>
      </c>
      <c r="C25" s="25" t="s">
        <v>1</v>
      </c>
      <c r="E25" s="28" t="s">
        <v>161</v>
      </c>
      <c r="F25" s="29">
        <v>88220000</v>
      </c>
      <c r="G25" s="29">
        <v>14937000</v>
      </c>
      <c r="H25" s="29">
        <v>24282000</v>
      </c>
      <c r="I25" s="29">
        <v>0</v>
      </c>
      <c r="J25" s="29">
        <v>4963000</v>
      </c>
      <c r="K25" s="29">
        <v>23410000</v>
      </c>
      <c r="L25" s="30">
        <v>0</v>
      </c>
      <c r="M25" s="31">
        <v>0</v>
      </c>
      <c r="N25" s="30">
        <v>0</v>
      </c>
      <c r="O25" s="32">
        <f t="shared" si="3"/>
        <v>155812000</v>
      </c>
    </row>
    <row r="26" spans="2:15" ht="23.25" customHeight="1">
      <c r="B26" s="26" t="s">
        <v>58</v>
      </c>
      <c r="C26" s="25" t="s">
        <v>1</v>
      </c>
      <c r="E26" s="28" t="s">
        <v>162</v>
      </c>
      <c r="F26" s="29">
        <v>37165000</v>
      </c>
      <c r="G26" s="29">
        <v>6680000</v>
      </c>
      <c r="H26" s="29">
        <v>8342000</v>
      </c>
      <c r="I26" s="29">
        <v>0</v>
      </c>
      <c r="J26" s="29">
        <v>2610000</v>
      </c>
      <c r="K26" s="29">
        <v>14566000</v>
      </c>
      <c r="L26" s="30">
        <v>0</v>
      </c>
      <c r="M26" s="31">
        <v>0</v>
      </c>
      <c r="N26" s="30">
        <v>0</v>
      </c>
      <c r="O26" s="32">
        <f t="shared" si="3"/>
        <v>69363000</v>
      </c>
    </row>
    <row r="27" spans="2:15" ht="23.25" customHeight="1">
      <c r="B27" s="26" t="s">
        <v>59</v>
      </c>
      <c r="C27" s="25" t="s">
        <v>1</v>
      </c>
      <c r="E27" s="28" t="s">
        <v>163</v>
      </c>
      <c r="F27" s="29">
        <v>236789000</v>
      </c>
      <c r="G27" s="29">
        <v>45459000</v>
      </c>
      <c r="H27" s="29">
        <v>45877000</v>
      </c>
      <c r="I27" s="29">
        <v>0</v>
      </c>
      <c r="J27" s="29">
        <v>9070000</v>
      </c>
      <c r="K27" s="29">
        <v>56502000</v>
      </c>
      <c r="L27" s="30">
        <v>0</v>
      </c>
      <c r="M27" s="31">
        <v>0</v>
      </c>
      <c r="N27" s="30">
        <v>0</v>
      </c>
      <c r="O27" s="32">
        <f t="shared" si="3"/>
        <v>393697000</v>
      </c>
    </row>
    <row r="28" spans="2:15" ht="23.25" customHeight="1">
      <c r="B28" s="26" t="s">
        <v>60</v>
      </c>
      <c r="C28" s="25" t="s">
        <v>1</v>
      </c>
      <c r="E28" s="28" t="s">
        <v>164</v>
      </c>
      <c r="F28" s="29">
        <v>203378000</v>
      </c>
      <c r="G28" s="29">
        <v>37602000</v>
      </c>
      <c r="H28" s="29">
        <v>30283000</v>
      </c>
      <c r="I28" s="29">
        <v>0</v>
      </c>
      <c r="J28" s="29">
        <v>6078000</v>
      </c>
      <c r="K28" s="29">
        <v>51502000</v>
      </c>
      <c r="L28" s="30">
        <v>0</v>
      </c>
      <c r="M28" s="31">
        <v>0</v>
      </c>
      <c r="N28" s="30">
        <v>0</v>
      </c>
      <c r="O28" s="32">
        <f t="shared" si="3"/>
        <v>328843000</v>
      </c>
    </row>
    <row r="29" spans="2:15" ht="23.25" customHeight="1">
      <c r="B29" s="26" t="s">
        <v>61</v>
      </c>
      <c r="C29" s="25" t="s">
        <v>1</v>
      </c>
      <c r="E29" s="28" t="s">
        <v>165</v>
      </c>
      <c r="F29" s="29">
        <v>83911000</v>
      </c>
      <c r="G29" s="29">
        <v>15329000</v>
      </c>
      <c r="H29" s="29">
        <v>18947000</v>
      </c>
      <c r="I29" s="29">
        <v>0</v>
      </c>
      <c r="J29" s="29">
        <v>3263000</v>
      </c>
      <c r="K29" s="29">
        <v>26952000</v>
      </c>
      <c r="L29" s="30">
        <v>0</v>
      </c>
      <c r="M29" s="31">
        <v>0</v>
      </c>
      <c r="N29" s="30">
        <v>0</v>
      </c>
      <c r="O29" s="32">
        <f t="shared" si="3"/>
        <v>148402000</v>
      </c>
    </row>
    <row r="30" spans="2:15" ht="23.25" customHeight="1">
      <c r="B30" s="26" t="s">
        <v>62</v>
      </c>
      <c r="C30" s="25" t="s">
        <v>1</v>
      </c>
      <c r="E30" s="28" t="s">
        <v>166</v>
      </c>
      <c r="F30" s="29">
        <v>150482000</v>
      </c>
      <c r="G30" s="29">
        <v>26651000</v>
      </c>
      <c r="H30" s="29">
        <v>44134000</v>
      </c>
      <c r="I30" s="29">
        <v>0</v>
      </c>
      <c r="J30" s="29">
        <v>6654000</v>
      </c>
      <c r="K30" s="29">
        <v>33500000</v>
      </c>
      <c r="L30" s="30">
        <v>0</v>
      </c>
      <c r="M30" s="31">
        <v>0</v>
      </c>
      <c r="N30" s="30">
        <v>0</v>
      </c>
      <c r="O30" s="32">
        <f t="shared" si="3"/>
        <v>261421000</v>
      </c>
    </row>
    <row r="31" spans="2:15" ht="23.25" customHeight="1">
      <c r="B31" s="26" t="s">
        <v>63</v>
      </c>
      <c r="C31" s="25" t="s">
        <v>1</v>
      </c>
      <c r="E31" s="28" t="s">
        <v>167</v>
      </c>
      <c r="F31" s="29">
        <v>137065000</v>
      </c>
      <c r="G31" s="29">
        <v>27049000</v>
      </c>
      <c r="H31" s="29">
        <v>53176000</v>
      </c>
      <c r="I31" s="29">
        <v>0</v>
      </c>
      <c r="J31" s="29">
        <v>4757000</v>
      </c>
      <c r="K31" s="29">
        <v>35602000</v>
      </c>
      <c r="L31" s="30">
        <v>0</v>
      </c>
      <c r="M31" s="31">
        <v>0</v>
      </c>
      <c r="N31" s="30">
        <v>0</v>
      </c>
      <c r="O31" s="32">
        <f t="shared" si="3"/>
        <v>257649000</v>
      </c>
    </row>
    <row r="32" spans="2:15" ht="23.25" customHeight="1">
      <c r="B32" s="26" t="s">
        <v>64</v>
      </c>
      <c r="C32" s="25" t="s">
        <v>1</v>
      </c>
      <c r="E32" s="28" t="s">
        <v>168</v>
      </c>
      <c r="F32" s="29">
        <v>210823000</v>
      </c>
      <c r="G32" s="29">
        <v>34438000</v>
      </c>
      <c r="H32" s="29">
        <v>55541000</v>
      </c>
      <c r="I32" s="29">
        <v>0</v>
      </c>
      <c r="J32" s="29">
        <v>5802000</v>
      </c>
      <c r="K32" s="29">
        <v>39200000</v>
      </c>
      <c r="L32" s="30">
        <v>0</v>
      </c>
      <c r="M32" s="31">
        <v>0</v>
      </c>
      <c r="N32" s="30">
        <v>0</v>
      </c>
      <c r="O32" s="32">
        <f t="shared" si="3"/>
        <v>345804000</v>
      </c>
    </row>
    <row r="33" spans="2:15" ht="23.25" customHeight="1">
      <c r="B33" s="26" t="s">
        <v>65</v>
      </c>
      <c r="C33" s="25" t="s">
        <v>1</v>
      </c>
      <c r="E33" s="28" t="s">
        <v>169</v>
      </c>
      <c r="F33" s="29">
        <v>122078000</v>
      </c>
      <c r="G33" s="29">
        <v>22917000</v>
      </c>
      <c r="H33" s="29">
        <v>29902000</v>
      </c>
      <c r="I33" s="29">
        <v>0</v>
      </c>
      <c r="J33" s="29">
        <v>4933000</v>
      </c>
      <c r="K33" s="29">
        <v>54510000</v>
      </c>
      <c r="L33" s="30">
        <v>0</v>
      </c>
      <c r="M33" s="31">
        <v>0</v>
      </c>
      <c r="N33" s="30">
        <v>0</v>
      </c>
      <c r="O33" s="32">
        <f t="shared" si="3"/>
        <v>234340000</v>
      </c>
    </row>
    <row r="34" spans="2:15" ht="23.25" customHeight="1">
      <c r="B34" s="26" t="s">
        <v>66</v>
      </c>
      <c r="C34" s="25" t="s">
        <v>1</v>
      </c>
      <c r="E34" s="28" t="s">
        <v>170</v>
      </c>
      <c r="F34" s="29">
        <v>125353000</v>
      </c>
      <c r="G34" s="29">
        <v>22181000</v>
      </c>
      <c r="H34" s="29">
        <v>27876000</v>
      </c>
      <c r="I34" s="29">
        <v>0</v>
      </c>
      <c r="J34" s="29">
        <v>5352000</v>
      </c>
      <c r="K34" s="29">
        <v>34500000</v>
      </c>
      <c r="L34" s="30">
        <v>0</v>
      </c>
      <c r="M34" s="31">
        <v>0</v>
      </c>
      <c r="N34" s="30">
        <v>0</v>
      </c>
      <c r="O34" s="32">
        <f t="shared" si="3"/>
        <v>215262000</v>
      </c>
    </row>
    <row r="35" spans="2:15" ht="23.25" customHeight="1">
      <c r="B35" s="26" t="s">
        <v>67</v>
      </c>
      <c r="C35" s="25" t="s">
        <v>1</v>
      </c>
      <c r="E35" s="28" t="s">
        <v>171</v>
      </c>
      <c r="F35" s="29">
        <v>95275000</v>
      </c>
      <c r="G35" s="29">
        <v>15815000</v>
      </c>
      <c r="H35" s="29">
        <v>22485000</v>
      </c>
      <c r="I35" s="29">
        <v>0</v>
      </c>
      <c r="J35" s="29">
        <v>2748000</v>
      </c>
      <c r="K35" s="29">
        <v>23502000</v>
      </c>
      <c r="L35" s="30">
        <v>0</v>
      </c>
      <c r="M35" s="31">
        <v>0</v>
      </c>
      <c r="N35" s="30">
        <v>0</v>
      </c>
      <c r="O35" s="32">
        <f t="shared" si="3"/>
        <v>159825000</v>
      </c>
    </row>
    <row r="36" spans="2:15" ht="23.25" customHeight="1">
      <c r="B36" s="26" t="s">
        <v>68</v>
      </c>
      <c r="C36" s="25" t="s">
        <v>1</v>
      </c>
      <c r="E36" s="28" t="s">
        <v>172</v>
      </c>
      <c r="F36" s="29">
        <v>157977000</v>
      </c>
      <c r="G36" s="29">
        <v>28519000</v>
      </c>
      <c r="H36" s="29">
        <v>35506000</v>
      </c>
      <c r="I36" s="29">
        <v>0</v>
      </c>
      <c r="J36" s="29">
        <v>5183000</v>
      </c>
      <c r="K36" s="29">
        <v>23448000</v>
      </c>
      <c r="L36" s="30">
        <v>0</v>
      </c>
      <c r="M36" s="31">
        <v>0</v>
      </c>
      <c r="N36" s="30">
        <v>0</v>
      </c>
      <c r="O36" s="32">
        <f t="shared" si="3"/>
        <v>250633000</v>
      </c>
    </row>
    <row r="37" spans="2:15" ht="23.25" customHeight="1">
      <c r="B37" s="26" t="s">
        <v>69</v>
      </c>
      <c r="C37" s="25" t="s">
        <v>1</v>
      </c>
      <c r="E37" s="28" t="s">
        <v>173</v>
      </c>
      <c r="F37" s="29">
        <v>132438000</v>
      </c>
      <c r="G37" s="29">
        <v>24096000</v>
      </c>
      <c r="H37" s="29">
        <v>23408000</v>
      </c>
      <c r="I37" s="29">
        <v>0</v>
      </c>
      <c r="J37" s="29">
        <v>3712000</v>
      </c>
      <c r="K37" s="29">
        <v>31529000</v>
      </c>
      <c r="L37" s="30">
        <v>0</v>
      </c>
      <c r="M37" s="31">
        <v>0</v>
      </c>
      <c r="N37" s="30">
        <v>0</v>
      </c>
      <c r="O37" s="32">
        <f t="shared" si="3"/>
        <v>215183000</v>
      </c>
    </row>
    <row r="38" spans="2:15" ht="23.25" customHeight="1">
      <c r="B38" s="26" t="s">
        <v>70</v>
      </c>
      <c r="C38" s="25" t="s">
        <v>1</v>
      </c>
      <c r="E38" s="28" t="s">
        <v>174</v>
      </c>
      <c r="F38" s="29">
        <v>127917000</v>
      </c>
      <c r="G38" s="29">
        <v>22626000</v>
      </c>
      <c r="H38" s="29">
        <v>28842000</v>
      </c>
      <c r="I38" s="29">
        <v>0</v>
      </c>
      <c r="J38" s="29">
        <v>3978000</v>
      </c>
      <c r="K38" s="29">
        <v>33300000</v>
      </c>
      <c r="L38" s="30">
        <v>0</v>
      </c>
      <c r="M38" s="31">
        <v>0</v>
      </c>
      <c r="N38" s="30">
        <v>0</v>
      </c>
      <c r="O38" s="32">
        <f t="shared" si="3"/>
        <v>216663000</v>
      </c>
    </row>
    <row r="39" spans="2:15" ht="23.25" customHeight="1">
      <c r="B39" s="26" t="s">
        <v>71</v>
      </c>
      <c r="C39" s="25" t="s">
        <v>1</v>
      </c>
      <c r="E39" s="28" t="s">
        <v>175</v>
      </c>
      <c r="F39" s="29">
        <v>180865000</v>
      </c>
      <c r="G39" s="29">
        <v>28815000</v>
      </c>
      <c r="H39" s="29">
        <v>48730000</v>
      </c>
      <c r="I39" s="29">
        <v>0</v>
      </c>
      <c r="J39" s="29">
        <v>4522000</v>
      </c>
      <c r="K39" s="29">
        <v>47367000</v>
      </c>
      <c r="L39" s="30">
        <v>0</v>
      </c>
      <c r="M39" s="31">
        <v>0</v>
      </c>
      <c r="N39" s="30">
        <v>0</v>
      </c>
      <c r="O39" s="32">
        <f t="shared" si="3"/>
        <v>310299000</v>
      </c>
    </row>
    <row r="40" spans="2:15" ht="23.25" customHeight="1">
      <c r="B40" s="26" t="s">
        <v>72</v>
      </c>
      <c r="C40" s="25" t="s">
        <v>1</v>
      </c>
      <c r="E40" s="28" t="s">
        <v>176</v>
      </c>
      <c r="F40" s="29">
        <v>101032000</v>
      </c>
      <c r="G40" s="29">
        <v>16327000</v>
      </c>
      <c r="H40" s="29">
        <v>24604000</v>
      </c>
      <c r="I40" s="29">
        <v>0</v>
      </c>
      <c r="J40" s="29">
        <v>2745000</v>
      </c>
      <c r="K40" s="29">
        <v>23220000</v>
      </c>
      <c r="L40" s="30">
        <v>0</v>
      </c>
      <c r="M40" s="31">
        <v>0</v>
      </c>
      <c r="N40" s="30">
        <v>0</v>
      </c>
      <c r="O40" s="32">
        <f t="shared" si="3"/>
        <v>167928000</v>
      </c>
    </row>
    <row r="41" spans="2:15" ht="23.25" customHeight="1">
      <c r="B41" s="26" t="s">
        <v>73</v>
      </c>
      <c r="C41" s="25" t="s">
        <v>1</v>
      </c>
      <c r="E41" s="28" t="s">
        <v>177</v>
      </c>
      <c r="F41" s="29">
        <v>108616000</v>
      </c>
      <c r="G41" s="29">
        <v>17360000</v>
      </c>
      <c r="H41" s="29">
        <v>25165000</v>
      </c>
      <c r="I41" s="29">
        <v>0</v>
      </c>
      <c r="J41" s="29">
        <v>2810000</v>
      </c>
      <c r="K41" s="29">
        <v>37557000</v>
      </c>
      <c r="L41" s="30">
        <v>0</v>
      </c>
      <c r="M41" s="31">
        <v>0</v>
      </c>
      <c r="N41" s="30">
        <v>0</v>
      </c>
      <c r="O41" s="32">
        <f t="shared" si="3"/>
        <v>191508000</v>
      </c>
    </row>
    <row r="42" spans="2:15" ht="23.25" customHeight="1">
      <c r="B42" s="26" t="s">
        <v>74</v>
      </c>
      <c r="C42" s="25" t="s">
        <v>1</v>
      </c>
      <c r="E42" s="28" t="s">
        <v>178</v>
      </c>
      <c r="F42" s="29">
        <v>106561000</v>
      </c>
      <c r="G42" s="29">
        <v>17679000</v>
      </c>
      <c r="H42" s="29">
        <v>28284000</v>
      </c>
      <c r="I42" s="29">
        <v>0</v>
      </c>
      <c r="J42" s="29">
        <v>3675000</v>
      </c>
      <c r="K42" s="29">
        <v>44593000</v>
      </c>
      <c r="L42" s="30">
        <v>0</v>
      </c>
      <c r="M42" s="31">
        <v>0</v>
      </c>
      <c r="N42" s="30">
        <v>0</v>
      </c>
      <c r="O42" s="32">
        <f t="shared" si="3"/>
        <v>200792000</v>
      </c>
    </row>
    <row r="43" spans="2:15" ht="23.25" customHeight="1">
      <c r="B43" s="26" t="s">
        <v>75</v>
      </c>
      <c r="C43" s="25" t="s">
        <v>1</v>
      </c>
      <c r="E43" s="28" t="s">
        <v>179</v>
      </c>
      <c r="F43" s="29">
        <v>93146000</v>
      </c>
      <c r="G43" s="29">
        <v>15038000</v>
      </c>
      <c r="H43" s="29">
        <v>23186000</v>
      </c>
      <c r="I43" s="29">
        <v>0</v>
      </c>
      <c r="J43" s="29">
        <v>2328000</v>
      </c>
      <c r="K43" s="29">
        <v>45501000</v>
      </c>
      <c r="L43" s="30">
        <v>0</v>
      </c>
      <c r="M43" s="31">
        <v>0</v>
      </c>
      <c r="N43" s="30">
        <v>0</v>
      </c>
      <c r="O43" s="32">
        <f t="shared" si="3"/>
        <v>179199000</v>
      </c>
    </row>
    <row r="44" spans="2:15" ht="23.25" customHeight="1">
      <c r="B44" s="26" t="s">
        <v>76</v>
      </c>
      <c r="C44" s="25" t="s">
        <v>1</v>
      </c>
      <c r="E44" s="28" t="s">
        <v>180</v>
      </c>
      <c r="F44" s="29">
        <v>84961000</v>
      </c>
      <c r="G44" s="29">
        <v>13771000</v>
      </c>
      <c r="H44" s="29">
        <v>20423000</v>
      </c>
      <c r="I44" s="29">
        <v>0</v>
      </c>
      <c r="J44" s="29">
        <v>2403000</v>
      </c>
      <c r="K44" s="29">
        <v>35910000</v>
      </c>
      <c r="L44" s="30">
        <v>0</v>
      </c>
      <c r="M44" s="31">
        <v>0</v>
      </c>
      <c r="N44" s="30">
        <v>0</v>
      </c>
      <c r="O44" s="32">
        <f t="shared" si="3"/>
        <v>157468000</v>
      </c>
    </row>
    <row r="45" spans="2:15" ht="23.25" customHeight="1">
      <c r="B45" s="26" t="s">
        <v>77</v>
      </c>
      <c r="C45" s="25" t="s">
        <v>1</v>
      </c>
      <c r="E45" s="28" t="s">
        <v>181</v>
      </c>
      <c r="F45" s="29">
        <v>29477000</v>
      </c>
      <c r="G45" s="29">
        <v>5155000</v>
      </c>
      <c r="H45" s="29">
        <v>7123000</v>
      </c>
      <c r="I45" s="29">
        <v>0</v>
      </c>
      <c r="J45" s="29">
        <v>1117000</v>
      </c>
      <c r="K45" s="29">
        <v>18200000</v>
      </c>
      <c r="L45" s="30">
        <v>0</v>
      </c>
      <c r="M45" s="31">
        <v>0</v>
      </c>
      <c r="N45" s="30">
        <v>0</v>
      </c>
      <c r="O45" s="32">
        <f t="shared" si="3"/>
        <v>61072000</v>
      </c>
    </row>
    <row r="46" spans="2:15" ht="23.25" customHeight="1">
      <c r="B46" s="26" t="s">
        <v>78</v>
      </c>
      <c r="C46" s="25" t="s">
        <v>1</v>
      </c>
      <c r="E46" s="28" t="s">
        <v>182</v>
      </c>
      <c r="F46" s="29">
        <v>25825000</v>
      </c>
      <c r="G46" s="29">
        <v>4625000</v>
      </c>
      <c r="H46" s="29">
        <v>6727000</v>
      </c>
      <c r="I46" s="29">
        <v>0</v>
      </c>
      <c r="J46" s="29">
        <v>1080000</v>
      </c>
      <c r="K46" s="29">
        <v>19038000</v>
      </c>
      <c r="L46" s="30">
        <v>0</v>
      </c>
      <c r="M46" s="31">
        <v>0</v>
      </c>
      <c r="N46" s="30">
        <v>0</v>
      </c>
      <c r="O46" s="32">
        <f t="shared" si="3"/>
        <v>57295000</v>
      </c>
    </row>
    <row r="47" spans="2:15" ht="23.25" customHeight="1">
      <c r="B47" s="26" t="s">
        <v>79</v>
      </c>
      <c r="C47" s="25" t="s">
        <v>1</v>
      </c>
      <c r="E47" s="28" t="s">
        <v>183</v>
      </c>
      <c r="F47" s="29">
        <v>60119000</v>
      </c>
      <c r="G47" s="29">
        <v>9905000</v>
      </c>
      <c r="H47" s="29">
        <v>15844000</v>
      </c>
      <c r="I47" s="29">
        <v>0</v>
      </c>
      <c r="J47" s="29">
        <v>1687000</v>
      </c>
      <c r="K47" s="29">
        <v>38746000</v>
      </c>
      <c r="L47" s="30">
        <v>0</v>
      </c>
      <c r="M47" s="31">
        <v>0</v>
      </c>
      <c r="N47" s="30">
        <v>0</v>
      </c>
      <c r="O47" s="32">
        <f t="shared" si="3"/>
        <v>126301000</v>
      </c>
    </row>
    <row r="48" spans="2:15" ht="23.25" customHeight="1">
      <c r="B48" s="26" t="s">
        <v>80</v>
      </c>
      <c r="C48" s="25" t="s">
        <v>1</v>
      </c>
      <c r="E48" s="28" t="s">
        <v>184</v>
      </c>
      <c r="F48" s="29">
        <v>122355000</v>
      </c>
      <c r="G48" s="29">
        <v>20378000</v>
      </c>
      <c r="H48" s="29">
        <v>26098000</v>
      </c>
      <c r="I48" s="29">
        <v>0</v>
      </c>
      <c r="J48" s="29">
        <v>2640000</v>
      </c>
      <c r="K48" s="29">
        <v>32150000</v>
      </c>
      <c r="L48" s="30">
        <v>0</v>
      </c>
      <c r="M48" s="31">
        <v>0</v>
      </c>
      <c r="N48" s="30">
        <v>0</v>
      </c>
      <c r="O48" s="32">
        <f aca="true" t="shared" si="4" ref="O48:O79">N48+M48+L48+K48+J48+I48+H48+G48+F48</f>
        <v>203621000</v>
      </c>
    </row>
    <row r="49" spans="2:15" ht="23.25" customHeight="1">
      <c r="B49" s="26" t="s">
        <v>81</v>
      </c>
      <c r="C49" s="25" t="s">
        <v>1</v>
      </c>
      <c r="E49" s="28" t="s">
        <v>185</v>
      </c>
      <c r="F49" s="29">
        <v>77619000</v>
      </c>
      <c r="G49" s="29">
        <v>13781000</v>
      </c>
      <c r="H49" s="29">
        <v>15940000</v>
      </c>
      <c r="I49" s="29">
        <v>0</v>
      </c>
      <c r="J49" s="29">
        <v>2078000</v>
      </c>
      <c r="K49" s="29">
        <v>25841000</v>
      </c>
      <c r="L49" s="30">
        <v>0</v>
      </c>
      <c r="M49" s="31">
        <v>0</v>
      </c>
      <c r="N49" s="30">
        <v>0</v>
      </c>
      <c r="O49" s="32">
        <f t="shared" si="4"/>
        <v>135259000</v>
      </c>
    </row>
    <row r="50" spans="2:15" ht="23.25" customHeight="1">
      <c r="B50" s="26" t="s">
        <v>82</v>
      </c>
      <c r="C50" s="25" t="s">
        <v>1</v>
      </c>
      <c r="E50" s="28" t="s">
        <v>186</v>
      </c>
      <c r="F50" s="29">
        <v>55887000</v>
      </c>
      <c r="G50" s="29">
        <v>9839000</v>
      </c>
      <c r="H50" s="29">
        <v>20106000</v>
      </c>
      <c r="I50" s="29">
        <v>0</v>
      </c>
      <c r="J50" s="29">
        <v>2214000</v>
      </c>
      <c r="K50" s="29">
        <v>23330000</v>
      </c>
      <c r="L50" s="30">
        <v>0</v>
      </c>
      <c r="M50" s="31">
        <v>0</v>
      </c>
      <c r="N50" s="30">
        <v>0</v>
      </c>
      <c r="O50" s="32">
        <f t="shared" si="4"/>
        <v>111376000</v>
      </c>
    </row>
    <row r="51" spans="2:15" ht="23.25" customHeight="1">
      <c r="B51" s="26" t="s">
        <v>83</v>
      </c>
      <c r="C51" s="25" t="s">
        <v>1</v>
      </c>
      <c r="E51" s="28" t="s">
        <v>187</v>
      </c>
      <c r="F51" s="29">
        <v>81243000</v>
      </c>
      <c r="G51" s="29">
        <v>14353000</v>
      </c>
      <c r="H51" s="29">
        <v>17915000</v>
      </c>
      <c r="I51" s="29">
        <v>0</v>
      </c>
      <c r="J51" s="29">
        <v>2295000</v>
      </c>
      <c r="K51" s="29">
        <v>47195000</v>
      </c>
      <c r="L51" s="30">
        <v>0</v>
      </c>
      <c r="M51" s="31">
        <v>0</v>
      </c>
      <c r="N51" s="30">
        <v>0</v>
      </c>
      <c r="O51" s="32">
        <f t="shared" si="4"/>
        <v>163001000</v>
      </c>
    </row>
    <row r="52" spans="2:15" ht="23.25" customHeight="1">
      <c r="B52" s="26" t="s">
        <v>84</v>
      </c>
      <c r="C52" s="25" t="s">
        <v>1</v>
      </c>
      <c r="E52" s="28" t="s">
        <v>188</v>
      </c>
      <c r="F52" s="29">
        <v>94366000</v>
      </c>
      <c r="G52" s="29">
        <v>16979000</v>
      </c>
      <c r="H52" s="29">
        <v>16175000</v>
      </c>
      <c r="I52" s="29">
        <v>0</v>
      </c>
      <c r="J52" s="29">
        <v>1672000</v>
      </c>
      <c r="K52" s="29">
        <v>35000000</v>
      </c>
      <c r="L52" s="30">
        <v>0</v>
      </c>
      <c r="M52" s="31">
        <v>0</v>
      </c>
      <c r="N52" s="30">
        <v>0</v>
      </c>
      <c r="O52" s="32">
        <f t="shared" si="4"/>
        <v>164192000</v>
      </c>
    </row>
    <row r="53" spans="2:15" ht="23.25" customHeight="1">
      <c r="B53" s="26" t="s">
        <v>85</v>
      </c>
      <c r="C53" s="25" t="s">
        <v>1</v>
      </c>
      <c r="E53" s="28" t="s">
        <v>189</v>
      </c>
      <c r="F53" s="29">
        <v>57462000</v>
      </c>
      <c r="G53" s="29">
        <v>8910000</v>
      </c>
      <c r="H53" s="29">
        <v>16594000</v>
      </c>
      <c r="I53" s="29">
        <v>0</v>
      </c>
      <c r="J53" s="29">
        <v>1864000</v>
      </c>
      <c r="K53" s="29">
        <v>44078000</v>
      </c>
      <c r="L53" s="30">
        <v>0</v>
      </c>
      <c r="M53" s="31">
        <v>0</v>
      </c>
      <c r="N53" s="30">
        <v>0</v>
      </c>
      <c r="O53" s="32">
        <f t="shared" si="4"/>
        <v>128908000</v>
      </c>
    </row>
    <row r="54" spans="2:15" ht="23.25" customHeight="1">
      <c r="B54" s="26" t="s">
        <v>86</v>
      </c>
      <c r="C54" s="25" t="s">
        <v>1</v>
      </c>
      <c r="E54" s="28" t="s">
        <v>190</v>
      </c>
      <c r="F54" s="29">
        <v>115155000</v>
      </c>
      <c r="G54" s="29">
        <v>19715000</v>
      </c>
      <c r="H54" s="29">
        <v>32614000</v>
      </c>
      <c r="I54" s="29">
        <v>0</v>
      </c>
      <c r="J54" s="29">
        <v>2786000</v>
      </c>
      <c r="K54" s="29">
        <v>21180000</v>
      </c>
      <c r="L54" s="30">
        <v>0</v>
      </c>
      <c r="M54" s="31">
        <v>0</v>
      </c>
      <c r="N54" s="30">
        <v>0</v>
      </c>
      <c r="O54" s="32">
        <f t="shared" si="4"/>
        <v>191450000</v>
      </c>
    </row>
    <row r="55" spans="2:15" ht="23.25" customHeight="1">
      <c r="B55" s="26" t="s">
        <v>87</v>
      </c>
      <c r="C55" s="25" t="s">
        <v>1</v>
      </c>
      <c r="E55" s="28" t="s">
        <v>191</v>
      </c>
      <c r="F55" s="29">
        <v>92872000</v>
      </c>
      <c r="G55" s="29">
        <v>13989000</v>
      </c>
      <c r="H55" s="29">
        <v>28411000</v>
      </c>
      <c r="I55" s="29">
        <v>0</v>
      </c>
      <c r="J55" s="29">
        <v>2616000</v>
      </c>
      <c r="K55" s="29">
        <v>19762000</v>
      </c>
      <c r="L55" s="30">
        <v>0</v>
      </c>
      <c r="M55" s="31">
        <v>0</v>
      </c>
      <c r="N55" s="30">
        <v>0</v>
      </c>
      <c r="O55" s="32">
        <f t="shared" si="4"/>
        <v>157650000</v>
      </c>
    </row>
    <row r="56" spans="2:15" ht="23.25" customHeight="1">
      <c r="B56" s="26" t="s">
        <v>88</v>
      </c>
      <c r="C56" s="25" t="s">
        <v>1</v>
      </c>
      <c r="E56" s="28" t="s">
        <v>192</v>
      </c>
      <c r="F56" s="29">
        <v>81578000</v>
      </c>
      <c r="G56" s="29">
        <v>13899000</v>
      </c>
      <c r="H56" s="29">
        <v>22769000</v>
      </c>
      <c r="I56" s="29">
        <v>0</v>
      </c>
      <c r="J56" s="29">
        <v>2278000</v>
      </c>
      <c r="K56" s="29">
        <v>25730000</v>
      </c>
      <c r="L56" s="30">
        <v>0</v>
      </c>
      <c r="M56" s="31">
        <v>0</v>
      </c>
      <c r="N56" s="30">
        <v>0</v>
      </c>
      <c r="O56" s="32">
        <f t="shared" si="4"/>
        <v>146254000</v>
      </c>
    </row>
    <row r="57" spans="2:15" ht="23.25" customHeight="1">
      <c r="B57" s="26" t="s">
        <v>89</v>
      </c>
      <c r="C57" s="25" t="s">
        <v>1</v>
      </c>
      <c r="E57" s="28" t="s">
        <v>193</v>
      </c>
      <c r="F57" s="29">
        <v>55486000</v>
      </c>
      <c r="G57" s="29">
        <v>9499000</v>
      </c>
      <c r="H57" s="29">
        <v>15845000</v>
      </c>
      <c r="I57" s="29">
        <v>0</v>
      </c>
      <c r="J57" s="29">
        <v>1748000</v>
      </c>
      <c r="K57" s="29">
        <v>28327000</v>
      </c>
      <c r="L57" s="30">
        <v>0</v>
      </c>
      <c r="M57" s="31">
        <v>0</v>
      </c>
      <c r="N57" s="30">
        <v>0</v>
      </c>
      <c r="O57" s="32">
        <f t="shared" si="4"/>
        <v>110905000</v>
      </c>
    </row>
    <row r="58" spans="2:15" ht="23.25" customHeight="1">
      <c r="B58" s="26" t="s">
        <v>90</v>
      </c>
      <c r="C58" s="25" t="s">
        <v>1</v>
      </c>
      <c r="E58" s="28" t="s">
        <v>194</v>
      </c>
      <c r="F58" s="29">
        <v>60341000</v>
      </c>
      <c r="G58" s="29">
        <v>10319000</v>
      </c>
      <c r="H58" s="29">
        <v>16435000</v>
      </c>
      <c r="I58" s="29">
        <v>0</v>
      </c>
      <c r="J58" s="29">
        <v>1829000</v>
      </c>
      <c r="K58" s="29">
        <v>28200000</v>
      </c>
      <c r="L58" s="30">
        <v>0</v>
      </c>
      <c r="M58" s="31">
        <v>0</v>
      </c>
      <c r="N58" s="30">
        <v>0</v>
      </c>
      <c r="O58" s="32">
        <f t="shared" si="4"/>
        <v>117124000</v>
      </c>
    </row>
    <row r="59" spans="2:15" ht="23.25" customHeight="1">
      <c r="B59" s="26" t="s">
        <v>91</v>
      </c>
      <c r="C59" s="25" t="s">
        <v>1</v>
      </c>
      <c r="E59" s="28" t="s">
        <v>195</v>
      </c>
      <c r="F59" s="29">
        <v>69714000</v>
      </c>
      <c r="G59" s="29">
        <v>11324000</v>
      </c>
      <c r="H59" s="29">
        <v>17833000</v>
      </c>
      <c r="I59" s="29">
        <v>0</v>
      </c>
      <c r="J59" s="29">
        <v>1838000</v>
      </c>
      <c r="K59" s="29">
        <v>45587000</v>
      </c>
      <c r="L59" s="30">
        <v>0</v>
      </c>
      <c r="M59" s="31">
        <v>0</v>
      </c>
      <c r="N59" s="30">
        <v>0</v>
      </c>
      <c r="O59" s="32">
        <f t="shared" si="4"/>
        <v>146296000</v>
      </c>
    </row>
    <row r="60" spans="2:15" ht="23.25" customHeight="1">
      <c r="B60" s="26" t="s">
        <v>92</v>
      </c>
      <c r="C60" s="25" t="s">
        <v>1</v>
      </c>
      <c r="E60" s="28" t="s">
        <v>196</v>
      </c>
      <c r="F60" s="29">
        <v>35518000</v>
      </c>
      <c r="G60" s="29">
        <v>5377000</v>
      </c>
      <c r="H60" s="29">
        <v>14770000</v>
      </c>
      <c r="I60" s="29">
        <v>0</v>
      </c>
      <c r="J60" s="29">
        <v>1665000</v>
      </c>
      <c r="K60" s="29">
        <v>34108000</v>
      </c>
      <c r="L60" s="30">
        <v>0</v>
      </c>
      <c r="M60" s="31">
        <v>0</v>
      </c>
      <c r="N60" s="30">
        <v>0</v>
      </c>
      <c r="O60" s="32">
        <f t="shared" si="4"/>
        <v>91438000</v>
      </c>
    </row>
    <row r="61" spans="2:15" ht="23.25" customHeight="1">
      <c r="B61" s="26" t="s">
        <v>93</v>
      </c>
      <c r="C61" s="25" t="s">
        <v>1</v>
      </c>
      <c r="E61" s="28" t="s">
        <v>197</v>
      </c>
      <c r="F61" s="29">
        <v>67993000</v>
      </c>
      <c r="G61" s="29">
        <v>11744000</v>
      </c>
      <c r="H61" s="29">
        <v>19520000</v>
      </c>
      <c r="I61" s="29">
        <v>0</v>
      </c>
      <c r="J61" s="29">
        <v>2207000</v>
      </c>
      <c r="K61" s="29">
        <v>25061000</v>
      </c>
      <c r="L61" s="30">
        <v>0</v>
      </c>
      <c r="M61" s="31">
        <v>0</v>
      </c>
      <c r="N61" s="30">
        <v>0</v>
      </c>
      <c r="O61" s="32">
        <f t="shared" si="4"/>
        <v>126525000</v>
      </c>
    </row>
    <row r="62" spans="2:15" ht="23.25" customHeight="1">
      <c r="B62" s="26" t="s">
        <v>94</v>
      </c>
      <c r="C62" s="25" t="s">
        <v>1</v>
      </c>
      <c r="E62" s="28" t="s">
        <v>198</v>
      </c>
      <c r="F62" s="29">
        <v>37053000</v>
      </c>
      <c r="G62" s="29">
        <v>6223000</v>
      </c>
      <c r="H62" s="29">
        <v>10478000</v>
      </c>
      <c r="I62" s="29">
        <v>0</v>
      </c>
      <c r="J62" s="29">
        <v>1314000</v>
      </c>
      <c r="K62" s="29">
        <v>19111000</v>
      </c>
      <c r="L62" s="30">
        <v>0</v>
      </c>
      <c r="M62" s="31">
        <v>0</v>
      </c>
      <c r="N62" s="30">
        <v>0</v>
      </c>
      <c r="O62" s="32">
        <f t="shared" si="4"/>
        <v>74179000</v>
      </c>
    </row>
    <row r="63" spans="2:15" ht="23.25" customHeight="1">
      <c r="B63" s="26" t="s">
        <v>95</v>
      </c>
      <c r="C63" s="25" t="s">
        <v>1</v>
      </c>
      <c r="E63" s="28" t="s">
        <v>199</v>
      </c>
      <c r="F63" s="29">
        <v>55459000</v>
      </c>
      <c r="G63" s="29">
        <v>8412000</v>
      </c>
      <c r="H63" s="29">
        <v>15785000</v>
      </c>
      <c r="I63" s="29">
        <v>0</v>
      </c>
      <c r="J63" s="29">
        <v>2020000</v>
      </c>
      <c r="K63" s="29">
        <v>21552000</v>
      </c>
      <c r="L63" s="30">
        <v>0</v>
      </c>
      <c r="M63" s="31">
        <v>0</v>
      </c>
      <c r="N63" s="30">
        <v>0</v>
      </c>
      <c r="O63" s="32">
        <f t="shared" si="4"/>
        <v>103228000</v>
      </c>
    </row>
    <row r="64" spans="2:15" ht="23.25" customHeight="1">
      <c r="B64" s="26" t="s">
        <v>96</v>
      </c>
      <c r="C64" s="25" t="s">
        <v>1</v>
      </c>
      <c r="E64" s="28" t="s">
        <v>200</v>
      </c>
      <c r="F64" s="29">
        <v>59285000</v>
      </c>
      <c r="G64" s="29">
        <v>9789000</v>
      </c>
      <c r="H64" s="29">
        <v>15139000</v>
      </c>
      <c r="I64" s="29">
        <v>0</v>
      </c>
      <c r="J64" s="29">
        <v>1863000</v>
      </c>
      <c r="K64" s="29">
        <v>25550000</v>
      </c>
      <c r="L64" s="30">
        <v>0</v>
      </c>
      <c r="M64" s="31">
        <v>0</v>
      </c>
      <c r="N64" s="30">
        <v>0</v>
      </c>
      <c r="O64" s="32">
        <f t="shared" si="4"/>
        <v>111626000</v>
      </c>
    </row>
    <row r="65" spans="2:15" ht="23.25" customHeight="1">
      <c r="B65" s="26" t="s">
        <v>97</v>
      </c>
      <c r="C65" s="25" t="s">
        <v>1</v>
      </c>
      <c r="E65" s="28" t="s">
        <v>201</v>
      </c>
      <c r="F65" s="29">
        <v>62098000</v>
      </c>
      <c r="G65" s="29">
        <v>10180000</v>
      </c>
      <c r="H65" s="29">
        <v>18013000</v>
      </c>
      <c r="I65" s="29">
        <v>0</v>
      </c>
      <c r="J65" s="29">
        <v>1838000</v>
      </c>
      <c r="K65" s="29">
        <v>17552000</v>
      </c>
      <c r="L65" s="30">
        <v>0</v>
      </c>
      <c r="M65" s="31">
        <v>0</v>
      </c>
      <c r="N65" s="30">
        <v>0</v>
      </c>
      <c r="O65" s="32">
        <f t="shared" si="4"/>
        <v>109681000</v>
      </c>
    </row>
    <row r="66" spans="2:15" ht="23.25" customHeight="1">
      <c r="B66" s="26" t="s">
        <v>98</v>
      </c>
      <c r="C66" s="25" t="s">
        <v>1</v>
      </c>
      <c r="E66" s="28" t="s">
        <v>202</v>
      </c>
      <c r="F66" s="29">
        <v>57699000</v>
      </c>
      <c r="G66" s="29">
        <v>9285000</v>
      </c>
      <c r="H66" s="29">
        <v>15274000</v>
      </c>
      <c r="I66" s="29">
        <v>0</v>
      </c>
      <c r="J66" s="29">
        <v>1953000</v>
      </c>
      <c r="K66" s="29">
        <v>47550000</v>
      </c>
      <c r="L66" s="30">
        <v>0</v>
      </c>
      <c r="M66" s="31">
        <v>0</v>
      </c>
      <c r="N66" s="30">
        <v>0</v>
      </c>
      <c r="O66" s="32">
        <f t="shared" si="4"/>
        <v>131761000</v>
      </c>
    </row>
    <row r="67" spans="2:15" ht="23.25" customHeight="1">
      <c r="B67" s="26" t="s">
        <v>99</v>
      </c>
      <c r="C67" s="25" t="s">
        <v>1</v>
      </c>
      <c r="E67" s="28" t="s">
        <v>203</v>
      </c>
      <c r="F67" s="29">
        <v>55375000</v>
      </c>
      <c r="G67" s="29">
        <v>9160000</v>
      </c>
      <c r="H67" s="29">
        <v>11793000</v>
      </c>
      <c r="I67" s="29">
        <v>0</v>
      </c>
      <c r="J67" s="29">
        <v>1871000</v>
      </c>
      <c r="K67" s="29">
        <v>45510000</v>
      </c>
      <c r="L67" s="30">
        <v>0</v>
      </c>
      <c r="M67" s="31">
        <v>0</v>
      </c>
      <c r="N67" s="30">
        <v>0</v>
      </c>
      <c r="O67" s="32">
        <f t="shared" si="4"/>
        <v>123709000</v>
      </c>
    </row>
    <row r="68" spans="2:15" ht="23.25" customHeight="1">
      <c r="B68" s="26" t="s">
        <v>100</v>
      </c>
      <c r="C68" s="25" t="s">
        <v>1</v>
      </c>
      <c r="E68" s="28" t="s">
        <v>204</v>
      </c>
      <c r="F68" s="29">
        <v>89956000</v>
      </c>
      <c r="G68" s="29">
        <v>15934000</v>
      </c>
      <c r="H68" s="29">
        <v>19637000</v>
      </c>
      <c r="I68" s="29">
        <v>0</v>
      </c>
      <c r="J68" s="29">
        <v>2992000</v>
      </c>
      <c r="K68" s="29">
        <v>23902000</v>
      </c>
      <c r="L68" s="30">
        <v>0</v>
      </c>
      <c r="M68" s="31">
        <v>0</v>
      </c>
      <c r="N68" s="30">
        <v>0</v>
      </c>
      <c r="O68" s="32">
        <f t="shared" si="4"/>
        <v>152421000</v>
      </c>
    </row>
    <row r="69" spans="2:15" ht="23.25" customHeight="1">
      <c r="B69" s="26" t="s">
        <v>101</v>
      </c>
      <c r="C69" s="25" t="s">
        <v>1</v>
      </c>
      <c r="E69" s="28" t="s">
        <v>205</v>
      </c>
      <c r="F69" s="29">
        <v>22821000</v>
      </c>
      <c r="G69" s="29">
        <v>3530000</v>
      </c>
      <c r="H69" s="29">
        <v>11514000</v>
      </c>
      <c r="I69" s="29">
        <v>0</v>
      </c>
      <c r="J69" s="29">
        <v>1630000</v>
      </c>
      <c r="K69" s="29">
        <v>8000000</v>
      </c>
      <c r="L69" s="30">
        <v>0</v>
      </c>
      <c r="M69" s="31">
        <v>0</v>
      </c>
      <c r="N69" s="30">
        <v>0</v>
      </c>
      <c r="O69" s="32">
        <f t="shared" si="4"/>
        <v>47495000</v>
      </c>
    </row>
    <row r="70" spans="2:15" ht="23.25" customHeight="1">
      <c r="B70" s="26" t="s">
        <v>102</v>
      </c>
      <c r="C70" s="25" t="s">
        <v>1</v>
      </c>
      <c r="E70" s="28" t="s">
        <v>206</v>
      </c>
      <c r="F70" s="29">
        <v>26781000</v>
      </c>
      <c r="G70" s="29">
        <v>4083000</v>
      </c>
      <c r="H70" s="29">
        <v>9807000</v>
      </c>
      <c r="I70" s="29">
        <v>0</v>
      </c>
      <c r="J70" s="29">
        <v>1318000</v>
      </c>
      <c r="K70" s="29">
        <v>19883000</v>
      </c>
      <c r="L70" s="30">
        <v>0</v>
      </c>
      <c r="M70" s="31">
        <v>0</v>
      </c>
      <c r="N70" s="30">
        <v>0</v>
      </c>
      <c r="O70" s="32">
        <f t="shared" si="4"/>
        <v>61872000</v>
      </c>
    </row>
    <row r="71" spans="2:15" ht="23.25" customHeight="1">
      <c r="B71" s="26" t="s">
        <v>103</v>
      </c>
      <c r="C71" s="25" t="s">
        <v>1</v>
      </c>
      <c r="E71" s="28" t="s">
        <v>207</v>
      </c>
      <c r="F71" s="29">
        <v>18677000</v>
      </c>
      <c r="G71" s="29">
        <v>2914000</v>
      </c>
      <c r="H71" s="29">
        <v>9858000</v>
      </c>
      <c r="I71" s="29">
        <v>0</v>
      </c>
      <c r="J71" s="29">
        <v>1252000</v>
      </c>
      <c r="K71" s="29">
        <v>18500000</v>
      </c>
      <c r="L71" s="30">
        <v>0</v>
      </c>
      <c r="M71" s="31">
        <v>0</v>
      </c>
      <c r="N71" s="30">
        <v>0</v>
      </c>
      <c r="O71" s="32">
        <f t="shared" si="4"/>
        <v>51201000</v>
      </c>
    </row>
    <row r="72" spans="2:15" ht="23.25" customHeight="1">
      <c r="B72" s="26" t="s">
        <v>104</v>
      </c>
      <c r="C72" s="25" t="s">
        <v>1</v>
      </c>
      <c r="E72" s="28" t="s">
        <v>208</v>
      </c>
      <c r="F72" s="29">
        <v>38378000</v>
      </c>
      <c r="G72" s="29">
        <v>6651000</v>
      </c>
      <c r="H72" s="29">
        <v>10742000</v>
      </c>
      <c r="I72" s="29">
        <v>0</v>
      </c>
      <c r="J72" s="29">
        <v>1621000</v>
      </c>
      <c r="K72" s="29">
        <v>24783000</v>
      </c>
      <c r="L72" s="30">
        <v>0</v>
      </c>
      <c r="M72" s="31">
        <v>0</v>
      </c>
      <c r="N72" s="30">
        <v>0</v>
      </c>
      <c r="O72" s="32">
        <f t="shared" si="4"/>
        <v>82175000</v>
      </c>
    </row>
    <row r="73" spans="2:15" ht="23.25" customHeight="1">
      <c r="B73" s="26" t="s">
        <v>105</v>
      </c>
      <c r="C73" s="25" t="s">
        <v>1</v>
      </c>
      <c r="E73" s="28" t="s">
        <v>209</v>
      </c>
      <c r="F73" s="29">
        <v>26312000</v>
      </c>
      <c r="G73" s="29">
        <v>4040000</v>
      </c>
      <c r="H73" s="29">
        <v>12373000</v>
      </c>
      <c r="I73" s="29">
        <v>0</v>
      </c>
      <c r="J73" s="29">
        <v>1588000</v>
      </c>
      <c r="K73" s="29">
        <v>22500000</v>
      </c>
      <c r="L73" s="30">
        <v>0</v>
      </c>
      <c r="M73" s="31">
        <v>0</v>
      </c>
      <c r="N73" s="30">
        <v>0</v>
      </c>
      <c r="O73" s="32">
        <f t="shared" si="4"/>
        <v>66813000</v>
      </c>
    </row>
    <row r="74" spans="2:15" ht="23.25" customHeight="1">
      <c r="B74" s="26" t="s">
        <v>106</v>
      </c>
      <c r="C74" s="25" t="s">
        <v>1</v>
      </c>
      <c r="E74" s="28" t="s">
        <v>210</v>
      </c>
      <c r="F74" s="29">
        <v>20675000</v>
      </c>
      <c r="G74" s="29">
        <v>3141000</v>
      </c>
      <c r="H74" s="29">
        <v>11038000</v>
      </c>
      <c r="I74" s="29">
        <v>0</v>
      </c>
      <c r="J74" s="29">
        <v>998000</v>
      </c>
      <c r="K74" s="29">
        <v>22035000</v>
      </c>
      <c r="L74" s="30">
        <v>0</v>
      </c>
      <c r="M74" s="31">
        <v>0</v>
      </c>
      <c r="N74" s="30">
        <v>0</v>
      </c>
      <c r="O74" s="32">
        <f t="shared" si="4"/>
        <v>57887000</v>
      </c>
    </row>
    <row r="75" spans="2:15" ht="23.25" customHeight="1">
      <c r="B75" s="26" t="s">
        <v>107</v>
      </c>
      <c r="C75" s="25" t="s">
        <v>1</v>
      </c>
      <c r="E75" s="28" t="s">
        <v>211</v>
      </c>
      <c r="F75" s="29">
        <v>29565000</v>
      </c>
      <c r="G75" s="29">
        <v>4577000</v>
      </c>
      <c r="H75" s="29">
        <v>11695000</v>
      </c>
      <c r="I75" s="29">
        <v>0</v>
      </c>
      <c r="J75" s="29">
        <v>1155000</v>
      </c>
      <c r="K75" s="29">
        <v>23254000</v>
      </c>
      <c r="L75" s="30">
        <v>0</v>
      </c>
      <c r="M75" s="31">
        <v>0</v>
      </c>
      <c r="N75" s="30">
        <v>0</v>
      </c>
      <c r="O75" s="32">
        <f t="shared" si="4"/>
        <v>70246000</v>
      </c>
    </row>
    <row r="76" spans="2:15" ht="23.25" customHeight="1">
      <c r="B76" s="26" t="s">
        <v>108</v>
      </c>
      <c r="C76" s="25" t="s">
        <v>1</v>
      </c>
      <c r="E76" s="28" t="s">
        <v>212</v>
      </c>
      <c r="F76" s="29">
        <v>36561000</v>
      </c>
      <c r="G76" s="29">
        <v>5969000</v>
      </c>
      <c r="H76" s="29">
        <v>11737000</v>
      </c>
      <c r="I76" s="29">
        <v>0</v>
      </c>
      <c r="J76" s="29">
        <v>1620000</v>
      </c>
      <c r="K76" s="29">
        <v>31066000</v>
      </c>
      <c r="L76" s="30">
        <v>0</v>
      </c>
      <c r="M76" s="31">
        <v>0</v>
      </c>
      <c r="N76" s="30">
        <v>0</v>
      </c>
      <c r="O76" s="32">
        <f t="shared" si="4"/>
        <v>86953000</v>
      </c>
    </row>
    <row r="77" spans="2:15" ht="23.25" customHeight="1">
      <c r="B77" s="26" t="s">
        <v>109</v>
      </c>
      <c r="C77" s="25" t="s">
        <v>1</v>
      </c>
      <c r="E77" s="28" t="s">
        <v>213</v>
      </c>
      <c r="F77" s="29">
        <v>30801000</v>
      </c>
      <c r="G77" s="29">
        <v>4182000</v>
      </c>
      <c r="H77" s="29">
        <v>8786000</v>
      </c>
      <c r="I77" s="29">
        <v>0</v>
      </c>
      <c r="J77" s="29">
        <v>1122000</v>
      </c>
      <c r="K77" s="29">
        <v>23000000</v>
      </c>
      <c r="L77" s="30">
        <v>0</v>
      </c>
      <c r="M77" s="31">
        <v>0</v>
      </c>
      <c r="N77" s="30">
        <v>0</v>
      </c>
      <c r="O77" s="32">
        <f t="shared" si="4"/>
        <v>67891000</v>
      </c>
    </row>
    <row r="78" spans="2:15" ht="23.25" customHeight="1">
      <c r="B78" s="26" t="s">
        <v>110</v>
      </c>
      <c r="C78" s="25" t="s">
        <v>1</v>
      </c>
      <c r="E78" s="28" t="s">
        <v>214</v>
      </c>
      <c r="F78" s="29">
        <v>24156000</v>
      </c>
      <c r="G78" s="29">
        <v>3650000</v>
      </c>
      <c r="H78" s="29">
        <v>7415000</v>
      </c>
      <c r="I78" s="29">
        <v>0</v>
      </c>
      <c r="J78" s="29">
        <v>1144000</v>
      </c>
      <c r="K78" s="29">
        <v>19600000</v>
      </c>
      <c r="L78" s="30">
        <v>0</v>
      </c>
      <c r="M78" s="31">
        <v>0</v>
      </c>
      <c r="N78" s="30">
        <v>0</v>
      </c>
      <c r="O78" s="32">
        <f t="shared" si="4"/>
        <v>55965000</v>
      </c>
    </row>
    <row r="79" spans="2:15" ht="23.25" customHeight="1">
      <c r="B79" s="26" t="s">
        <v>111</v>
      </c>
      <c r="C79" s="25" t="s">
        <v>1</v>
      </c>
      <c r="E79" s="28" t="s">
        <v>215</v>
      </c>
      <c r="F79" s="29">
        <v>24095000</v>
      </c>
      <c r="G79" s="29">
        <v>3434000</v>
      </c>
      <c r="H79" s="29">
        <v>10684000</v>
      </c>
      <c r="I79" s="29">
        <v>0</v>
      </c>
      <c r="J79" s="29">
        <v>1294000</v>
      </c>
      <c r="K79" s="29">
        <v>20510000</v>
      </c>
      <c r="L79" s="30">
        <v>0</v>
      </c>
      <c r="M79" s="31">
        <v>0</v>
      </c>
      <c r="N79" s="30">
        <v>0</v>
      </c>
      <c r="O79" s="32">
        <f t="shared" si="4"/>
        <v>60017000</v>
      </c>
    </row>
    <row r="80" spans="2:15" ht="23.25" customHeight="1">
      <c r="B80" s="26" t="s">
        <v>112</v>
      </c>
      <c r="C80" s="25" t="s">
        <v>1</v>
      </c>
      <c r="E80" s="28" t="s">
        <v>216</v>
      </c>
      <c r="F80" s="29">
        <v>20501000</v>
      </c>
      <c r="G80" s="29">
        <v>3119000</v>
      </c>
      <c r="H80" s="29">
        <v>8035000</v>
      </c>
      <c r="I80" s="29">
        <v>0</v>
      </c>
      <c r="J80" s="29">
        <v>1081000</v>
      </c>
      <c r="K80" s="29">
        <v>19543000</v>
      </c>
      <c r="L80" s="30">
        <v>0</v>
      </c>
      <c r="M80" s="31">
        <v>0</v>
      </c>
      <c r="N80" s="30">
        <v>0</v>
      </c>
      <c r="O80" s="32">
        <f aca="true" t="shared" si="5" ref="O80:O111">N80+M80+L80+K80+J80+I80+H80+G80+F80</f>
        <v>52279000</v>
      </c>
    </row>
    <row r="81" spans="2:15" ht="23.25" customHeight="1">
      <c r="B81" s="26" t="s">
        <v>113</v>
      </c>
      <c r="C81" s="25" t="s">
        <v>1</v>
      </c>
      <c r="E81" s="28" t="s">
        <v>217</v>
      </c>
      <c r="F81" s="29">
        <v>22811000</v>
      </c>
      <c r="G81" s="29">
        <v>3394000</v>
      </c>
      <c r="H81" s="29">
        <v>9310000</v>
      </c>
      <c r="I81" s="29">
        <v>0</v>
      </c>
      <c r="J81" s="29">
        <v>1031000</v>
      </c>
      <c r="K81" s="29">
        <v>18502000</v>
      </c>
      <c r="L81" s="30">
        <v>0</v>
      </c>
      <c r="M81" s="31">
        <v>0</v>
      </c>
      <c r="N81" s="30">
        <v>0</v>
      </c>
      <c r="O81" s="32">
        <f t="shared" si="5"/>
        <v>55048000</v>
      </c>
    </row>
    <row r="82" spans="2:15" ht="23.25" customHeight="1">
      <c r="B82" s="26" t="s">
        <v>114</v>
      </c>
      <c r="C82" s="25" t="s">
        <v>1</v>
      </c>
      <c r="E82" s="28" t="s">
        <v>218</v>
      </c>
      <c r="F82" s="29">
        <v>27757000</v>
      </c>
      <c r="G82" s="29">
        <v>3814000</v>
      </c>
      <c r="H82" s="29">
        <v>9462000</v>
      </c>
      <c r="I82" s="29">
        <v>0</v>
      </c>
      <c r="J82" s="29">
        <v>1012000</v>
      </c>
      <c r="K82" s="29">
        <v>35430000</v>
      </c>
      <c r="L82" s="30">
        <v>0</v>
      </c>
      <c r="M82" s="31">
        <v>0</v>
      </c>
      <c r="N82" s="30">
        <v>0</v>
      </c>
      <c r="O82" s="32">
        <f t="shared" si="5"/>
        <v>77475000</v>
      </c>
    </row>
    <row r="83" spans="2:15" ht="23.25" customHeight="1">
      <c r="B83" s="26" t="s">
        <v>115</v>
      </c>
      <c r="C83" s="25" t="s">
        <v>1</v>
      </c>
      <c r="E83" s="28" t="s">
        <v>219</v>
      </c>
      <c r="F83" s="29">
        <v>19611000</v>
      </c>
      <c r="G83" s="29">
        <v>2961000</v>
      </c>
      <c r="H83" s="29">
        <v>8883000</v>
      </c>
      <c r="I83" s="29">
        <v>0</v>
      </c>
      <c r="J83" s="29">
        <v>1165000</v>
      </c>
      <c r="K83" s="29">
        <v>21210000</v>
      </c>
      <c r="L83" s="30">
        <v>0</v>
      </c>
      <c r="M83" s="31">
        <v>0</v>
      </c>
      <c r="N83" s="30">
        <v>0</v>
      </c>
      <c r="O83" s="32">
        <f t="shared" si="5"/>
        <v>53830000</v>
      </c>
    </row>
    <row r="84" spans="2:15" ht="23.25" customHeight="1">
      <c r="B84" s="26" t="s">
        <v>116</v>
      </c>
      <c r="C84" s="25" t="s">
        <v>1</v>
      </c>
      <c r="E84" s="28" t="s">
        <v>220</v>
      </c>
      <c r="F84" s="29">
        <v>15544000</v>
      </c>
      <c r="G84" s="29">
        <v>2435000</v>
      </c>
      <c r="H84" s="29">
        <v>7939000</v>
      </c>
      <c r="I84" s="29">
        <v>0</v>
      </c>
      <c r="J84" s="29">
        <v>1166000</v>
      </c>
      <c r="K84" s="29">
        <v>18200000</v>
      </c>
      <c r="L84" s="30">
        <v>0</v>
      </c>
      <c r="M84" s="31">
        <v>0</v>
      </c>
      <c r="N84" s="30">
        <v>0</v>
      </c>
      <c r="O84" s="32">
        <f t="shared" si="5"/>
        <v>45284000</v>
      </c>
    </row>
    <row r="85" spans="2:15" ht="23.25" customHeight="1">
      <c r="B85" s="26" t="s">
        <v>117</v>
      </c>
      <c r="C85" s="25" t="s">
        <v>1</v>
      </c>
      <c r="E85" s="28" t="s">
        <v>221</v>
      </c>
      <c r="F85" s="29">
        <v>14018000</v>
      </c>
      <c r="G85" s="29">
        <v>2024000</v>
      </c>
      <c r="H85" s="29">
        <v>6894000</v>
      </c>
      <c r="I85" s="29">
        <v>0</v>
      </c>
      <c r="J85" s="29">
        <v>1122000</v>
      </c>
      <c r="K85" s="29">
        <v>21048000</v>
      </c>
      <c r="L85" s="30">
        <v>0</v>
      </c>
      <c r="M85" s="31">
        <v>0</v>
      </c>
      <c r="N85" s="30">
        <v>0</v>
      </c>
      <c r="O85" s="32">
        <f t="shared" si="5"/>
        <v>45106000</v>
      </c>
    </row>
    <row r="86" spans="2:15" ht="23.25" customHeight="1">
      <c r="B86" s="26" t="s">
        <v>118</v>
      </c>
      <c r="C86" s="25" t="s">
        <v>1</v>
      </c>
      <c r="E86" s="28" t="s">
        <v>222</v>
      </c>
      <c r="F86" s="29">
        <v>14408000</v>
      </c>
      <c r="G86" s="29">
        <v>1781000</v>
      </c>
      <c r="H86" s="29">
        <v>7902000</v>
      </c>
      <c r="I86" s="29">
        <v>0</v>
      </c>
      <c r="J86" s="29">
        <v>1048000</v>
      </c>
      <c r="K86" s="29">
        <v>19429000</v>
      </c>
      <c r="L86" s="30">
        <v>0</v>
      </c>
      <c r="M86" s="31">
        <v>0</v>
      </c>
      <c r="N86" s="30">
        <v>0</v>
      </c>
      <c r="O86" s="32">
        <f t="shared" si="5"/>
        <v>44568000</v>
      </c>
    </row>
    <row r="87" spans="2:15" ht="23.25" customHeight="1">
      <c r="B87" s="26" t="s">
        <v>119</v>
      </c>
      <c r="C87" s="25" t="s">
        <v>1</v>
      </c>
      <c r="E87" s="28" t="s">
        <v>223</v>
      </c>
      <c r="F87" s="29">
        <v>15255000</v>
      </c>
      <c r="G87" s="29">
        <v>2343000</v>
      </c>
      <c r="H87" s="29">
        <v>6149000</v>
      </c>
      <c r="I87" s="29">
        <v>0</v>
      </c>
      <c r="J87" s="29">
        <v>1101000</v>
      </c>
      <c r="K87" s="29">
        <v>20170000</v>
      </c>
      <c r="L87" s="30">
        <v>0</v>
      </c>
      <c r="M87" s="31">
        <v>0</v>
      </c>
      <c r="N87" s="30">
        <v>0</v>
      </c>
      <c r="O87" s="32">
        <f t="shared" si="5"/>
        <v>45018000</v>
      </c>
    </row>
    <row r="88" spans="2:15" ht="23.25" customHeight="1">
      <c r="B88" s="26" t="s">
        <v>120</v>
      </c>
      <c r="C88" s="25" t="s">
        <v>1</v>
      </c>
      <c r="E88" s="28" t="s">
        <v>224</v>
      </c>
      <c r="F88" s="29">
        <v>11671000</v>
      </c>
      <c r="G88" s="29">
        <v>1475000</v>
      </c>
      <c r="H88" s="29">
        <v>7876000</v>
      </c>
      <c r="I88" s="29">
        <v>0</v>
      </c>
      <c r="J88" s="29">
        <v>1048000</v>
      </c>
      <c r="K88" s="29">
        <v>20156000</v>
      </c>
      <c r="L88" s="30">
        <v>0</v>
      </c>
      <c r="M88" s="31">
        <v>0</v>
      </c>
      <c r="N88" s="30">
        <v>0</v>
      </c>
      <c r="O88" s="32">
        <f t="shared" si="5"/>
        <v>42226000</v>
      </c>
    </row>
    <row r="89" spans="2:15" ht="23.25" customHeight="1">
      <c r="B89" s="26" t="s">
        <v>121</v>
      </c>
      <c r="C89" s="25" t="s">
        <v>1</v>
      </c>
      <c r="E89" s="28" t="s">
        <v>225</v>
      </c>
      <c r="F89" s="29">
        <v>18970000</v>
      </c>
      <c r="G89" s="29">
        <v>2724000</v>
      </c>
      <c r="H89" s="29">
        <v>7119000</v>
      </c>
      <c r="I89" s="29">
        <v>0</v>
      </c>
      <c r="J89" s="29">
        <v>1072000</v>
      </c>
      <c r="K89" s="29">
        <v>19744000</v>
      </c>
      <c r="L89" s="30">
        <v>0</v>
      </c>
      <c r="M89" s="31">
        <v>0</v>
      </c>
      <c r="N89" s="30">
        <v>0</v>
      </c>
      <c r="O89" s="32">
        <f t="shared" si="5"/>
        <v>49629000</v>
      </c>
    </row>
    <row r="90" spans="2:15" ht="23.25" customHeight="1">
      <c r="B90" s="26" t="s">
        <v>122</v>
      </c>
      <c r="C90" s="25" t="s">
        <v>1</v>
      </c>
      <c r="E90" s="28" t="s">
        <v>226</v>
      </c>
      <c r="F90" s="29">
        <v>29130000</v>
      </c>
      <c r="G90" s="29">
        <v>4118000</v>
      </c>
      <c r="H90" s="29">
        <v>11733000</v>
      </c>
      <c r="I90" s="29">
        <v>0</v>
      </c>
      <c r="J90" s="29">
        <v>1323000</v>
      </c>
      <c r="K90" s="29">
        <v>22267000</v>
      </c>
      <c r="L90" s="30">
        <v>0</v>
      </c>
      <c r="M90" s="31">
        <v>0</v>
      </c>
      <c r="N90" s="30">
        <v>0</v>
      </c>
      <c r="O90" s="32">
        <f t="shared" si="5"/>
        <v>68571000</v>
      </c>
    </row>
    <row r="91" spans="2:15" ht="23.25" customHeight="1">
      <c r="B91" s="26" t="s">
        <v>123</v>
      </c>
      <c r="C91" s="25" t="s">
        <v>1</v>
      </c>
      <c r="E91" s="28" t="s">
        <v>227</v>
      </c>
      <c r="F91" s="29">
        <v>13675000</v>
      </c>
      <c r="G91" s="29">
        <v>1818000</v>
      </c>
      <c r="H91" s="29">
        <v>6675000</v>
      </c>
      <c r="I91" s="29">
        <v>0</v>
      </c>
      <c r="J91" s="29">
        <v>955000</v>
      </c>
      <c r="K91" s="29">
        <v>20163000</v>
      </c>
      <c r="L91" s="30">
        <v>0</v>
      </c>
      <c r="M91" s="31">
        <v>0</v>
      </c>
      <c r="N91" s="30">
        <v>0</v>
      </c>
      <c r="O91" s="32">
        <f t="shared" si="5"/>
        <v>43286000</v>
      </c>
    </row>
    <row r="92" spans="2:15" ht="23.25" customHeight="1">
      <c r="B92" s="26" t="s">
        <v>124</v>
      </c>
      <c r="C92" s="25" t="s">
        <v>1</v>
      </c>
      <c r="E92" s="28" t="s">
        <v>228</v>
      </c>
      <c r="F92" s="29">
        <v>20391000</v>
      </c>
      <c r="G92" s="29">
        <v>3045000</v>
      </c>
      <c r="H92" s="29">
        <v>9492000</v>
      </c>
      <c r="I92" s="29">
        <v>0</v>
      </c>
      <c r="J92" s="29">
        <v>1036000</v>
      </c>
      <c r="K92" s="29">
        <v>19994000</v>
      </c>
      <c r="L92" s="30">
        <v>0</v>
      </c>
      <c r="M92" s="31">
        <v>0</v>
      </c>
      <c r="N92" s="30">
        <v>0</v>
      </c>
      <c r="O92" s="32">
        <f t="shared" si="5"/>
        <v>53958000</v>
      </c>
    </row>
    <row r="93" spans="2:15" ht="23.25" customHeight="1">
      <c r="B93" s="26" t="s">
        <v>125</v>
      </c>
      <c r="C93" s="25" t="s">
        <v>1</v>
      </c>
      <c r="E93" s="28" t="s">
        <v>229</v>
      </c>
      <c r="F93" s="29">
        <v>14283000</v>
      </c>
      <c r="G93" s="29">
        <v>1954000</v>
      </c>
      <c r="H93" s="29">
        <v>6561000</v>
      </c>
      <c r="I93" s="29">
        <v>0</v>
      </c>
      <c r="J93" s="29">
        <v>866000</v>
      </c>
      <c r="K93" s="29">
        <v>18338000</v>
      </c>
      <c r="L93" s="30">
        <v>0</v>
      </c>
      <c r="M93" s="31">
        <v>0</v>
      </c>
      <c r="N93" s="30">
        <v>0</v>
      </c>
      <c r="O93" s="32">
        <f t="shared" si="5"/>
        <v>42002000</v>
      </c>
    </row>
    <row r="94" spans="2:15" ht="23.25" customHeight="1">
      <c r="B94" s="26" t="s">
        <v>126</v>
      </c>
      <c r="C94" s="25" t="s">
        <v>1</v>
      </c>
      <c r="E94" s="28" t="s">
        <v>230</v>
      </c>
      <c r="F94" s="29">
        <v>17754000</v>
      </c>
      <c r="G94" s="29">
        <v>2633000</v>
      </c>
      <c r="H94" s="29">
        <v>8232000</v>
      </c>
      <c r="I94" s="29">
        <v>0</v>
      </c>
      <c r="J94" s="29">
        <v>858000</v>
      </c>
      <c r="K94" s="29">
        <v>18944000</v>
      </c>
      <c r="L94" s="30">
        <v>0</v>
      </c>
      <c r="M94" s="31">
        <v>0</v>
      </c>
      <c r="N94" s="30">
        <v>0</v>
      </c>
      <c r="O94" s="32">
        <f t="shared" si="5"/>
        <v>48421000</v>
      </c>
    </row>
    <row r="95" spans="2:15" ht="23.25" customHeight="1">
      <c r="B95" s="26" t="s">
        <v>127</v>
      </c>
      <c r="C95" s="25" t="s">
        <v>1</v>
      </c>
      <c r="E95" s="28" t="s">
        <v>231</v>
      </c>
      <c r="F95" s="29">
        <v>11978000</v>
      </c>
      <c r="G95" s="29">
        <v>1623000</v>
      </c>
      <c r="H95" s="29">
        <v>7147000</v>
      </c>
      <c r="I95" s="29">
        <v>0</v>
      </c>
      <c r="J95" s="29">
        <v>949000</v>
      </c>
      <c r="K95" s="29">
        <v>20444000</v>
      </c>
      <c r="L95" s="30">
        <v>0</v>
      </c>
      <c r="M95" s="31">
        <v>0</v>
      </c>
      <c r="N95" s="30">
        <v>0</v>
      </c>
      <c r="O95" s="32">
        <f t="shared" si="5"/>
        <v>42141000</v>
      </c>
    </row>
    <row r="96" spans="2:15" ht="23.25" customHeight="1">
      <c r="B96" s="26" t="s">
        <v>128</v>
      </c>
      <c r="C96" s="25" t="s">
        <v>1</v>
      </c>
      <c r="E96" s="28" t="s">
        <v>232</v>
      </c>
      <c r="F96" s="29">
        <v>20006000</v>
      </c>
      <c r="G96" s="29">
        <v>2830000</v>
      </c>
      <c r="H96" s="29">
        <v>7728000</v>
      </c>
      <c r="I96" s="29">
        <v>0</v>
      </c>
      <c r="J96" s="29">
        <v>1042000</v>
      </c>
      <c r="K96" s="29">
        <v>19938000</v>
      </c>
      <c r="L96" s="30">
        <v>0</v>
      </c>
      <c r="M96" s="31">
        <v>0</v>
      </c>
      <c r="N96" s="30">
        <v>0</v>
      </c>
      <c r="O96" s="32">
        <f t="shared" si="5"/>
        <v>51544000</v>
      </c>
    </row>
    <row r="97" spans="2:15" ht="23.25" customHeight="1">
      <c r="B97" s="26" t="s">
        <v>129</v>
      </c>
      <c r="C97" s="25" t="s">
        <v>1</v>
      </c>
      <c r="E97" s="28" t="s">
        <v>233</v>
      </c>
      <c r="F97" s="29">
        <v>14590000</v>
      </c>
      <c r="G97" s="29">
        <v>2244000</v>
      </c>
      <c r="H97" s="29">
        <v>7315000</v>
      </c>
      <c r="I97" s="29">
        <v>0</v>
      </c>
      <c r="J97" s="29">
        <v>1102000</v>
      </c>
      <c r="K97" s="29">
        <v>20003000</v>
      </c>
      <c r="L97" s="30">
        <v>0</v>
      </c>
      <c r="M97" s="31">
        <v>0</v>
      </c>
      <c r="N97" s="30">
        <v>0</v>
      </c>
      <c r="O97" s="32">
        <f t="shared" si="5"/>
        <v>45254000</v>
      </c>
    </row>
    <row r="98" spans="2:15" ht="23.25" customHeight="1">
      <c r="B98" s="26" t="s">
        <v>130</v>
      </c>
      <c r="C98" s="25" t="s">
        <v>1</v>
      </c>
      <c r="E98" s="28" t="s">
        <v>234</v>
      </c>
      <c r="F98" s="29">
        <v>18296000</v>
      </c>
      <c r="G98" s="29">
        <v>2294000</v>
      </c>
      <c r="H98" s="29">
        <v>5703000</v>
      </c>
      <c r="I98" s="29">
        <v>0</v>
      </c>
      <c r="J98" s="29">
        <v>861000</v>
      </c>
      <c r="K98" s="29">
        <v>19494000</v>
      </c>
      <c r="L98" s="30">
        <v>0</v>
      </c>
      <c r="M98" s="31">
        <v>0</v>
      </c>
      <c r="N98" s="30">
        <v>0</v>
      </c>
      <c r="O98" s="32">
        <f t="shared" si="5"/>
        <v>46648000</v>
      </c>
    </row>
    <row r="99" spans="2:15" ht="23.25" customHeight="1">
      <c r="B99" s="26" t="s">
        <v>131</v>
      </c>
      <c r="C99" s="25" t="s">
        <v>1</v>
      </c>
      <c r="E99" s="28" t="s">
        <v>235</v>
      </c>
      <c r="F99" s="29">
        <v>15805000</v>
      </c>
      <c r="G99" s="29">
        <v>1973000</v>
      </c>
      <c r="H99" s="29">
        <v>6980000</v>
      </c>
      <c r="I99" s="29">
        <v>0</v>
      </c>
      <c r="J99" s="29">
        <v>899000</v>
      </c>
      <c r="K99" s="29">
        <v>21994000</v>
      </c>
      <c r="L99" s="30">
        <v>0</v>
      </c>
      <c r="M99" s="31">
        <v>0</v>
      </c>
      <c r="N99" s="30">
        <v>0</v>
      </c>
      <c r="O99" s="32">
        <f t="shared" si="5"/>
        <v>47651000</v>
      </c>
    </row>
    <row r="100" spans="2:15" ht="23.25" customHeight="1">
      <c r="B100" s="26" t="s">
        <v>132</v>
      </c>
      <c r="C100" s="25" t="s">
        <v>1</v>
      </c>
      <c r="E100" s="28" t="s">
        <v>236</v>
      </c>
      <c r="F100" s="29">
        <v>13586000</v>
      </c>
      <c r="G100" s="29">
        <v>1784000</v>
      </c>
      <c r="H100" s="29">
        <v>7283000</v>
      </c>
      <c r="I100" s="29">
        <v>0</v>
      </c>
      <c r="J100" s="29">
        <v>1026000</v>
      </c>
      <c r="K100" s="29">
        <v>20000000</v>
      </c>
      <c r="L100" s="30">
        <v>0</v>
      </c>
      <c r="M100" s="31">
        <v>0</v>
      </c>
      <c r="N100" s="30">
        <v>0</v>
      </c>
      <c r="O100" s="32">
        <f t="shared" si="5"/>
        <v>43679000</v>
      </c>
    </row>
    <row r="101" spans="2:15" ht="23.25" customHeight="1">
      <c r="B101" s="26" t="s">
        <v>133</v>
      </c>
      <c r="C101" s="25" t="s">
        <v>1</v>
      </c>
      <c r="E101" s="28" t="s">
        <v>237</v>
      </c>
      <c r="F101" s="29">
        <v>12447000</v>
      </c>
      <c r="G101" s="29">
        <v>1613000</v>
      </c>
      <c r="H101" s="29">
        <v>6891000</v>
      </c>
      <c r="I101" s="29">
        <v>0</v>
      </c>
      <c r="J101" s="29">
        <v>881000</v>
      </c>
      <c r="K101" s="29">
        <v>20233000</v>
      </c>
      <c r="L101" s="30">
        <v>0</v>
      </c>
      <c r="M101" s="31">
        <v>0</v>
      </c>
      <c r="N101" s="30">
        <v>0</v>
      </c>
      <c r="O101" s="32">
        <f t="shared" si="5"/>
        <v>42065000</v>
      </c>
    </row>
    <row r="102" spans="2:15" ht="23.25" customHeight="1">
      <c r="B102" s="26" t="s">
        <v>134</v>
      </c>
      <c r="C102" s="25" t="s">
        <v>1</v>
      </c>
      <c r="E102" s="28" t="s">
        <v>238</v>
      </c>
      <c r="F102" s="29">
        <v>9330000</v>
      </c>
      <c r="G102" s="29">
        <v>1143000</v>
      </c>
      <c r="H102" s="29">
        <v>5096000</v>
      </c>
      <c r="I102" s="29">
        <v>0</v>
      </c>
      <c r="J102" s="29">
        <v>567000</v>
      </c>
      <c r="K102" s="29">
        <v>18900000</v>
      </c>
      <c r="L102" s="30">
        <v>0</v>
      </c>
      <c r="M102" s="31">
        <v>0</v>
      </c>
      <c r="N102" s="30">
        <v>0</v>
      </c>
      <c r="O102" s="32">
        <f t="shared" si="5"/>
        <v>35036000</v>
      </c>
    </row>
    <row r="103" spans="2:15" ht="23.25" customHeight="1">
      <c r="B103" s="26" t="s">
        <v>135</v>
      </c>
      <c r="C103" s="25" t="s">
        <v>1</v>
      </c>
      <c r="E103" s="28" t="s">
        <v>239</v>
      </c>
      <c r="F103" s="29">
        <v>15001000</v>
      </c>
      <c r="G103" s="29">
        <v>2223000</v>
      </c>
      <c r="H103" s="29">
        <v>5218000</v>
      </c>
      <c r="I103" s="29">
        <v>0</v>
      </c>
      <c r="J103" s="29">
        <v>574000</v>
      </c>
      <c r="K103" s="29">
        <v>17200000</v>
      </c>
      <c r="L103" s="30">
        <v>0</v>
      </c>
      <c r="M103" s="31">
        <v>0</v>
      </c>
      <c r="N103" s="30">
        <v>0</v>
      </c>
      <c r="O103" s="32">
        <f t="shared" si="5"/>
        <v>40216000</v>
      </c>
    </row>
    <row r="104" spans="2:15" ht="23.25" customHeight="1">
      <c r="B104" s="26" t="s">
        <v>136</v>
      </c>
      <c r="C104" s="25" t="s">
        <v>1</v>
      </c>
      <c r="E104" s="28" t="s">
        <v>240</v>
      </c>
      <c r="F104" s="29">
        <v>11186000</v>
      </c>
      <c r="G104" s="29">
        <v>1330000</v>
      </c>
      <c r="H104" s="29">
        <v>5269000</v>
      </c>
      <c r="I104" s="29">
        <v>0</v>
      </c>
      <c r="J104" s="29">
        <v>567000</v>
      </c>
      <c r="K104" s="29">
        <v>17000000</v>
      </c>
      <c r="L104" s="30">
        <v>0</v>
      </c>
      <c r="M104" s="31">
        <v>0</v>
      </c>
      <c r="N104" s="30">
        <v>0</v>
      </c>
      <c r="O104" s="32">
        <f t="shared" si="5"/>
        <v>35352000</v>
      </c>
    </row>
    <row r="105" spans="2:15" ht="23.25" customHeight="1">
      <c r="B105" s="26" t="s">
        <v>137</v>
      </c>
      <c r="C105" s="25" t="s">
        <v>1</v>
      </c>
      <c r="E105" s="28" t="s">
        <v>241</v>
      </c>
      <c r="F105" s="29">
        <v>20924000</v>
      </c>
      <c r="G105" s="29">
        <v>2930000</v>
      </c>
      <c r="H105" s="29">
        <v>8549000</v>
      </c>
      <c r="I105" s="29">
        <v>0</v>
      </c>
      <c r="J105" s="29">
        <v>617000</v>
      </c>
      <c r="K105" s="29">
        <v>21000000</v>
      </c>
      <c r="L105" s="30">
        <v>0</v>
      </c>
      <c r="M105" s="31">
        <v>0</v>
      </c>
      <c r="N105" s="30">
        <v>0</v>
      </c>
      <c r="O105" s="32">
        <f t="shared" si="5"/>
        <v>54020000</v>
      </c>
    </row>
    <row r="106" spans="2:15" ht="23.25" customHeight="1">
      <c r="B106" s="26" t="s">
        <v>138</v>
      </c>
      <c r="C106" s="25" t="s">
        <v>1</v>
      </c>
      <c r="E106" s="28" t="s">
        <v>242</v>
      </c>
      <c r="F106" s="29">
        <v>10611000</v>
      </c>
      <c r="G106" s="29">
        <v>1375000</v>
      </c>
      <c r="H106" s="29">
        <v>5815000</v>
      </c>
      <c r="I106" s="29">
        <v>0</v>
      </c>
      <c r="J106" s="29">
        <v>567000</v>
      </c>
      <c r="K106" s="29">
        <v>25500000</v>
      </c>
      <c r="L106" s="30">
        <v>0</v>
      </c>
      <c r="M106" s="31">
        <v>0</v>
      </c>
      <c r="N106" s="30">
        <v>0</v>
      </c>
      <c r="O106" s="32">
        <f t="shared" si="5"/>
        <v>43868000</v>
      </c>
    </row>
    <row r="107" spans="2:15" ht="23.25" customHeight="1">
      <c r="B107" s="26" t="s">
        <v>139</v>
      </c>
      <c r="C107" s="25" t="s">
        <v>1</v>
      </c>
      <c r="E107" s="28" t="s">
        <v>243</v>
      </c>
      <c r="F107" s="29">
        <v>10164000</v>
      </c>
      <c r="G107" s="29">
        <v>1328000</v>
      </c>
      <c r="H107" s="29">
        <v>5852000</v>
      </c>
      <c r="I107" s="29">
        <v>0</v>
      </c>
      <c r="J107" s="29">
        <v>567000</v>
      </c>
      <c r="K107" s="29">
        <v>19213000</v>
      </c>
      <c r="L107" s="30">
        <v>0</v>
      </c>
      <c r="M107" s="31">
        <v>0</v>
      </c>
      <c r="N107" s="30">
        <v>0</v>
      </c>
      <c r="O107" s="32">
        <f t="shared" si="5"/>
        <v>37124000</v>
      </c>
    </row>
    <row r="108" spans="2:15" ht="23.25" customHeight="1">
      <c r="B108" s="26" t="s">
        <v>140</v>
      </c>
      <c r="C108" s="25" t="s">
        <v>1</v>
      </c>
      <c r="E108" s="28" t="s">
        <v>244</v>
      </c>
      <c r="F108" s="29">
        <v>9832000</v>
      </c>
      <c r="G108" s="29">
        <v>1244000</v>
      </c>
      <c r="H108" s="29">
        <v>4242000</v>
      </c>
      <c r="I108" s="29">
        <v>0</v>
      </c>
      <c r="J108" s="29">
        <v>567000</v>
      </c>
      <c r="K108" s="29">
        <v>22132000</v>
      </c>
      <c r="L108" s="30">
        <v>0</v>
      </c>
      <c r="M108" s="31">
        <v>0</v>
      </c>
      <c r="N108" s="30">
        <v>0</v>
      </c>
      <c r="O108" s="32">
        <f t="shared" si="5"/>
        <v>38017000</v>
      </c>
    </row>
    <row r="109" spans="2:15" ht="23.25" customHeight="1">
      <c r="B109" s="26" t="s">
        <v>141</v>
      </c>
      <c r="C109" s="25" t="s">
        <v>1</v>
      </c>
      <c r="E109" s="28" t="s">
        <v>245</v>
      </c>
      <c r="F109" s="29">
        <v>15508000</v>
      </c>
      <c r="G109" s="29">
        <v>1822000</v>
      </c>
      <c r="H109" s="29">
        <v>4551000</v>
      </c>
      <c r="I109" s="29">
        <v>0</v>
      </c>
      <c r="J109" s="29">
        <v>587000</v>
      </c>
      <c r="K109" s="29">
        <v>20994000</v>
      </c>
      <c r="L109" s="30">
        <v>0</v>
      </c>
      <c r="M109" s="31">
        <v>0</v>
      </c>
      <c r="N109" s="30">
        <v>0</v>
      </c>
      <c r="O109" s="32">
        <f t="shared" si="5"/>
        <v>43462000</v>
      </c>
    </row>
    <row r="110" spans="2:15" ht="23.25" customHeight="1">
      <c r="B110" s="26" t="s">
        <v>142</v>
      </c>
      <c r="C110" s="25" t="s">
        <v>1</v>
      </c>
      <c r="E110" s="28" t="s">
        <v>246</v>
      </c>
      <c r="F110" s="29">
        <v>14723000</v>
      </c>
      <c r="G110" s="29">
        <v>2025000</v>
      </c>
      <c r="H110" s="29">
        <v>4571000</v>
      </c>
      <c r="I110" s="29">
        <v>0</v>
      </c>
      <c r="J110" s="29">
        <v>607000</v>
      </c>
      <c r="K110" s="29">
        <v>17029000</v>
      </c>
      <c r="L110" s="30">
        <v>0</v>
      </c>
      <c r="M110" s="31">
        <v>0</v>
      </c>
      <c r="N110" s="30">
        <v>0</v>
      </c>
      <c r="O110" s="32">
        <f t="shared" si="5"/>
        <v>38955000</v>
      </c>
    </row>
    <row r="111" spans="2:15" ht="23.25" customHeight="1">
      <c r="B111" s="26" t="s">
        <v>143</v>
      </c>
      <c r="C111" s="25" t="s">
        <v>1</v>
      </c>
      <c r="E111" s="28" t="s">
        <v>247</v>
      </c>
      <c r="F111" s="29">
        <v>417000</v>
      </c>
      <c r="G111" s="29">
        <v>55000</v>
      </c>
      <c r="H111" s="29">
        <v>4500000</v>
      </c>
      <c r="I111" s="29">
        <v>0</v>
      </c>
      <c r="J111" s="29">
        <v>300000</v>
      </c>
      <c r="K111" s="29">
        <v>11000000</v>
      </c>
      <c r="L111" s="30">
        <v>0</v>
      </c>
      <c r="M111" s="31">
        <v>0</v>
      </c>
      <c r="N111" s="30">
        <v>0</v>
      </c>
      <c r="O111" s="32">
        <f t="shared" si="5"/>
        <v>16272000</v>
      </c>
    </row>
    <row r="112" spans="2:15" ht="23.25" customHeight="1">
      <c r="B112" s="26" t="s">
        <v>144</v>
      </c>
      <c r="C112" s="25" t="s">
        <v>1</v>
      </c>
      <c r="E112" s="28" t="s">
        <v>248</v>
      </c>
      <c r="F112" s="29">
        <v>4269000</v>
      </c>
      <c r="G112" s="29">
        <v>674000</v>
      </c>
      <c r="H112" s="29">
        <v>4500000</v>
      </c>
      <c r="I112" s="29">
        <v>0</v>
      </c>
      <c r="J112" s="29">
        <v>300000</v>
      </c>
      <c r="K112" s="29">
        <v>13000000</v>
      </c>
      <c r="L112" s="30">
        <v>0</v>
      </c>
      <c r="M112" s="31">
        <v>0</v>
      </c>
      <c r="N112" s="30">
        <v>0</v>
      </c>
      <c r="O112" s="32">
        <f aca="true" t="shared" si="6" ref="O112:O119">N112+M112+L112+K112+J112+I112+H112+G112+F112</f>
        <v>22743000</v>
      </c>
    </row>
    <row r="113" spans="2:15" ht="23.25" customHeight="1">
      <c r="B113" s="26" t="s">
        <v>145</v>
      </c>
      <c r="C113" s="25" t="s">
        <v>1</v>
      </c>
      <c r="E113" s="28" t="s">
        <v>249</v>
      </c>
      <c r="F113" s="29">
        <v>744000</v>
      </c>
      <c r="G113" s="29">
        <v>109000</v>
      </c>
      <c r="H113" s="29">
        <v>4500000</v>
      </c>
      <c r="I113" s="29">
        <v>0</v>
      </c>
      <c r="J113" s="29">
        <v>300000</v>
      </c>
      <c r="K113" s="29">
        <v>10000000</v>
      </c>
      <c r="L113" s="30">
        <v>0</v>
      </c>
      <c r="M113" s="31">
        <v>0</v>
      </c>
      <c r="N113" s="30">
        <v>0</v>
      </c>
      <c r="O113" s="32">
        <f t="shared" si="6"/>
        <v>15653000</v>
      </c>
    </row>
    <row r="114" spans="2:15" ht="23.25" customHeight="1">
      <c r="B114" s="26" t="s">
        <v>146</v>
      </c>
      <c r="C114" s="25" t="s">
        <v>1</v>
      </c>
      <c r="E114" s="28" t="s">
        <v>250</v>
      </c>
      <c r="F114" s="29">
        <v>500000</v>
      </c>
      <c r="G114" s="29">
        <v>74000</v>
      </c>
      <c r="H114" s="29">
        <v>4500000</v>
      </c>
      <c r="I114" s="29">
        <v>0</v>
      </c>
      <c r="J114" s="29">
        <v>300000</v>
      </c>
      <c r="K114" s="29">
        <v>10000000</v>
      </c>
      <c r="L114" s="30">
        <v>0</v>
      </c>
      <c r="M114" s="31">
        <v>0</v>
      </c>
      <c r="N114" s="30">
        <v>0</v>
      </c>
      <c r="O114" s="32">
        <f t="shared" si="6"/>
        <v>15374000</v>
      </c>
    </row>
    <row r="115" spans="2:15" ht="23.25" customHeight="1">
      <c r="B115" s="26" t="s">
        <v>147</v>
      </c>
      <c r="C115" s="25" t="s">
        <v>1</v>
      </c>
      <c r="E115" s="28" t="s">
        <v>251</v>
      </c>
      <c r="F115" s="29">
        <v>2032000</v>
      </c>
      <c r="G115" s="29">
        <v>314000</v>
      </c>
      <c r="H115" s="29">
        <v>4500000</v>
      </c>
      <c r="I115" s="29">
        <v>0</v>
      </c>
      <c r="J115" s="29">
        <v>300000</v>
      </c>
      <c r="K115" s="29">
        <v>13000000</v>
      </c>
      <c r="L115" s="30">
        <v>0</v>
      </c>
      <c r="M115" s="31">
        <v>0</v>
      </c>
      <c r="N115" s="30">
        <v>0</v>
      </c>
      <c r="O115" s="32">
        <f t="shared" si="6"/>
        <v>20146000</v>
      </c>
    </row>
    <row r="116" spans="2:15" ht="23.25" customHeight="1">
      <c r="B116" s="26" t="s">
        <v>148</v>
      </c>
      <c r="C116" s="25" t="s">
        <v>1</v>
      </c>
      <c r="E116" s="28" t="s">
        <v>252</v>
      </c>
      <c r="F116" s="29">
        <v>612000</v>
      </c>
      <c r="G116" s="29">
        <v>86000</v>
      </c>
      <c r="H116" s="29">
        <v>4500000</v>
      </c>
      <c r="I116" s="29">
        <v>0</v>
      </c>
      <c r="J116" s="29">
        <v>300000</v>
      </c>
      <c r="K116" s="29">
        <v>10000000</v>
      </c>
      <c r="L116" s="30">
        <v>0</v>
      </c>
      <c r="M116" s="31">
        <v>0</v>
      </c>
      <c r="N116" s="30">
        <v>0</v>
      </c>
      <c r="O116" s="32">
        <f t="shared" si="6"/>
        <v>15498000</v>
      </c>
    </row>
    <row r="117" spans="2:15" ht="23.25" customHeight="1">
      <c r="B117" s="26" t="s">
        <v>149</v>
      </c>
      <c r="C117" s="25" t="s">
        <v>1</v>
      </c>
      <c r="E117" s="28" t="s">
        <v>253</v>
      </c>
      <c r="F117" s="29">
        <v>579000</v>
      </c>
      <c r="G117" s="29">
        <v>79000</v>
      </c>
      <c r="H117" s="29">
        <v>4500000</v>
      </c>
      <c r="I117" s="29">
        <v>0</v>
      </c>
      <c r="J117" s="29">
        <v>300000</v>
      </c>
      <c r="K117" s="29">
        <v>13000000</v>
      </c>
      <c r="L117" s="30">
        <v>0</v>
      </c>
      <c r="M117" s="31">
        <v>0</v>
      </c>
      <c r="N117" s="30">
        <v>0</v>
      </c>
      <c r="O117" s="32">
        <f t="shared" si="6"/>
        <v>18458000</v>
      </c>
    </row>
    <row r="118" spans="2:15" ht="23.25" customHeight="1">
      <c r="B118" s="26" t="s">
        <v>150</v>
      </c>
      <c r="C118" s="25" t="s">
        <v>1</v>
      </c>
      <c r="E118" s="28" t="s">
        <v>254</v>
      </c>
      <c r="F118" s="29">
        <v>544000</v>
      </c>
      <c r="G118" s="29">
        <v>68000</v>
      </c>
      <c r="H118" s="29">
        <v>4500000</v>
      </c>
      <c r="I118" s="29">
        <v>0</v>
      </c>
      <c r="J118" s="29">
        <v>300000</v>
      </c>
      <c r="K118" s="29">
        <v>11000000</v>
      </c>
      <c r="L118" s="30">
        <v>0</v>
      </c>
      <c r="M118" s="31">
        <v>0</v>
      </c>
      <c r="N118" s="30">
        <v>0</v>
      </c>
      <c r="O118" s="32">
        <f t="shared" si="6"/>
        <v>16412000</v>
      </c>
    </row>
    <row r="119" spans="2:15" ht="23.25" customHeight="1">
      <c r="B119" s="26" t="s">
        <v>151</v>
      </c>
      <c r="C119" s="25" t="s">
        <v>1</v>
      </c>
      <c r="E119" s="28" t="s">
        <v>255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30">
        <v>0</v>
      </c>
      <c r="M119" s="31">
        <v>0</v>
      </c>
      <c r="N119" s="30">
        <v>0</v>
      </c>
      <c r="O119" s="32">
        <f t="shared" si="6"/>
        <v>0</v>
      </c>
    </row>
    <row r="120" spans="1:15" s="27" customFormat="1" ht="18.75" customHeight="1" hidden="1">
      <c r="A120" s="27" t="s">
        <v>37</v>
      </c>
      <c r="B120" s="26" t="s">
        <v>1</v>
      </c>
      <c r="E120" s="33" t="s">
        <v>1</v>
      </c>
      <c r="F120" s="34" t="s">
        <v>1</v>
      </c>
      <c r="G120" s="34" t="s">
        <v>1</v>
      </c>
      <c r="H120" s="34" t="s">
        <v>1</v>
      </c>
      <c r="I120" s="34" t="s">
        <v>1</v>
      </c>
      <c r="J120" s="34" t="s">
        <v>1</v>
      </c>
      <c r="K120" s="34" t="s">
        <v>1</v>
      </c>
      <c r="L120" s="34" t="s">
        <v>1</v>
      </c>
      <c r="M120" s="34" t="s">
        <v>1</v>
      </c>
      <c r="N120" s="34" t="s">
        <v>1</v>
      </c>
      <c r="O120" s="35" t="s">
        <v>1</v>
      </c>
    </row>
    <row r="121" spans="1:15" s="27" customFormat="1" ht="12" customHeight="1">
      <c r="A121" s="36" t="s">
        <v>38</v>
      </c>
      <c r="E121" s="37" t="s">
        <v>1</v>
      </c>
      <c r="F121" s="38" t="s">
        <v>1</v>
      </c>
      <c r="G121" s="38" t="s">
        <v>1</v>
      </c>
      <c r="H121" s="38" t="s">
        <v>1</v>
      </c>
      <c r="I121" s="38" t="s">
        <v>1</v>
      </c>
      <c r="J121" s="38" t="s">
        <v>1</v>
      </c>
      <c r="K121" s="38" t="s">
        <v>1</v>
      </c>
      <c r="L121" s="38" t="s">
        <v>1</v>
      </c>
      <c r="M121" s="38" t="s">
        <v>1</v>
      </c>
      <c r="N121" s="38" t="s">
        <v>1</v>
      </c>
      <c r="O121" s="39" t="s">
        <v>1</v>
      </c>
    </row>
    <row r="122" spans="1:15" s="27" customFormat="1" ht="27" customHeight="1">
      <c r="A122" s="36" t="s">
        <v>1</v>
      </c>
      <c r="B122" s="40" t="s">
        <v>39</v>
      </c>
      <c r="E122" s="41" t="s">
        <v>256</v>
      </c>
      <c r="F122" s="42">
        <v>6712333000</v>
      </c>
      <c r="G122" s="42">
        <v>1157139000</v>
      </c>
      <c r="H122" s="42">
        <v>1861235000</v>
      </c>
      <c r="I122" s="42">
        <v>0</v>
      </c>
      <c r="J122" s="42">
        <v>247474000</v>
      </c>
      <c r="K122" s="42">
        <v>2765422000</v>
      </c>
      <c r="L122" s="42">
        <v>0</v>
      </c>
      <c r="M122" s="42">
        <v>0</v>
      </c>
      <c r="N122" s="42">
        <v>0</v>
      </c>
      <c r="O122" s="43">
        <f>SUM(F122:N122)</f>
        <v>12743603000</v>
      </c>
    </row>
    <row r="123" spans="1:15" s="27" customFormat="1" ht="27" customHeight="1">
      <c r="A123" s="36" t="s">
        <v>1</v>
      </c>
      <c r="B123" s="40" t="s">
        <v>40</v>
      </c>
      <c r="E123" s="41" t="s">
        <v>41</v>
      </c>
      <c r="F123" s="42">
        <v>3850221000</v>
      </c>
      <c r="G123" s="42">
        <v>704621000</v>
      </c>
      <c r="H123" s="42">
        <v>3188818000</v>
      </c>
      <c r="I123" s="42">
        <v>0</v>
      </c>
      <c r="J123" s="42">
        <v>2164393000</v>
      </c>
      <c r="K123" s="42">
        <v>13025099000</v>
      </c>
      <c r="L123" s="42">
        <v>963798000</v>
      </c>
      <c r="M123" s="42">
        <v>2304317000</v>
      </c>
      <c r="N123" s="42">
        <v>0</v>
      </c>
      <c r="O123" s="43">
        <f>SUM(F123:N123)</f>
        <v>26201267000</v>
      </c>
    </row>
    <row r="124" spans="1:15" s="27" customFormat="1" ht="27" customHeight="1">
      <c r="A124" s="36" t="s">
        <v>38</v>
      </c>
      <c r="B124" s="40" t="s">
        <v>1</v>
      </c>
      <c r="E124" s="41" t="s">
        <v>42</v>
      </c>
      <c r="F124" s="42">
        <f aca="true" t="shared" si="7" ref="F124:O124">F123+F122</f>
        <v>10562554000</v>
      </c>
      <c r="G124" s="42">
        <f t="shared" si="7"/>
        <v>1861760000</v>
      </c>
      <c r="H124" s="42">
        <f t="shared" si="7"/>
        <v>5050053000</v>
      </c>
      <c r="I124" s="42">
        <f t="shared" si="7"/>
        <v>0</v>
      </c>
      <c r="J124" s="42">
        <f t="shared" si="7"/>
        <v>2411867000</v>
      </c>
      <c r="K124" s="42">
        <f t="shared" si="7"/>
        <v>15790521000</v>
      </c>
      <c r="L124" s="42">
        <f t="shared" si="7"/>
        <v>963798000</v>
      </c>
      <c r="M124" s="42">
        <f t="shared" si="7"/>
        <v>2304317000</v>
      </c>
      <c r="N124" s="42">
        <f t="shared" si="7"/>
        <v>0</v>
      </c>
      <c r="O124" s="42">
        <f t="shared" si="7"/>
        <v>38944870000</v>
      </c>
    </row>
    <row r="125" ht="12.75">
      <c r="O125" s="16" t="s">
        <v>1</v>
      </c>
    </row>
  </sheetData>
  <sheetProtection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M13:M14"/>
    <mergeCell ref="E9:O9"/>
    <mergeCell ref="E10:O10"/>
    <mergeCell ref="E11:O11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E9">
      <selection activeCell="H22" sqref="H22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75390625" style="12" customWidth="1"/>
    <col min="6" max="6" width="23.25390625" style="12" customWidth="1"/>
    <col min="7" max="7" width="23.125" style="12" customWidth="1"/>
    <col min="8" max="8" width="23.375" style="12" customWidth="1"/>
    <col min="9" max="9" width="17.75390625" style="12" bestFit="1" customWidth="1"/>
    <col min="10" max="11" width="22.25390625" style="12" customWidth="1"/>
    <col min="12" max="12" width="17.75390625" style="12" bestFit="1" customWidth="1"/>
    <col min="13" max="13" width="20.875" style="12" customWidth="1"/>
    <col min="14" max="14" width="17.75390625" style="12" bestFit="1" customWidth="1"/>
    <col min="15" max="15" width="23.625" style="12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257</v>
      </c>
      <c r="C2" s="3" t="s">
        <v>258</v>
      </c>
      <c r="D2" s="4" t="s">
        <v>7</v>
      </c>
      <c r="E2" s="14" t="str">
        <f aca="true" t="shared" si="0" ref="E2:N2">ButceYil</f>
        <v>2012</v>
      </c>
      <c r="F2" s="14" t="str">
        <f t="shared" si="0"/>
        <v>2012</v>
      </c>
      <c r="G2" s="14" t="str">
        <f t="shared" si="0"/>
        <v>2012</v>
      </c>
      <c r="H2" s="14" t="str">
        <f t="shared" si="0"/>
        <v>2012</v>
      </c>
      <c r="I2" s="14" t="str">
        <f t="shared" si="0"/>
        <v>2012</v>
      </c>
      <c r="J2" s="14" t="str">
        <f t="shared" si="0"/>
        <v>2012</v>
      </c>
      <c r="K2" s="14" t="str">
        <f t="shared" si="0"/>
        <v>2012</v>
      </c>
      <c r="L2" s="14" t="str">
        <f t="shared" si="0"/>
        <v>2012</v>
      </c>
      <c r="M2" s="14" t="str">
        <f t="shared" si="0"/>
        <v>2012</v>
      </c>
      <c r="N2" s="14" t="str">
        <f t="shared" si="0"/>
        <v>2012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2012</v>
      </c>
      <c r="G3" s="14" t="str">
        <f t="shared" si="1"/>
        <v>2012</v>
      </c>
      <c r="H3" s="14" t="str">
        <f t="shared" si="1"/>
        <v>2012</v>
      </c>
      <c r="I3" s="14" t="str">
        <f t="shared" si="1"/>
        <v>2012</v>
      </c>
      <c r="J3" s="14" t="str">
        <f t="shared" si="1"/>
        <v>2012</v>
      </c>
      <c r="K3" s="14" t="str">
        <f t="shared" si="1"/>
        <v>2012</v>
      </c>
      <c r="L3" s="14" t="str">
        <f t="shared" si="1"/>
        <v>2012</v>
      </c>
      <c r="M3" s="14" t="str">
        <f t="shared" si="1"/>
        <v>2012</v>
      </c>
      <c r="N3" s="14" t="str">
        <f t="shared" si="1"/>
        <v>2012</v>
      </c>
      <c r="O3" s="8" t="s">
        <v>1</v>
      </c>
    </row>
    <row r="4" spans="1:15" ht="12.75" hidden="1">
      <c r="A4" s="7" t="s">
        <v>9</v>
      </c>
      <c r="B4" s="2" t="s">
        <v>259</v>
      </c>
      <c r="C4" s="3" t="s">
        <v>260</v>
      </c>
      <c r="D4" s="4" t="s">
        <v>10</v>
      </c>
      <c r="E4" s="14" t="s">
        <v>1</v>
      </c>
      <c r="F4" s="14" t="str">
        <f aca="true" t="shared" si="2" ref="F4:N4">Asama</f>
        <v>13</v>
      </c>
      <c r="G4" s="14" t="str">
        <f t="shared" si="2"/>
        <v>13</v>
      </c>
      <c r="H4" s="14" t="str">
        <f t="shared" si="2"/>
        <v>13</v>
      </c>
      <c r="I4" s="14" t="str">
        <f t="shared" si="2"/>
        <v>13</v>
      </c>
      <c r="J4" s="14" t="str">
        <f t="shared" si="2"/>
        <v>13</v>
      </c>
      <c r="K4" s="14" t="str">
        <f t="shared" si="2"/>
        <v>13</v>
      </c>
      <c r="L4" s="14" t="str">
        <f t="shared" si="2"/>
        <v>13</v>
      </c>
      <c r="M4" s="14" t="str">
        <f t="shared" si="2"/>
        <v>13</v>
      </c>
      <c r="N4" s="14" t="str">
        <f t="shared" si="2"/>
        <v>13</v>
      </c>
      <c r="O4" s="8" t="s">
        <v>1</v>
      </c>
    </row>
    <row r="5" spans="1:15" ht="12.75" hidden="1">
      <c r="A5" s="7" t="s">
        <v>11</v>
      </c>
      <c r="B5" s="9" t="s">
        <v>261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273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7.75" customHeight="1">
      <c r="A16" s="25" t="s">
        <v>1</v>
      </c>
      <c r="B16" s="26" t="s">
        <v>48</v>
      </c>
      <c r="C16" s="25" t="s">
        <v>1</v>
      </c>
      <c r="E16" s="28" t="s">
        <v>152</v>
      </c>
      <c r="F16" s="29">
        <v>20814000</v>
      </c>
      <c r="G16" s="29">
        <v>3529000</v>
      </c>
      <c r="H16" s="29">
        <v>2345000</v>
      </c>
      <c r="I16" s="29">
        <v>0</v>
      </c>
      <c r="J16" s="29">
        <v>1274000</v>
      </c>
      <c r="K16" s="29">
        <v>3368000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31330000</v>
      </c>
    </row>
    <row r="17" spans="2:15" ht="27.75" customHeight="1">
      <c r="B17" s="26" t="s">
        <v>49</v>
      </c>
      <c r="C17" s="25" t="s">
        <v>1</v>
      </c>
      <c r="E17" s="28" t="s">
        <v>153</v>
      </c>
      <c r="F17" s="29">
        <v>295350000</v>
      </c>
      <c r="G17" s="29">
        <v>54649000</v>
      </c>
      <c r="H17" s="29">
        <v>44478000</v>
      </c>
      <c r="I17" s="29">
        <v>0</v>
      </c>
      <c r="J17" s="29">
        <v>11425000</v>
      </c>
      <c r="K17" s="29">
        <v>71136000</v>
      </c>
      <c r="L17" s="30">
        <v>0</v>
      </c>
      <c r="M17" s="31">
        <v>0</v>
      </c>
      <c r="N17" s="30">
        <v>0</v>
      </c>
      <c r="O17" s="32">
        <f t="shared" si="3"/>
        <v>477038000</v>
      </c>
    </row>
    <row r="18" spans="2:15" ht="27.75" customHeight="1">
      <c r="B18" s="26" t="s">
        <v>50</v>
      </c>
      <c r="C18" s="25" t="s">
        <v>1</v>
      </c>
      <c r="E18" s="28" t="s">
        <v>154</v>
      </c>
      <c r="F18" s="29">
        <v>168203000</v>
      </c>
      <c r="G18" s="29">
        <v>29304000</v>
      </c>
      <c r="H18" s="29">
        <v>59159000</v>
      </c>
      <c r="I18" s="29">
        <v>0</v>
      </c>
      <c r="J18" s="29">
        <v>7134000</v>
      </c>
      <c r="K18" s="29">
        <v>31738000</v>
      </c>
      <c r="L18" s="30">
        <v>0</v>
      </c>
      <c r="M18" s="31">
        <v>0</v>
      </c>
      <c r="N18" s="30">
        <v>0</v>
      </c>
      <c r="O18" s="32">
        <f t="shared" si="3"/>
        <v>295538000</v>
      </c>
    </row>
    <row r="19" spans="2:15" ht="27.75" customHeight="1">
      <c r="B19" s="26" t="s">
        <v>51</v>
      </c>
      <c r="C19" s="25" t="s">
        <v>1</v>
      </c>
      <c r="E19" s="28" t="s">
        <v>155</v>
      </c>
      <c r="F19" s="29">
        <v>269790000</v>
      </c>
      <c r="G19" s="29">
        <v>52573000</v>
      </c>
      <c r="H19" s="29">
        <v>58653000</v>
      </c>
      <c r="I19" s="29">
        <v>0</v>
      </c>
      <c r="J19" s="29">
        <v>12130000</v>
      </c>
      <c r="K19" s="29">
        <v>63077000</v>
      </c>
      <c r="L19" s="30">
        <v>0</v>
      </c>
      <c r="M19" s="31">
        <v>0</v>
      </c>
      <c r="N19" s="30">
        <v>0</v>
      </c>
      <c r="O19" s="32">
        <f t="shared" si="3"/>
        <v>456223000</v>
      </c>
    </row>
    <row r="20" spans="2:15" ht="27.75" customHeight="1">
      <c r="B20" s="26" t="s">
        <v>52</v>
      </c>
      <c r="C20" s="25" t="s">
        <v>1</v>
      </c>
      <c r="E20" s="28" t="s">
        <v>156</v>
      </c>
      <c r="F20" s="29">
        <v>273454000</v>
      </c>
      <c r="G20" s="29">
        <v>48412000</v>
      </c>
      <c r="H20" s="29">
        <v>62268000</v>
      </c>
      <c r="I20" s="29">
        <v>0</v>
      </c>
      <c r="J20" s="29">
        <v>7882000</v>
      </c>
      <c r="K20" s="29">
        <v>48294000</v>
      </c>
      <c r="L20" s="30">
        <v>0</v>
      </c>
      <c r="M20" s="31">
        <v>0</v>
      </c>
      <c r="N20" s="30">
        <v>0</v>
      </c>
      <c r="O20" s="32">
        <f t="shared" si="3"/>
        <v>440310000</v>
      </c>
    </row>
    <row r="21" spans="2:15" ht="27.75" customHeight="1">
      <c r="B21" s="26" t="s">
        <v>53</v>
      </c>
      <c r="C21" s="25" t="s">
        <v>1</v>
      </c>
      <c r="E21" s="28" t="s">
        <v>157</v>
      </c>
      <c r="F21" s="29">
        <v>417405000</v>
      </c>
      <c r="G21" s="29">
        <v>83201000</v>
      </c>
      <c r="H21" s="29">
        <v>116427000</v>
      </c>
      <c r="I21" s="29">
        <v>0</v>
      </c>
      <c r="J21" s="29">
        <v>14649000</v>
      </c>
      <c r="K21" s="29">
        <v>53771000</v>
      </c>
      <c r="L21" s="30">
        <v>0</v>
      </c>
      <c r="M21" s="31">
        <v>0</v>
      </c>
      <c r="N21" s="30">
        <v>0</v>
      </c>
      <c r="O21" s="32">
        <f t="shared" si="3"/>
        <v>685453000</v>
      </c>
    </row>
    <row r="22" spans="2:15" ht="27.75" customHeight="1">
      <c r="B22" s="26" t="s">
        <v>54</v>
      </c>
      <c r="C22" s="25" t="s">
        <v>1</v>
      </c>
      <c r="E22" s="28" t="s">
        <v>158</v>
      </c>
      <c r="F22" s="29">
        <v>157467000</v>
      </c>
      <c r="G22" s="29">
        <v>27132000</v>
      </c>
      <c r="H22" s="29">
        <v>48649000</v>
      </c>
      <c r="I22" s="29">
        <v>0</v>
      </c>
      <c r="J22" s="29">
        <v>5640000</v>
      </c>
      <c r="K22" s="29">
        <v>52673000</v>
      </c>
      <c r="L22" s="30">
        <v>0</v>
      </c>
      <c r="M22" s="31">
        <v>0</v>
      </c>
      <c r="N22" s="30">
        <v>0</v>
      </c>
      <c r="O22" s="32">
        <f t="shared" si="3"/>
        <v>291561000</v>
      </c>
    </row>
    <row r="23" spans="2:15" ht="27.75" customHeight="1">
      <c r="B23" s="26" t="s">
        <v>55</v>
      </c>
      <c r="C23" s="25" t="s">
        <v>1</v>
      </c>
      <c r="E23" s="28" t="s">
        <v>159</v>
      </c>
      <c r="F23" s="29">
        <v>77299000</v>
      </c>
      <c r="G23" s="29">
        <v>13074000</v>
      </c>
      <c r="H23" s="29">
        <v>30807000</v>
      </c>
      <c r="I23" s="29">
        <v>0</v>
      </c>
      <c r="J23" s="29">
        <v>3592000</v>
      </c>
      <c r="K23" s="29">
        <v>42914000</v>
      </c>
      <c r="L23" s="30">
        <v>0</v>
      </c>
      <c r="M23" s="31">
        <v>0</v>
      </c>
      <c r="N23" s="30">
        <v>0</v>
      </c>
      <c r="O23" s="32">
        <f t="shared" si="3"/>
        <v>167686000</v>
      </c>
    </row>
    <row r="24" spans="2:15" ht="27.75" customHeight="1">
      <c r="B24" s="26" t="s">
        <v>56</v>
      </c>
      <c r="C24" s="25" t="s">
        <v>1</v>
      </c>
      <c r="E24" s="28" t="s">
        <v>160</v>
      </c>
      <c r="F24" s="29">
        <v>180678000</v>
      </c>
      <c r="G24" s="29">
        <v>32119000</v>
      </c>
      <c r="H24" s="29">
        <v>48144000</v>
      </c>
      <c r="I24" s="29">
        <v>0</v>
      </c>
      <c r="J24" s="29">
        <v>7048000</v>
      </c>
      <c r="K24" s="29">
        <v>39859000</v>
      </c>
      <c r="L24" s="30">
        <v>0</v>
      </c>
      <c r="M24" s="31">
        <v>0</v>
      </c>
      <c r="N24" s="30">
        <v>0</v>
      </c>
      <c r="O24" s="32">
        <f t="shared" si="3"/>
        <v>307848000</v>
      </c>
    </row>
    <row r="25" spans="2:15" ht="27.75" customHeight="1">
      <c r="B25" s="26" t="s">
        <v>57</v>
      </c>
      <c r="C25" s="25" t="s">
        <v>1</v>
      </c>
      <c r="E25" s="28" t="s">
        <v>161</v>
      </c>
      <c r="F25" s="29">
        <v>95425000</v>
      </c>
      <c r="G25" s="29">
        <v>16158000</v>
      </c>
      <c r="H25" s="29">
        <v>25227000</v>
      </c>
      <c r="I25" s="29">
        <v>0</v>
      </c>
      <c r="J25" s="29">
        <v>5210000</v>
      </c>
      <c r="K25" s="29">
        <v>23205000</v>
      </c>
      <c r="L25" s="30">
        <v>0</v>
      </c>
      <c r="M25" s="31">
        <v>0</v>
      </c>
      <c r="N25" s="30">
        <v>0</v>
      </c>
      <c r="O25" s="32">
        <f t="shared" si="3"/>
        <v>165225000</v>
      </c>
    </row>
    <row r="26" spans="2:15" ht="27.75" customHeight="1">
      <c r="B26" s="26" t="s">
        <v>58</v>
      </c>
      <c r="C26" s="25" t="s">
        <v>1</v>
      </c>
      <c r="E26" s="28" t="s">
        <v>162</v>
      </c>
      <c r="F26" s="29">
        <v>40205000</v>
      </c>
      <c r="G26" s="29">
        <v>7227000</v>
      </c>
      <c r="H26" s="29">
        <v>8667000</v>
      </c>
      <c r="I26" s="29">
        <v>0</v>
      </c>
      <c r="J26" s="29">
        <v>2740000</v>
      </c>
      <c r="K26" s="29">
        <v>18011000</v>
      </c>
      <c r="L26" s="30">
        <v>0</v>
      </c>
      <c r="M26" s="31">
        <v>0</v>
      </c>
      <c r="N26" s="30">
        <v>0</v>
      </c>
      <c r="O26" s="32">
        <f t="shared" si="3"/>
        <v>76850000</v>
      </c>
    </row>
    <row r="27" spans="2:15" ht="27.75" customHeight="1">
      <c r="B27" s="26" t="s">
        <v>59</v>
      </c>
      <c r="C27" s="25" t="s">
        <v>1</v>
      </c>
      <c r="E27" s="28" t="s">
        <v>163</v>
      </c>
      <c r="F27" s="29">
        <v>256117000</v>
      </c>
      <c r="G27" s="29">
        <v>49170000</v>
      </c>
      <c r="H27" s="29">
        <v>47663000</v>
      </c>
      <c r="I27" s="29">
        <v>0</v>
      </c>
      <c r="J27" s="29">
        <v>9523000</v>
      </c>
      <c r="K27" s="29">
        <v>61143000</v>
      </c>
      <c r="L27" s="30">
        <v>0</v>
      </c>
      <c r="M27" s="31">
        <v>0</v>
      </c>
      <c r="N27" s="30">
        <v>0</v>
      </c>
      <c r="O27" s="32">
        <f t="shared" si="3"/>
        <v>423616000</v>
      </c>
    </row>
    <row r="28" spans="2:15" ht="27.75" customHeight="1">
      <c r="B28" s="26" t="s">
        <v>60</v>
      </c>
      <c r="C28" s="25" t="s">
        <v>1</v>
      </c>
      <c r="E28" s="28" t="s">
        <v>164</v>
      </c>
      <c r="F28" s="29">
        <v>219977000</v>
      </c>
      <c r="G28" s="29">
        <v>40672000</v>
      </c>
      <c r="H28" s="29">
        <v>31462000</v>
      </c>
      <c r="I28" s="29">
        <v>0</v>
      </c>
      <c r="J28" s="29">
        <v>6381000</v>
      </c>
      <c r="K28" s="29">
        <v>48581000</v>
      </c>
      <c r="L28" s="30">
        <v>0</v>
      </c>
      <c r="M28" s="31">
        <v>0</v>
      </c>
      <c r="N28" s="30">
        <v>0</v>
      </c>
      <c r="O28" s="32">
        <f t="shared" si="3"/>
        <v>347073000</v>
      </c>
    </row>
    <row r="29" spans="2:15" ht="27.75" customHeight="1">
      <c r="B29" s="26" t="s">
        <v>61</v>
      </c>
      <c r="C29" s="25" t="s">
        <v>1</v>
      </c>
      <c r="E29" s="28" t="s">
        <v>165</v>
      </c>
      <c r="F29" s="29">
        <v>90766000</v>
      </c>
      <c r="G29" s="29">
        <v>16581000</v>
      </c>
      <c r="H29" s="29">
        <v>19685000</v>
      </c>
      <c r="I29" s="29">
        <v>0</v>
      </c>
      <c r="J29" s="29">
        <v>3425000</v>
      </c>
      <c r="K29" s="29">
        <v>29550000</v>
      </c>
      <c r="L29" s="30">
        <v>0</v>
      </c>
      <c r="M29" s="31">
        <v>0</v>
      </c>
      <c r="N29" s="30">
        <v>0</v>
      </c>
      <c r="O29" s="32">
        <f t="shared" si="3"/>
        <v>160007000</v>
      </c>
    </row>
    <row r="30" spans="2:15" ht="27.75" customHeight="1">
      <c r="B30" s="26" t="s">
        <v>62</v>
      </c>
      <c r="C30" s="25" t="s">
        <v>1</v>
      </c>
      <c r="E30" s="28" t="s">
        <v>166</v>
      </c>
      <c r="F30" s="29">
        <v>162768000</v>
      </c>
      <c r="G30" s="29">
        <v>28827000</v>
      </c>
      <c r="H30" s="29">
        <v>45852000</v>
      </c>
      <c r="I30" s="29">
        <v>0</v>
      </c>
      <c r="J30" s="29">
        <v>6986000</v>
      </c>
      <c r="K30" s="29">
        <v>32815000</v>
      </c>
      <c r="L30" s="30">
        <v>0</v>
      </c>
      <c r="M30" s="31">
        <v>0</v>
      </c>
      <c r="N30" s="30">
        <v>0</v>
      </c>
      <c r="O30" s="32">
        <f t="shared" si="3"/>
        <v>277248000</v>
      </c>
    </row>
    <row r="31" spans="2:15" ht="27.75" customHeight="1">
      <c r="B31" s="26" t="s">
        <v>63</v>
      </c>
      <c r="C31" s="25" t="s">
        <v>1</v>
      </c>
      <c r="E31" s="28" t="s">
        <v>167</v>
      </c>
      <c r="F31" s="29">
        <v>148259000</v>
      </c>
      <c r="G31" s="29">
        <v>29258000</v>
      </c>
      <c r="H31" s="29">
        <v>55246000</v>
      </c>
      <c r="I31" s="29">
        <v>0</v>
      </c>
      <c r="J31" s="29">
        <v>4993000</v>
      </c>
      <c r="K31" s="29">
        <v>28072000</v>
      </c>
      <c r="L31" s="30">
        <v>0</v>
      </c>
      <c r="M31" s="31">
        <v>0</v>
      </c>
      <c r="N31" s="30">
        <v>0</v>
      </c>
      <c r="O31" s="32">
        <f t="shared" si="3"/>
        <v>265828000</v>
      </c>
    </row>
    <row r="32" spans="2:15" ht="27.75" customHeight="1">
      <c r="B32" s="26" t="s">
        <v>64</v>
      </c>
      <c r="C32" s="25" t="s">
        <v>1</v>
      </c>
      <c r="E32" s="28" t="s">
        <v>168</v>
      </c>
      <c r="F32" s="29">
        <v>228032000</v>
      </c>
      <c r="G32" s="29">
        <v>37249000</v>
      </c>
      <c r="H32" s="29">
        <v>57703000</v>
      </c>
      <c r="I32" s="29">
        <v>0</v>
      </c>
      <c r="J32" s="29">
        <v>6091000</v>
      </c>
      <c r="K32" s="29">
        <v>38114000</v>
      </c>
      <c r="L32" s="30">
        <v>0</v>
      </c>
      <c r="M32" s="31">
        <v>0</v>
      </c>
      <c r="N32" s="30">
        <v>0</v>
      </c>
      <c r="O32" s="32">
        <f t="shared" si="3"/>
        <v>367189000</v>
      </c>
    </row>
    <row r="33" spans="2:15" ht="27.75" customHeight="1">
      <c r="B33" s="26" t="s">
        <v>65</v>
      </c>
      <c r="C33" s="25" t="s">
        <v>1</v>
      </c>
      <c r="E33" s="28" t="s">
        <v>169</v>
      </c>
      <c r="F33" s="29">
        <v>132046000</v>
      </c>
      <c r="G33" s="29">
        <v>24789000</v>
      </c>
      <c r="H33" s="29">
        <v>31066000</v>
      </c>
      <c r="I33" s="29">
        <v>0</v>
      </c>
      <c r="J33" s="29">
        <v>5179000</v>
      </c>
      <c r="K33" s="29">
        <v>65639000</v>
      </c>
      <c r="L33" s="30">
        <v>0</v>
      </c>
      <c r="M33" s="31">
        <v>0</v>
      </c>
      <c r="N33" s="30">
        <v>0</v>
      </c>
      <c r="O33" s="32">
        <f t="shared" si="3"/>
        <v>258719000</v>
      </c>
    </row>
    <row r="34" spans="2:15" ht="27.75" customHeight="1">
      <c r="B34" s="26" t="s">
        <v>66</v>
      </c>
      <c r="C34" s="25" t="s">
        <v>1</v>
      </c>
      <c r="E34" s="28" t="s">
        <v>170</v>
      </c>
      <c r="F34" s="29">
        <v>135585000</v>
      </c>
      <c r="G34" s="29">
        <v>23992000</v>
      </c>
      <c r="H34" s="29">
        <v>28961000</v>
      </c>
      <c r="I34" s="29">
        <v>0</v>
      </c>
      <c r="J34" s="29">
        <v>5619000</v>
      </c>
      <c r="K34" s="29">
        <v>32877000</v>
      </c>
      <c r="L34" s="30">
        <v>0</v>
      </c>
      <c r="M34" s="31">
        <v>0</v>
      </c>
      <c r="N34" s="30">
        <v>0</v>
      </c>
      <c r="O34" s="32">
        <f t="shared" si="3"/>
        <v>227034000</v>
      </c>
    </row>
    <row r="35" spans="2:15" ht="27.75" customHeight="1">
      <c r="B35" s="26" t="s">
        <v>67</v>
      </c>
      <c r="C35" s="25" t="s">
        <v>1</v>
      </c>
      <c r="E35" s="28" t="s">
        <v>171</v>
      </c>
      <c r="F35" s="29">
        <v>103055000</v>
      </c>
      <c r="G35" s="29">
        <v>17107000</v>
      </c>
      <c r="H35" s="29">
        <v>23360000</v>
      </c>
      <c r="I35" s="29">
        <v>0</v>
      </c>
      <c r="J35" s="29">
        <v>2885000</v>
      </c>
      <c r="K35" s="29">
        <v>24079000</v>
      </c>
      <c r="L35" s="30">
        <v>0</v>
      </c>
      <c r="M35" s="31">
        <v>0</v>
      </c>
      <c r="N35" s="30">
        <v>0</v>
      </c>
      <c r="O35" s="32">
        <f t="shared" si="3"/>
        <v>170486000</v>
      </c>
    </row>
    <row r="36" spans="2:15" ht="27.75" customHeight="1">
      <c r="B36" s="26" t="s">
        <v>68</v>
      </c>
      <c r="C36" s="25" t="s">
        <v>1</v>
      </c>
      <c r="E36" s="28" t="s">
        <v>172</v>
      </c>
      <c r="F36" s="29">
        <v>170874000</v>
      </c>
      <c r="G36" s="29">
        <v>30848000</v>
      </c>
      <c r="H36" s="29">
        <v>36888000</v>
      </c>
      <c r="I36" s="29">
        <v>0</v>
      </c>
      <c r="J36" s="29">
        <v>5442000</v>
      </c>
      <c r="K36" s="29">
        <v>24952000</v>
      </c>
      <c r="L36" s="30">
        <v>0</v>
      </c>
      <c r="M36" s="31">
        <v>0</v>
      </c>
      <c r="N36" s="30">
        <v>0</v>
      </c>
      <c r="O36" s="32">
        <f t="shared" si="3"/>
        <v>269004000</v>
      </c>
    </row>
    <row r="37" spans="2:15" ht="27.75" customHeight="1">
      <c r="B37" s="26" t="s">
        <v>69</v>
      </c>
      <c r="C37" s="25" t="s">
        <v>1</v>
      </c>
      <c r="E37" s="28" t="s">
        <v>173</v>
      </c>
      <c r="F37" s="29">
        <v>143251000</v>
      </c>
      <c r="G37" s="29">
        <v>26063000</v>
      </c>
      <c r="H37" s="29">
        <v>24319000</v>
      </c>
      <c r="I37" s="29">
        <v>0</v>
      </c>
      <c r="J37" s="29">
        <v>3897000</v>
      </c>
      <c r="K37" s="29">
        <v>34446000</v>
      </c>
      <c r="L37" s="30">
        <v>0</v>
      </c>
      <c r="M37" s="31">
        <v>0</v>
      </c>
      <c r="N37" s="30">
        <v>0</v>
      </c>
      <c r="O37" s="32">
        <f t="shared" si="3"/>
        <v>231976000</v>
      </c>
    </row>
    <row r="38" spans="2:15" ht="27.75" customHeight="1">
      <c r="B38" s="26" t="s">
        <v>70</v>
      </c>
      <c r="C38" s="25" t="s">
        <v>1</v>
      </c>
      <c r="E38" s="28" t="s">
        <v>174</v>
      </c>
      <c r="F38" s="29">
        <v>138361000</v>
      </c>
      <c r="G38" s="29">
        <v>24474000</v>
      </c>
      <c r="H38" s="29">
        <v>29965000</v>
      </c>
      <c r="I38" s="29">
        <v>0</v>
      </c>
      <c r="J38" s="29">
        <v>4176000</v>
      </c>
      <c r="K38" s="29">
        <v>39736000</v>
      </c>
      <c r="L38" s="30">
        <v>0</v>
      </c>
      <c r="M38" s="31">
        <v>0</v>
      </c>
      <c r="N38" s="30">
        <v>0</v>
      </c>
      <c r="O38" s="32">
        <f t="shared" si="3"/>
        <v>236712000</v>
      </c>
    </row>
    <row r="39" spans="2:15" ht="27.75" customHeight="1">
      <c r="B39" s="26" t="s">
        <v>71</v>
      </c>
      <c r="C39" s="25" t="s">
        <v>1</v>
      </c>
      <c r="E39" s="28" t="s">
        <v>175</v>
      </c>
      <c r="F39" s="29">
        <v>195628000</v>
      </c>
      <c r="G39" s="29">
        <v>31167000</v>
      </c>
      <c r="H39" s="29">
        <v>50627000</v>
      </c>
      <c r="I39" s="29">
        <v>0</v>
      </c>
      <c r="J39" s="29">
        <v>4747000</v>
      </c>
      <c r="K39" s="29">
        <v>45728000</v>
      </c>
      <c r="L39" s="30">
        <v>0</v>
      </c>
      <c r="M39" s="31">
        <v>0</v>
      </c>
      <c r="N39" s="30">
        <v>0</v>
      </c>
      <c r="O39" s="32">
        <f t="shared" si="3"/>
        <v>327897000</v>
      </c>
    </row>
    <row r="40" spans="2:15" ht="27.75" customHeight="1">
      <c r="B40" s="26" t="s">
        <v>72</v>
      </c>
      <c r="C40" s="25" t="s">
        <v>1</v>
      </c>
      <c r="E40" s="28" t="s">
        <v>176</v>
      </c>
      <c r="F40" s="29">
        <v>109281000</v>
      </c>
      <c r="G40" s="29">
        <v>17662000</v>
      </c>
      <c r="H40" s="29">
        <v>25562000</v>
      </c>
      <c r="I40" s="29">
        <v>0</v>
      </c>
      <c r="J40" s="29">
        <v>2882000</v>
      </c>
      <c r="K40" s="29">
        <v>26763000</v>
      </c>
      <c r="L40" s="30">
        <v>0</v>
      </c>
      <c r="M40" s="31">
        <v>0</v>
      </c>
      <c r="N40" s="30">
        <v>0</v>
      </c>
      <c r="O40" s="32">
        <f t="shared" si="3"/>
        <v>182150000</v>
      </c>
    </row>
    <row r="41" spans="2:15" ht="27.75" customHeight="1">
      <c r="B41" s="26" t="s">
        <v>73</v>
      </c>
      <c r="C41" s="25" t="s">
        <v>1</v>
      </c>
      <c r="E41" s="28" t="s">
        <v>177</v>
      </c>
      <c r="F41" s="29">
        <v>117484000</v>
      </c>
      <c r="G41" s="29">
        <v>18778000</v>
      </c>
      <c r="H41" s="29">
        <v>26145000</v>
      </c>
      <c r="I41" s="29">
        <v>0</v>
      </c>
      <c r="J41" s="29">
        <v>2950000</v>
      </c>
      <c r="K41" s="29">
        <v>41925000</v>
      </c>
      <c r="L41" s="30">
        <v>0</v>
      </c>
      <c r="M41" s="31">
        <v>0</v>
      </c>
      <c r="N41" s="30">
        <v>0</v>
      </c>
      <c r="O41" s="32">
        <f t="shared" si="3"/>
        <v>207282000</v>
      </c>
    </row>
    <row r="42" spans="2:15" ht="27.75" customHeight="1">
      <c r="B42" s="26" t="s">
        <v>74</v>
      </c>
      <c r="C42" s="25" t="s">
        <v>1</v>
      </c>
      <c r="E42" s="28" t="s">
        <v>178</v>
      </c>
      <c r="F42" s="29">
        <v>115263000</v>
      </c>
      <c r="G42" s="29">
        <v>19123000</v>
      </c>
      <c r="H42" s="29">
        <v>29385000</v>
      </c>
      <c r="I42" s="29">
        <v>0</v>
      </c>
      <c r="J42" s="29">
        <v>3858000</v>
      </c>
      <c r="K42" s="29">
        <v>49658000</v>
      </c>
      <c r="L42" s="30">
        <v>0</v>
      </c>
      <c r="M42" s="31">
        <v>0</v>
      </c>
      <c r="N42" s="30">
        <v>0</v>
      </c>
      <c r="O42" s="32">
        <f t="shared" si="3"/>
        <v>217287000</v>
      </c>
    </row>
    <row r="43" spans="2:15" ht="27.75" customHeight="1">
      <c r="B43" s="26" t="s">
        <v>75</v>
      </c>
      <c r="C43" s="25" t="s">
        <v>1</v>
      </c>
      <c r="E43" s="28" t="s">
        <v>179</v>
      </c>
      <c r="F43" s="29">
        <v>100751000</v>
      </c>
      <c r="G43" s="29">
        <v>16267000</v>
      </c>
      <c r="H43" s="29">
        <v>24089000</v>
      </c>
      <c r="I43" s="29">
        <v>0</v>
      </c>
      <c r="J43" s="29">
        <v>2444000</v>
      </c>
      <c r="K43" s="29">
        <v>49168000</v>
      </c>
      <c r="L43" s="30">
        <v>0</v>
      </c>
      <c r="M43" s="31">
        <v>0</v>
      </c>
      <c r="N43" s="30">
        <v>0</v>
      </c>
      <c r="O43" s="32">
        <f t="shared" si="3"/>
        <v>192719000</v>
      </c>
    </row>
    <row r="44" spans="2:15" ht="27.75" customHeight="1">
      <c r="B44" s="26" t="s">
        <v>76</v>
      </c>
      <c r="C44" s="25" t="s">
        <v>1</v>
      </c>
      <c r="E44" s="28" t="s">
        <v>180</v>
      </c>
      <c r="F44" s="29">
        <v>91901000</v>
      </c>
      <c r="G44" s="29">
        <v>14896000</v>
      </c>
      <c r="H44" s="29">
        <v>21218000</v>
      </c>
      <c r="I44" s="29">
        <v>0</v>
      </c>
      <c r="J44" s="29">
        <v>2523000</v>
      </c>
      <c r="K44" s="29">
        <v>33883000</v>
      </c>
      <c r="L44" s="30">
        <v>0</v>
      </c>
      <c r="M44" s="31">
        <v>0</v>
      </c>
      <c r="N44" s="30">
        <v>0</v>
      </c>
      <c r="O44" s="32">
        <f t="shared" si="3"/>
        <v>164421000</v>
      </c>
    </row>
    <row r="45" spans="2:15" ht="27.75" customHeight="1">
      <c r="B45" s="26" t="s">
        <v>77</v>
      </c>
      <c r="C45" s="25" t="s">
        <v>1</v>
      </c>
      <c r="E45" s="28" t="s">
        <v>181</v>
      </c>
      <c r="F45" s="29">
        <v>31890000</v>
      </c>
      <c r="G45" s="29">
        <v>5578000</v>
      </c>
      <c r="H45" s="29">
        <v>7400000</v>
      </c>
      <c r="I45" s="29">
        <v>0</v>
      </c>
      <c r="J45" s="29">
        <v>1173000</v>
      </c>
      <c r="K45" s="29">
        <v>20077000</v>
      </c>
      <c r="L45" s="30">
        <v>0</v>
      </c>
      <c r="M45" s="31">
        <v>0</v>
      </c>
      <c r="N45" s="30">
        <v>0</v>
      </c>
      <c r="O45" s="32">
        <f t="shared" si="3"/>
        <v>66118000</v>
      </c>
    </row>
    <row r="46" spans="2:15" ht="27.75" customHeight="1">
      <c r="B46" s="26" t="s">
        <v>78</v>
      </c>
      <c r="C46" s="25" t="s">
        <v>1</v>
      </c>
      <c r="E46" s="28" t="s">
        <v>182</v>
      </c>
      <c r="F46" s="29">
        <v>27939000</v>
      </c>
      <c r="G46" s="29">
        <v>5004000</v>
      </c>
      <c r="H46" s="29">
        <v>6989000</v>
      </c>
      <c r="I46" s="29">
        <v>0</v>
      </c>
      <c r="J46" s="29">
        <v>1133000</v>
      </c>
      <c r="K46" s="29">
        <v>21560000</v>
      </c>
      <c r="L46" s="30">
        <v>0</v>
      </c>
      <c r="M46" s="31">
        <v>0</v>
      </c>
      <c r="N46" s="30">
        <v>0</v>
      </c>
      <c r="O46" s="32">
        <f t="shared" si="3"/>
        <v>62625000</v>
      </c>
    </row>
    <row r="47" spans="2:15" ht="27.75" customHeight="1">
      <c r="B47" s="26" t="s">
        <v>79</v>
      </c>
      <c r="C47" s="25" t="s">
        <v>1</v>
      </c>
      <c r="E47" s="28" t="s">
        <v>183</v>
      </c>
      <c r="F47" s="29">
        <v>65031000</v>
      </c>
      <c r="G47" s="29">
        <v>10714000</v>
      </c>
      <c r="H47" s="29">
        <v>16461000</v>
      </c>
      <c r="I47" s="29">
        <v>0</v>
      </c>
      <c r="J47" s="29">
        <v>1772000</v>
      </c>
      <c r="K47" s="29">
        <v>39761000</v>
      </c>
      <c r="L47" s="30">
        <v>0</v>
      </c>
      <c r="M47" s="31">
        <v>0</v>
      </c>
      <c r="N47" s="30">
        <v>0</v>
      </c>
      <c r="O47" s="32">
        <f t="shared" si="3"/>
        <v>133739000</v>
      </c>
    </row>
    <row r="48" spans="2:15" ht="27.75" customHeight="1">
      <c r="B48" s="26" t="s">
        <v>80</v>
      </c>
      <c r="C48" s="25" t="s">
        <v>1</v>
      </c>
      <c r="E48" s="28" t="s">
        <v>184</v>
      </c>
      <c r="F48" s="29">
        <v>132344000</v>
      </c>
      <c r="G48" s="29">
        <v>22042000</v>
      </c>
      <c r="H48" s="29">
        <v>27114000</v>
      </c>
      <c r="I48" s="29">
        <v>0</v>
      </c>
      <c r="J48" s="29">
        <v>2771000</v>
      </c>
      <c r="K48" s="29">
        <v>32002000</v>
      </c>
      <c r="L48" s="30">
        <v>0</v>
      </c>
      <c r="M48" s="31">
        <v>0</v>
      </c>
      <c r="N48" s="30">
        <v>0</v>
      </c>
      <c r="O48" s="32">
        <f t="shared" si="3"/>
        <v>216273000</v>
      </c>
    </row>
    <row r="49" spans="2:15" ht="27.75" customHeight="1">
      <c r="B49" s="26" t="s">
        <v>81</v>
      </c>
      <c r="C49" s="25" t="s">
        <v>1</v>
      </c>
      <c r="E49" s="28" t="s">
        <v>185</v>
      </c>
      <c r="F49" s="29">
        <v>83959000</v>
      </c>
      <c r="G49" s="29">
        <v>14907000</v>
      </c>
      <c r="H49" s="29">
        <v>16561000</v>
      </c>
      <c r="I49" s="29">
        <v>0</v>
      </c>
      <c r="J49" s="29">
        <v>2182000</v>
      </c>
      <c r="K49" s="29">
        <v>28947000</v>
      </c>
      <c r="L49" s="30">
        <v>0</v>
      </c>
      <c r="M49" s="31">
        <v>0</v>
      </c>
      <c r="N49" s="30">
        <v>0</v>
      </c>
      <c r="O49" s="32">
        <f t="shared" si="3"/>
        <v>146556000</v>
      </c>
    </row>
    <row r="50" spans="2:15" ht="27.75" customHeight="1">
      <c r="B50" s="26" t="s">
        <v>82</v>
      </c>
      <c r="C50" s="25" t="s">
        <v>1</v>
      </c>
      <c r="E50" s="28" t="s">
        <v>262</v>
      </c>
      <c r="F50" s="29">
        <v>60453000</v>
      </c>
      <c r="G50" s="29">
        <v>10643000</v>
      </c>
      <c r="H50" s="29">
        <v>20889000</v>
      </c>
      <c r="I50" s="29">
        <v>0</v>
      </c>
      <c r="J50" s="29">
        <v>2325000</v>
      </c>
      <c r="K50" s="29">
        <v>26264000</v>
      </c>
      <c r="L50" s="30">
        <v>0</v>
      </c>
      <c r="M50" s="31">
        <v>0</v>
      </c>
      <c r="N50" s="30">
        <v>0</v>
      </c>
      <c r="O50" s="32">
        <f t="shared" si="3"/>
        <v>120574000</v>
      </c>
    </row>
    <row r="51" spans="2:15" ht="27.75" customHeight="1">
      <c r="B51" s="26" t="s">
        <v>83</v>
      </c>
      <c r="C51" s="25" t="s">
        <v>1</v>
      </c>
      <c r="E51" s="28" t="s">
        <v>187</v>
      </c>
      <c r="F51" s="29">
        <v>87880000</v>
      </c>
      <c r="G51" s="29">
        <v>15526000</v>
      </c>
      <c r="H51" s="29">
        <v>18612000</v>
      </c>
      <c r="I51" s="29">
        <v>0</v>
      </c>
      <c r="J51" s="29">
        <v>2410000</v>
      </c>
      <c r="K51" s="29">
        <v>52972000</v>
      </c>
      <c r="L51" s="30">
        <v>0</v>
      </c>
      <c r="M51" s="31">
        <v>0</v>
      </c>
      <c r="N51" s="30">
        <v>0</v>
      </c>
      <c r="O51" s="32">
        <f t="shared" si="3"/>
        <v>177400000</v>
      </c>
    </row>
    <row r="52" spans="2:15" ht="27.75" customHeight="1">
      <c r="B52" s="26" t="s">
        <v>84</v>
      </c>
      <c r="C52" s="25" t="s">
        <v>1</v>
      </c>
      <c r="E52" s="28" t="s">
        <v>188</v>
      </c>
      <c r="F52" s="29">
        <v>102072000</v>
      </c>
      <c r="G52" s="29">
        <v>18365000</v>
      </c>
      <c r="H52" s="29">
        <v>16805000</v>
      </c>
      <c r="I52" s="29">
        <v>0</v>
      </c>
      <c r="J52" s="29">
        <v>1756000</v>
      </c>
      <c r="K52" s="29">
        <v>34546000</v>
      </c>
      <c r="L52" s="30">
        <v>0</v>
      </c>
      <c r="M52" s="31">
        <v>0</v>
      </c>
      <c r="N52" s="30">
        <v>0</v>
      </c>
      <c r="O52" s="32">
        <f t="shared" si="3"/>
        <v>173544000</v>
      </c>
    </row>
    <row r="53" spans="2:15" ht="27.75" customHeight="1">
      <c r="B53" s="26" t="s">
        <v>85</v>
      </c>
      <c r="C53" s="25" t="s">
        <v>1</v>
      </c>
      <c r="E53" s="28" t="s">
        <v>189</v>
      </c>
      <c r="F53" s="29">
        <v>62157000</v>
      </c>
      <c r="G53" s="29">
        <v>9638000</v>
      </c>
      <c r="H53" s="29">
        <v>17240000</v>
      </c>
      <c r="I53" s="29">
        <v>0</v>
      </c>
      <c r="J53" s="29">
        <v>1957000</v>
      </c>
      <c r="K53" s="29">
        <v>49940000</v>
      </c>
      <c r="L53" s="30">
        <v>0</v>
      </c>
      <c r="M53" s="31">
        <v>0</v>
      </c>
      <c r="N53" s="30">
        <v>0</v>
      </c>
      <c r="O53" s="32">
        <f t="shared" si="3"/>
        <v>140932000</v>
      </c>
    </row>
    <row r="54" spans="2:15" ht="27.75" customHeight="1">
      <c r="B54" s="26" t="s">
        <v>86</v>
      </c>
      <c r="C54" s="25" t="s">
        <v>1</v>
      </c>
      <c r="E54" s="28" t="s">
        <v>190</v>
      </c>
      <c r="F54" s="29">
        <v>124557000</v>
      </c>
      <c r="G54" s="29">
        <v>21325000</v>
      </c>
      <c r="H54" s="29">
        <v>33884000</v>
      </c>
      <c r="I54" s="29">
        <v>0</v>
      </c>
      <c r="J54" s="29">
        <v>2925000</v>
      </c>
      <c r="K54" s="29">
        <v>23829000</v>
      </c>
      <c r="L54" s="30">
        <v>0</v>
      </c>
      <c r="M54" s="31">
        <v>0</v>
      </c>
      <c r="N54" s="30">
        <v>0</v>
      </c>
      <c r="O54" s="32">
        <f t="shared" si="3"/>
        <v>206520000</v>
      </c>
    </row>
    <row r="55" spans="2:15" ht="27.75" customHeight="1">
      <c r="B55" s="26" t="s">
        <v>87</v>
      </c>
      <c r="C55" s="25" t="s">
        <v>1</v>
      </c>
      <c r="E55" s="28" t="s">
        <v>191</v>
      </c>
      <c r="F55" s="29">
        <v>100456000</v>
      </c>
      <c r="G55" s="29">
        <v>15131000</v>
      </c>
      <c r="H55" s="29">
        <v>29517000</v>
      </c>
      <c r="I55" s="29">
        <v>0</v>
      </c>
      <c r="J55" s="29">
        <v>2746000</v>
      </c>
      <c r="K55" s="29">
        <v>24079000</v>
      </c>
      <c r="L55" s="30">
        <v>0</v>
      </c>
      <c r="M55" s="31">
        <v>0</v>
      </c>
      <c r="N55" s="30">
        <v>0</v>
      </c>
      <c r="O55" s="32">
        <f t="shared" si="3"/>
        <v>171929000</v>
      </c>
    </row>
    <row r="56" spans="2:15" ht="27.75" customHeight="1">
      <c r="B56" s="26" t="s">
        <v>88</v>
      </c>
      <c r="C56" s="25" t="s">
        <v>1</v>
      </c>
      <c r="E56" s="28" t="s">
        <v>192</v>
      </c>
      <c r="F56" s="29">
        <v>88239000</v>
      </c>
      <c r="G56" s="29">
        <v>15035000</v>
      </c>
      <c r="H56" s="29">
        <v>23655000</v>
      </c>
      <c r="I56" s="29">
        <v>0</v>
      </c>
      <c r="J56" s="29">
        <v>2392000</v>
      </c>
      <c r="K56" s="29">
        <v>27263000</v>
      </c>
      <c r="L56" s="30">
        <v>0</v>
      </c>
      <c r="M56" s="31">
        <v>0</v>
      </c>
      <c r="N56" s="30">
        <v>0</v>
      </c>
      <c r="O56" s="32">
        <f t="shared" si="3"/>
        <v>156584000</v>
      </c>
    </row>
    <row r="57" spans="2:15" ht="27.75" customHeight="1">
      <c r="B57" s="26" t="s">
        <v>89</v>
      </c>
      <c r="C57" s="25" t="s">
        <v>1</v>
      </c>
      <c r="E57" s="28" t="s">
        <v>193</v>
      </c>
      <c r="F57" s="29">
        <v>60020000</v>
      </c>
      <c r="G57" s="29">
        <v>10275000</v>
      </c>
      <c r="H57" s="29">
        <v>16462000</v>
      </c>
      <c r="I57" s="29">
        <v>0</v>
      </c>
      <c r="J57" s="29">
        <v>1835000</v>
      </c>
      <c r="K57" s="29">
        <v>30654000</v>
      </c>
      <c r="L57" s="30">
        <v>0</v>
      </c>
      <c r="M57" s="31">
        <v>0</v>
      </c>
      <c r="N57" s="30">
        <v>0</v>
      </c>
      <c r="O57" s="32">
        <f t="shared" si="3"/>
        <v>119246000</v>
      </c>
    </row>
    <row r="58" spans="2:15" ht="27.75" customHeight="1">
      <c r="B58" s="26" t="s">
        <v>90</v>
      </c>
      <c r="C58" s="25" t="s">
        <v>1</v>
      </c>
      <c r="E58" s="28" t="s">
        <v>194</v>
      </c>
      <c r="F58" s="29">
        <v>65272000</v>
      </c>
      <c r="G58" s="29">
        <v>11164000</v>
      </c>
      <c r="H58" s="29">
        <v>17075000</v>
      </c>
      <c r="I58" s="29">
        <v>0</v>
      </c>
      <c r="J58" s="29">
        <v>1920000</v>
      </c>
      <c r="K58" s="29">
        <v>30407000</v>
      </c>
      <c r="L58" s="30">
        <v>0</v>
      </c>
      <c r="M58" s="31">
        <v>0</v>
      </c>
      <c r="N58" s="30">
        <v>0</v>
      </c>
      <c r="O58" s="32">
        <f t="shared" si="3"/>
        <v>125838000</v>
      </c>
    </row>
    <row r="59" spans="2:15" ht="27.75" customHeight="1">
      <c r="B59" s="26" t="s">
        <v>91</v>
      </c>
      <c r="C59" s="25" t="s">
        <v>1</v>
      </c>
      <c r="E59" s="28" t="s">
        <v>195</v>
      </c>
      <c r="F59" s="29">
        <v>75409000</v>
      </c>
      <c r="G59" s="29">
        <v>12249000</v>
      </c>
      <c r="H59" s="29">
        <v>18527000</v>
      </c>
      <c r="I59" s="29">
        <v>0</v>
      </c>
      <c r="J59" s="29">
        <v>1929000</v>
      </c>
      <c r="K59" s="29">
        <v>49096000</v>
      </c>
      <c r="L59" s="30">
        <v>0</v>
      </c>
      <c r="M59" s="31">
        <v>0</v>
      </c>
      <c r="N59" s="30">
        <v>0</v>
      </c>
      <c r="O59" s="32">
        <f t="shared" si="3"/>
        <v>157210000</v>
      </c>
    </row>
    <row r="60" spans="2:15" ht="27.75" customHeight="1">
      <c r="B60" s="26" t="s">
        <v>92</v>
      </c>
      <c r="C60" s="25" t="s">
        <v>1</v>
      </c>
      <c r="E60" s="28" t="s">
        <v>196</v>
      </c>
      <c r="F60" s="29">
        <v>38424000</v>
      </c>
      <c r="G60" s="29">
        <v>5819000</v>
      </c>
      <c r="H60" s="29">
        <v>15345000</v>
      </c>
      <c r="I60" s="29">
        <v>0</v>
      </c>
      <c r="J60" s="29">
        <v>1748000</v>
      </c>
      <c r="K60" s="29">
        <v>33481000</v>
      </c>
      <c r="L60" s="30">
        <v>0</v>
      </c>
      <c r="M60" s="31">
        <v>0</v>
      </c>
      <c r="N60" s="30">
        <v>0</v>
      </c>
      <c r="O60" s="32">
        <f t="shared" si="3"/>
        <v>94817000</v>
      </c>
    </row>
    <row r="61" spans="2:15" ht="27.75" customHeight="1">
      <c r="B61" s="26" t="s">
        <v>93</v>
      </c>
      <c r="C61" s="25" t="s">
        <v>1</v>
      </c>
      <c r="E61" s="28" t="s">
        <v>197</v>
      </c>
      <c r="F61" s="29">
        <v>73546000</v>
      </c>
      <c r="G61" s="29">
        <v>12704000</v>
      </c>
      <c r="H61" s="29">
        <v>20280000</v>
      </c>
      <c r="I61" s="29">
        <v>0</v>
      </c>
      <c r="J61" s="29">
        <v>2316000</v>
      </c>
      <c r="K61" s="29">
        <v>26801000</v>
      </c>
      <c r="L61" s="30">
        <v>0</v>
      </c>
      <c r="M61" s="31">
        <v>0</v>
      </c>
      <c r="N61" s="30">
        <v>0</v>
      </c>
      <c r="O61" s="32">
        <f t="shared" si="3"/>
        <v>135647000</v>
      </c>
    </row>
    <row r="62" spans="2:15" ht="27.75" customHeight="1">
      <c r="B62" s="26" t="s">
        <v>94</v>
      </c>
      <c r="C62" s="25" t="s">
        <v>1</v>
      </c>
      <c r="E62" s="28" t="s">
        <v>198</v>
      </c>
      <c r="F62" s="29">
        <v>40081000</v>
      </c>
      <c r="G62" s="29">
        <v>6732000</v>
      </c>
      <c r="H62" s="29">
        <v>10886000</v>
      </c>
      <c r="I62" s="29">
        <v>0</v>
      </c>
      <c r="J62" s="29">
        <v>1380000</v>
      </c>
      <c r="K62" s="29">
        <v>23670000</v>
      </c>
      <c r="L62" s="30">
        <v>0</v>
      </c>
      <c r="M62" s="31">
        <v>0</v>
      </c>
      <c r="N62" s="30">
        <v>0</v>
      </c>
      <c r="O62" s="32">
        <f t="shared" si="3"/>
        <v>82749000</v>
      </c>
    </row>
    <row r="63" spans="2:15" ht="27.75" customHeight="1">
      <c r="B63" s="26" t="s">
        <v>95</v>
      </c>
      <c r="C63" s="25" t="s">
        <v>1</v>
      </c>
      <c r="E63" s="28" t="s">
        <v>199</v>
      </c>
      <c r="F63" s="29">
        <v>59989000</v>
      </c>
      <c r="G63" s="29">
        <v>9100000</v>
      </c>
      <c r="H63" s="29">
        <v>16399000</v>
      </c>
      <c r="I63" s="29">
        <v>0</v>
      </c>
      <c r="J63" s="29">
        <v>2121000</v>
      </c>
      <c r="K63" s="29">
        <v>26325000</v>
      </c>
      <c r="L63" s="30">
        <v>0</v>
      </c>
      <c r="M63" s="31">
        <v>0</v>
      </c>
      <c r="N63" s="30">
        <v>0</v>
      </c>
      <c r="O63" s="32">
        <f t="shared" si="3"/>
        <v>113934000</v>
      </c>
    </row>
    <row r="64" spans="2:15" ht="27.75" customHeight="1">
      <c r="B64" s="26" t="s">
        <v>96</v>
      </c>
      <c r="C64" s="25" t="s">
        <v>1</v>
      </c>
      <c r="E64" s="28" t="s">
        <v>200</v>
      </c>
      <c r="F64" s="29">
        <v>64129000</v>
      </c>
      <c r="G64" s="29">
        <v>10589000</v>
      </c>
      <c r="H64" s="29">
        <v>15728000</v>
      </c>
      <c r="I64" s="29">
        <v>0</v>
      </c>
      <c r="J64" s="29">
        <v>1957000</v>
      </c>
      <c r="K64" s="29">
        <v>28984000</v>
      </c>
      <c r="L64" s="30">
        <v>0</v>
      </c>
      <c r="M64" s="31">
        <v>0</v>
      </c>
      <c r="N64" s="30">
        <v>0</v>
      </c>
      <c r="O64" s="32">
        <f t="shared" si="3"/>
        <v>121387000</v>
      </c>
    </row>
    <row r="65" spans="2:15" ht="27.75" customHeight="1">
      <c r="B65" s="26" t="s">
        <v>97</v>
      </c>
      <c r="C65" s="25" t="s">
        <v>1</v>
      </c>
      <c r="E65" s="28" t="s">
        <v>263</v>
      </c>
      <c r="F65" s="29">
        <v>67170000</v>
      </c>
      <c r="G65" s="29">
        <v>11012000</v>
      </c>
      <c r="H65" s="29">
        <v>18714000</v>
      </c>
      <c r="I65" s="29">
        <v>0</v>
      </c>
      <c r="J65" s="29">
        <v>1930000</v>
      </c>
      <c r="K65" s="29">
        <v>17959000</v>
      </c>
      <c r="L65" s="30">
        <v>0</v>
      </c>
      <c r="M65" s="31">
        <v>0</v>
      </c>
      <c r="N65" s="30">
        <v>0</v>
      </c>
      <c r="O65" s="32">
        <f t="shared" si="3"/>
        <v>116785000</v>
      </c>
    </row>
    <row r="66" spans="2:15" ht="27.75" customHeight="1">
      <c r="B66" s="26" t="s">
        <v>98</v>
      </c>
      <c r="C66" s="25" t="s">
        <v>1</v>
      </c>
      <c r="E66" s="28" t="s">
        <v>202</v>
      </c>
      <c r="F66" s="29">
        <v>62413000</v>
      </c>
      <c r="G66" s="29">
        <v>10044000</v>
      </c>
      <c r="H66" s="29">
        <v>15869000</v>
      </c>
      <c r="I66" s="29">
        <v>0</v>
      </c>
      <c r="J66" s="29">
        <v>2051000</v>
      </c>
      <c r="K66" s="29">
        <v>52297000</v>
      </c>
      <c r="L66" s="30">
        <v>0</v>
      </c>
      <c r="M66" s="31">
        <v>0</v>
      </c>
      <c r="N66" s="30">
        <v>0</v>
      </c>
      <c r="O66" s="32">
        <f t="shared" si="3"/>
        <v>142674000</v>
      </c>
    </row>
    <row r="67" spans="2:15" ht="27.75" customHeight="1">
      <c r="B67" s="26" t="s">
        <v>99</v>
      </c>
      <c r="C67" s="25" t="s">
        <v>1</v>
      </c>
      <c r="E67" s="28" t="s">
        <v>203</v>
      </c>
      <c r="F67" s="29">
        <v>59897000</v>
      </c>
      <c r="G67" s="29">
        <v>9909000</v>
      </c>
      <c r="H67" s="29">
        <v>12252000</v>
      </c>
      <c r="I67" s="29">
        <v>0</v>
      </c>
      <c r="J67" s="29">
        <v>1964000</v>
      </c>
      <c r="K67" s="29">
        <v>46515000</v>
      </c>
      <c r="L67" s="30">
        <v>0</v>
      </c>
      <c r="M67" s="31">
        <v>0</v>
      </c>
      <c r="N67" s="30">
        <v>0</v>
      </c>
      <c r="O67" s="32">
        <f t="shared" si="3"/>
        <v>130537000</v>
      </c>
    </row>
    <row r="68" spans="2:15" ht="27.75" customHeight="1">
      <c r="B68" s="26" t="s">
        <v>100</v>
      </c>
      <c r="C68" s="25" t="s">
        <v>1</v>
      </c>
      <c r="E68" s="28" t="s">
        <v>204</v>
      </c>
      <c r="F68" s="29">
        <v>97301000</v>
      </c>
      <c r="G68" s="29">
        <v>17235000</v>
      </c>
      <c r="H68" s="29">
        <v>20401000</v>
      </c>
      <c r="I68" s="29">
        <v>0</v>
      </c>
      <c r="J68" s="29">
        <v>3142000</v>
      </c>
      <c r="K68" s="29">
        <v>24941000</v>
      </c>
      <c r="L68" s="30">
        <v>0</v>
      </c>
      <c r="M68" s="31">
        <v>0</v>
      </c>
      <c r="N68" s="30">
        <v>0</v>
      </c>
      <c r="O68" s="32">
        <f t="shared" si="3"/>
        <v>163020000</v>
      </c>
    </row>
    <row r="69" spans="2:15" ht="27.75" customHeight="1">
      <c r="B69" s="26" t="s">
        <v>101</v>
      </c>
      <c r="C69" s="25" t="s">
        <v>1</v>
      </c>
      <c r="E69" s="28" t="s">
        <v>205</v>
      </c>
      <c r="F69" s="29">
        <v>24689000</v>
      </c>
      <c r="G69" s="29">
        <v>3820000</v>
      </c>
      <c r="H69" s="29">
        <v>11962000</v>
      </c>
      <c r="I69" s="29">
        <v>0</v>
      </c>
      <c r="J69" s="29">
        <v>1712000</v>
      </c>
      <c r="K69" s="29">
        <v>8982000</v>
      </c>
      <c r="L69" s="30">
        <v>0</v>
      </c>
      <c r="M69" s="31">
        <v>0</v>
      </c>
      <c r="N69" s="30">
        <v>0</v>
      </c>
      <c r="O69" s="32">
        <f t="shared" si="3"/>
        <v>51165000</v>
      </c>
    </row>
    <row r="70" spans="2:15" ht="27.75" customHeight="1">
      <c r="B70" s="26" t="s">
        <v>102</v>
      </c>
      <c r="C70" s="25" t="s">
        <v>1</v>
      </c>
      <c r="E70" s="28" t="s">
        <v>206</v>
      </c>
      <c r="F70" s="29">
        <v>28970000</v>
      </c>
      <c r="G70" s="29">
        <v>4418000</v>
      </c>
      <c r="H70" s="29">
        <v>10189000</v>
      </c>
      <c r="I70" s="29">
        <v>0</v>
      </c>
      <c r="J70" s="29">
        <v>1384000</v>
      </c>
      <c r="K70" s="29">
        <v>22210000</v>
      </c>
      <c r="L70" s="30">
        <v>0</v>
      </c>
      <c r="M70" s="31">
        <v>0</v>
      </c>
      <c r="N70" s="30">
        <v>0</v>
      </c>
      <c r="O70" s="32">
        <f t="shared" si="3"/>
        <v>67171000</v>
      </c>
    </row>
    <row r="71" spans="2:15" ht="27.75" customHeight="1">
      <c r="B71" s="26" t="s">
        <v>103</v>
      </c>
      <c r="C71" s="25" t="s">
        <v>1</v>
      </c>
      <c r="E71" s="28" t="s">
        <v>207</v>
      </c>
      <c r="F71" s="29">
        <v>20206000</v>
      </c>
      <c r="G71" s="29">
        <v>3153000</v>
      </c>
      <c r="H71" s="29">
        <v>10242000</v>
      </c>
      <c r="I71" s="29">
        <v>0</v>
      </c>
      <c r="J71" s="29">
        <v>1315000</v>
      </c>
      <c r="K71" s="29">
        <v>19690000</v>
      </c>
      <c r="L71" s="30">
        <v>0</v>
      </c>
      <c r="M71" s="31">
        <v>0</v>
      </c>
      <c r="N71" s="30">
        <v>0</v>
      </c>
      <c r="O71" s="32">
        <f t="shared" si="3"/>
        <v>54606000</v>
      </c>
    </row>
    <row r="72" spans="2:15" ht="27.75" customHeight="1">
      <c r="B72" s="26" t="s">
        <v>104</v>
      </c>
      <c r="C72" s="25" t="s">
        <v>1</v>
      </c>
      <c r="E72" s="28" t="s">
        <v>208</v>
      </c>
      <c r="F72" s="29">
        <v>41515000</v>
      </c>
      <c r="G72" s="29">
        <v>7195000</v>
      </c>
      <c r="H72" s="29">
        <v>11160000</v>
      </c>
      <c r="I72" s="29">
        <v>0</v>
      </c>
      <c r="J72" s="29">
        <v>1703000</v>
      </c>
      <c r="K72" s="29">
        <v>29431000</v>
      </c>
      <c r="L72" s="30">
        <v>0</v>
      </c>
      <c r="M72" s="31">
        <v>0</v>
      </c>
      <c r="N72" s="30">
        <v>0</v>
      </c>
      <c r="O72" s="32">
        <f t="shared" si="3"/>
        <v>91004000</v>
      </c>
    </row>
    <row r="73" spans="2:15" ht="27.75" customHeight="1">
      <c r="B73" s="26" t="s">
        <v>105</v>
      </c>
      <c r="C73" s="25" t="s">
        <v>1</v>
      </c>
      <c r="E73" s="28" t="s">
        <v>209</v>
      </c>
      <c r="F73" s="29">
        <v>28463000</v>
      </c>
      <c r="G73" s="29">
        <v>4371000</v>
      </c>
      <c r="H73" s="29">
        <v>12855000</v>
      </c>
      <c r="I73" s="29">
        <v>0</v>
      </c>
      <c r="J73" s="29">
        <v>1667000</v>
      </c>
      <c r="K73" s="29">
        <v>24675000</v>
      </c>
      <c r="L73" s="30">
        <v>0</v>
      </c>
      <c r="M73" s="31">
        <v>0</v>
      </c>
      <c r="N73" s="30">
        <v>0</v>
      </c>
      <c r="O73" s="32">
        <f t="shared" si="3"/>
        <v>72031000</v>
      </c>
    </row>
    <row r="74" spans="2:15" ht="27.75" customHeight="1">
      <c r="B74" s="26" t="s">
        <v>106</v>
      </c>
      <c r="C74" s="25" t="s">
        <v>1</v>
      </c>
      <c r="E74" s="28" t="s">
        <v>210</v>
      </c>
      <c r="F74" s="29">
        <v>22365000</v>
      </c>
      <c r="G74" s="29">
        <v>3398000</v>
      </c>
      <c r="H74" s="29">
        <v>11468000</v>
      </c>
      <c r="I74" s="29">
        <v>0</v>
      </c>
      <c r="J74" s="29">
        <v>1048000</v>
      </c>
      <c r="K74" s="29">
        <v>21604000</v>
      </c>
      <c r="L74" s="30">
        <v>0</v>
      </c>
      <c r="M74" s="31">
        <v>0</v>
      </c>
      <c r="N74" s="30">
        <v>0</v>
      </c>
      <c r="O74" s="32">
        <f t="shared" si="3"/>
        <v>59883000</v>
      </c>
    </row>
    <row r="75" spans="2:15" ht="27.75" customHeight="1">
      <c r="B75" s="26" t="s">
        <v>107</v>
      </c>
      <c r="C75" s="25" t="s">
        <v>1</v>
      </c>
      <c r="E75" s="28" t="s">
        <v>264</v>
      </c>
      <c r="F75" s="29">
        <v>31984000</v>
      </c>
      <c r="G75" s="29">
        <v>4952000</v>
      </c>
      <c r="H75" s="29">
        <v>12150000</v>
      </c>
      <c r="I75" s="29">
        <v>0</v>
      </c>
      <c r="J75" s="29">
        <v>1213000</v>
      </c>
      <c r="K75" s="29">
        <v>21930000</v>
      </c>
      <c r="L75" s="30">
        <v>0</v>
      </c>
      <c r="M75" s="31">
        <v>0</v>
      </c>
      <c r="N75" s="30">
        <v>0</v>
      </c>
      <c r="O75" s="32">
        <f t="shared" si="3"/>
        <v>72229000</v>
      </c>
    </row>
    <row r="76" spans="2:15" ht="27.75" customHeight="1">
      <c r="B76" s="26" t="s">
        <v>108</v>
      </c>
      <c r="C76" s="25" t="s">
        <v>1</v>
      </c>
      <c r="E76" s="28" t="s">
        <v>212</v>
      </c>
      <c r="F76" s="29">
        <v>39549000</v>
      </c>
      <c r="G76" s="29">
        <v>6458000</v>
      </c>
      <c r="H76" s="29">
        <v>12194000</v>
      </c>
      <c r="I76" s="29">
        <v>0</v>
      </c>
      <c r="J76" s="29">
        <v>1701000</v>
      </c>
      <c r="K76" s="29">
        <v>35603000</v>
      </c>
      <c r="L76" s="30">
        <v>0</v>
      </c>
      <c r="M76" s="31">
        <v>0</v>
      </c>
      <c r="N76" s="30">
        <v>0</v>
      </c>
      <c r="O76" s="32">
        <f t="shared" si="3"/>
        <v>95505000</v>
      </c>
    </row>
    <row r="77" spans="2:15" ht="27.75" customHeight="1">
      <c r="B77" s="26" t="s">
        <v>109</v>
      </c>
      <c r="C77" s="25" t="s">
        <v>1</v>
      </c>
      <c r="E77" s="28" t="s">
        <v>213</v>
      </c>
      <c r="F77" s="29">
        <v>33320000</v>
      </c>
      <c r="G77" s="29">
        <v>4525000</v>
      </c>
      <c r="H77" s="29">
        <v>9128000</v>
      </c>
      <c r="I77" s="29">
        <v>0</v>
      </c>
      <c r="J77" s="29">
        <v>1178000</v>
      </c>
      <c r="K77" s="29">
        <v>21588000</v>
      </c>
      <c r="L77" s="30">
        <v>0</v>
      </c>
      <c r="M77" s="31">
        <v>0</v>
      </c>
      <c r="N77" s="30">
        <v>0</v>
      </c>
      <c r="O77" s="32">
        <f t="shared" si="3"/>
        <v>69739000</v>
      </c>
    </row>
    <row r="78" spans="2:15" ht="27.75" customHeight="1">
      <c r="B78" s="26" t="s">
        <v>110</v>
      </c>
      <c r="C78" s="25" t="s">
        <v>1</v>
      </c>
      <c r="E78" s="28" t="s">
        <v>214</v>
      </c>
      <c r="F78" s="29">
        <v>26131000</v>
      </c>
      <c r="G78" s="29">
        <v>3949000</v>
      </c>
      <c r="H78" s="29">
        <v>7704000</v>
      </c>
      <c r="I78" s="29">
        <v>0</v>
      </c>
      <c r="J78" s="29">
        <v>1201000</v>
      </c>
      <c r="K78" s="29">
        <v>21849000</v>
      </c>
      <c r="L78" s="30">
        <v>0</v>
      </c>
      <c r="M78" s="31">
        <v>0</v>
      </c>
      <c r="N78" s="30">
        <v>0</v>
      </c>
      <c r="O78" s="32">
        <f t="shared" si="3"/>
        <v>60834000</v>
      </c>
    </row>
    <row r="79" spans="2:15" ht="27.75" customHeight="1">
      <c r="B79" s="26" t="s">
        <v>111</v>
      </c>
      <c r="C79" s="25" t="s">
        <v>1</v>
      </c>
      <c r="E79" s="28" t="s">
        <v>215</v>
      </c>
      <c r="F79" s="29">
        <v>26067000</v>
      </c>
      <c r="G79" s="29">
        <v>3715000</v>
      </c>
      <c r="H79" s="29">
        <v>11100000</v>
      </c>
      <c r="I79" s="29">
        <v>0</v>
      </c>
      <c r="J79" s="29">
        <v>1359000</v>
      </c>
      <c r="K79" s="29">
        <v>22149000</v>
      </c>
      <c r="L79" s="30">
        <v>0</v>
      </c>
      <c r="M79" s="31">
        <v>0</v>
      </c>
      <c r="N79" s="30">
        <v>0</v>
      </c>
      <c r="O79" s="32">
        <f t="shared" si="3"/>
        <v>64390000</v>
      </c>
    </row>
    <row r="80" spans="2:15" ht="27.75" customHeight="1">
      <c r="B80" s="26" t="s">
        <v>112</v>
      </c>
      <c r="C80" s="25" t="s">
        <v>1</v>
      </c>
      <c r="E80" s="28" t="s">
        <v>216</v>
      </c>
      <c r="F80" s="29">
        <v>22182000</v>
      </c>
      <c r="G80" s="29">
        <v>3375000</v>
      </c>
      <c r="H80" s="29">
        <v>8348000</v>
      </c>
      <c r="I80" s="29">
        <v>0</v>
      </c>
      <c r="J80" s="29">
        <v>1135000</v>
      </c>
      <c r="K80" s="29">
        <v>21547000</v>
      </c>
      <c r="L80" s="30">
        <v>0</v>
      </c>
      <c r="M80" s="31">
        <v>0</v>
      </c>
      <c r="N80" s="30">
        <v>0</v>
      </c>
      <c r="O80" s="32">
        <f aca="true" t="shared" si="4" ref="O80:O118">N80+M80+L80+K80+J80+I80+H80+G80+F80</f>
        <v>56587000</v>
      </c>
    </row>
    <row r="81" spans="2:15" ht="27.75" customHeight="1">
      <c r="B81" s="26" t="s">
        <v>113</v>
      </c>
      <c r="C81" s="25" t="s">
        <v>1</v>
      </c>
      <c r="E81" s="28" t="s">
        <v>217</v>
      </c>
      <c r="F81" s="29">
        <v>24678000</v>
      </c>
      <c r="G81" s="29">
        <v>3672000</v>
      </c>
      <c r="H81" s="29">
        <v>9672000</v>
      </c>
      <c r="I81" s="29">
        <v>0</v>
      </c>
      <c r="J81" s="29">
        <v>1083000</v>
      </c>
      <c r="K81" s="29">
        <v>20869000</v>
      </c>
      <c r="L81" s="30">
        <v>0</v>
      </c>
      <c r="M81" s="31">
        <v>0</v>
      </c>
      <c r="N81" s="30">
        <v>0</v>
      </c>
      <c r="O81" s="32">
        <f t="shared" si="4"/>
        <v>59974000</v>
      </c>
    </row>
    <row r="82" spans="2:15" ht="27.75" customHeight="1">
      <c r="B82" s="26" t="s">
        <v>114</v>
      </c>
      <c r="C82" s="25" t="s">
        <v>1</v>
      </c>
      <c r="E82" s="28" t="s">
        <v>218</v>
      </c>
      <c r="F82" s="29">
        <v>30028000</v>
      </c>
      <c r="G82" s="29">
        <v>4127000</v>
      </c>
      <c r="H82" s="29">
        <v>9830000</v>
      </c>
      <c r="I82" s="29">
        <v>0</v>
      </c>
      <c r="J82" s="29">
        <v>1063000</v>
      </c>
      <c r="K82" s="29">
        <v>42496000</v>
      </c>
      <c r="L82" s="30">
        <v>0</v>
      </c>
      <c r="M82" s="31">
        <v>0</v>
      </c>
      <c r="N82" s="30">
        <v>0</v>
      </c>
      <c r="O82" s="32">
        <f t="shared" si="4"/>
        <v>87544000</v>
      </c>
    </row>
    <row r="83" spans="2:15" ht="27.75" customHeight="1">
      <c r="B83" s="26" t="s">
        <v>115</v>
      </c>
      <c r="C83" s="25" t="s">
        <v>1</v>
      </c>
      <c r="E83" s="28" t="s">
        <v>219</v>
      </c>
      <c r="F83" s="29">
        <v>21216000</v>
      </c>
      <c r="G83" s="29">
        <v>3204000</v>
      </c>
      <c r="H83" s="29">
        <v>9229000</v>
      </c>
      <c r="I83" s="29">
        <v>0</v>
      </c>
      <c r="J83" s="29">
        <v>1223000</v>
      </c>
      <c r="K83" s="29">
        <v>23272000</v>
      </c>
      <c r="L83" s="30">
        <v>0</v>
      </c>
      <c r="M83" s="31">
        <v>0</v>
      </c>
      <c r="N83" s="30">
        <v>0</v>
      </c>
      <c r="O83" s="32">
        <f t="shared" si="4"/>
        <v>58144000</v>
      </c>
    </row>
    <row r="84" spans="2:15" ht="27.75" customHeight="1">
      <c r="B84" s="26" t="s">
        <v>116</v>
      </c>
      <c r="C84" s="25" t="s">
        <v>1</v>
      </c>
      <c r="E84" s="28" t="s">
        <v>220</v>
      </c>
      <c r="F84" s="29">
        <v>16819000</v>
      </c>
      <c r="G84" s="29">
        <v>2635000</v>
      </c>
      <c r="H84" s="29">
        <v>8248000</v>
      </c>
      <c r="I84" s="29">
        <v>0</v>
      </c>
      <c r="J84" s="29">
        <v>1224000</v>
      </c>
      <c r="K84" s="29">
        <v>19965000</v>
      </c>
      <c r="L84" s="30">
        <v>0</v>
      </c>
      <c r="M84" s="31">
        <v>0</v>
      </c>
      <c r="N84" s="30">
        <v>0</v>
      </c>
      <c r="O84" s="32">
        <f t="shared" si="4"/>
        <v>48891000</v>
      </c>
    </row>
    <row r="85" spans="2:15" ht="27.75" customHeight="1">
      <c r="B85" s="26" t="s">
        <v>117</v>
      </c>
      <c r="C85" s="25" t="s">
        <v>1</v>
      </c>
      <c r="E85" s="28" t="s">
        <v>221</v>
      </c>
      <c r="F85" s="29">
        <v>15166000</v>
      </c>
      <c r="G85" s="29">
        <v>2190000</v>
      </c>
      <c r="H85" s="29">
        <v>7162000</v>
      </c>
      <c r="I85" s="29">
        <v>0</v>
      </c>
      <c r="J85" s="29">
        <v>1178000</v>
      </c>
      <c r="K85" s="29">
        <v>23553000</v>
      </c>
      <c r="L85" s="30">
        <v>0</v>
      </c>
      <c r="M85" s="31">
        <v>0</v>
      </c>
      <c r="N85" s="30">
        <v>0</v>
      </c>
      <c r="O85" s="32">
        <f t="shared" si="4"/>
        <v>49249000</v>
      </c>
    </row>
    <row r="86" spans="2:15" ht="27.75" customHeight="1">
      <c r="B86" s="26" t="s">
        <v>118</v>
      </c>
      <c r="C86" s="25" t="s">
        <v>1</v>
      </c>
      <c r="E86" s="28" t="s">
        <v>222</v>
      </c>
      <c r="F86" s="29">
        <v>15587000</v>
      </c>
      <c r="G86" s="29">
        <v>1928000</v>
      </c>
      <c r="H86" s="29">
        <v>8210000</v>
      </c>
      <c r="I86" s="29">
        <v>0</v>
      </c>
      <c r="J86" s="29">
        <v>1100000</v>
      </c>
      <c r="K86" s="29">
        <v>21711000</v>
      </c>
      <c r="L86" s="30">
        <v>0</v>
      </c>
      <c r="M86" s="31">
        <v>0</v>
      </c>
      <c r="N86" s="30">
        <v>0</v>
      </c>
      <c r="O86" s="32">
        <f t="shared" si="4"/>
        <v>48536000</v>
      </c>
    </row>
    <row r="87" spans="2:15" ht="27.75" customHeight="1">
      <c r="B87" s="26" t="s">
        <v>119</v>
      </c>
      <c r="C87" s="25" t="s">
        <v>1</v>
      </c>
      <c r="E87" s="28" t="s">
        <v>223</v>
      </c>
      <c r="F87" s="29">
        <v>16505000</v>
      </c>
      <c r="G87" s="29">
        <v>2536000</v>
      </c>
      <c r="H87" s="29">
        <v>6388000</v>
      </c>
      <c r="I87" s="29">
        <v>0</v>
      </c>
      <c r="J87" s="29">
        <v>1156000</v>
      </c>
      <c r="K87" s="29">
        <v>21124000</v>
      </c>
      <c r="L87" s="30">
        <v>0</v>
      </c>
      <c r="M87" s="31">
        <v>0</v>
      </c>
      <c r="N87" s="30">
        <v>0</v>
      </c>
      <c r="O87" s="32">
        <f t="shared" si="4"/>
        <v>47709000</v>
      </c>
    </row>
    <row r="88" spans="2:15" ht="27.75" customHeight="1">
      <c r="B88" s="26" t="s">
        <v>120</v>
      </c>
      <c r="C88" s="25" t="s">
        <v>1</v>
      </c>
      <c r="E88" s="28" t="s">
        <v>224</v>
      </c>
      <c r="F88" s="29">
        <v>12628000</v>
      </c>
      <c r="G88" s="29">
        <v>1596000</v>
      </c>
      <c r="H88" s="29">
        <v>8183000</v>
      </c>
      <c r="I88" s="29">
        <v>0</v>
      </c>
      <c r="J88" s="29">
        <v>1100000</v>
      </c>
      <c r="K88" s="29">
        <v>21610000</v>
      </c>
      <c r="L88" s="30">
        <v>0</v>
      </c>
      <c r="M88" s="31">
        <v>0</v>
      </c>
      <c r="N88" s="30">
        <v>0</v>
      </c>
      <c r="O88" s="32">
        <f t="shared" si="4"/>
        <v>45117000</v>
      </c>
    </row>
    <row r="89" spans="2:15" ht="27.75" customHeight="1">
      <c r="B89" s="26" t="s">
        <v>121</v>
      </c>
      <c r="C89" s="25" t="s">
        <v>1</v>
      </c>
      <c r="E89" s="28" t="s">
        <v>225</v>
      </c>
      <c r="F89" s="29">
        <v>20522000</v>
      </c>
      <c r="G89" s="29">
        <v>2947000</v>
      </c>
      <c r="H89" s="29">
        <v>7396000</v>
      </c>
      <c r="I89" s="29">
        <v>0</v>
      </c>
      <c r="J89" s="29">
        <v>1126000</v>
      </c>
      <c r="K89" s="29">
        <v>22030000</v>
      </c>
      <c r="L89" s="30">
        <v>0</v>
      </c>
      <c r="M89" s="31">
        <v>0</v>
      </c>
      <c r="N89" s="30">
        <v>0</v>
      </c>
      <c r="O89" s="32">
        <f t="shared" si="4"/>
        <v>54021000</v>
      </c>
    </row>
    <row r="90" spans="2:15" ht="27.75" customHeight="1">
      <c r="B90" s="26" t="s">
        <v>122</v>
      </c>
      <c r="C90" s="25" t="s">
        <v>1</v>
      </c>
      <c r="E90" s="28" t="s">
        <v>226</v>
      </c>
      <c r="F90" s="29">
        <v>31513000</v>
      </c>
      <c r="G90" s="29">
        <v>4456000</v>
      </c>
      <c r="H90" s="29">
        <v>12190000</v>
      </c>
      <c r="I90" s="29">
        <v>0</v>
      </c>
      <c r="J90" s="29">
        <v>1389000</v>
      </c>
      <c r="K90" s="29">
        <v>22132000</v>
      </c>
      <c r="L90" s="30">
        <v>0</v>
      </c>
      <c r="M90" s="31">
        <v>0</v>
      </c>
      <c r="N90" s="30">
        <v>0</v>
      </c>
      <c r="O90" s="32">
        <f t="shared" si="4"/>
        <v>71680000</v>
      </c>
    </row>
    <row r="91" spans="2:15" ht="27.75" customHeight="1">
      <c r="B91" s="26" t="s">
        <v>123</v>
      </c>
      <c r="C91" s="25" t="s">
        <v>1</v>
      </c>
      <c r="E91" s="28" t="s">
        <v>227</v>
      </c>
      <c r="F91" s="29">
        <v>14795000</v>
      </c>
      <c r="G91" s="29">
        <v>1968000</v>
      </c>
      <c r="H91" s="29">
        <v>6935000</v>
      </c>
      <c r="I91" s="29">
        <v>0</v>
      </c>
      <c r="J91" s="29">
        <v>1003000</v>
      </c>
      <c r="K91" s="29">
        <v>21149000</v>
      </c>
      <c r="L91" s="30">
        <v>0</v>
      </c>
      <c r="M91" s="31">
        <v>0</v>
      </c>
      <c r="N91" s="30">
        <v>0</v>
      </c>
      <c r="O91" s="32">
        <f t="shared" si="4"/>
        <v>45850000</v>
      </c>
    </row>
    <row r="92" spans="2:15" ht="27.75" customHeight="1">
      <c r="B92" s="26" t="s">
        <v>124</v>
      </c>
      <c r="C92" s="25" t="s">
        <v>1</v>
      </c>
      <c r="E92" s="28" t="s">
        <v>228</v>
      </c>
      <c r="F92" s="29">
        <v>22060000</v>
      </c>
      <c r="G92" s="29">
        <v>3295000</v>
      </c>
      <c r="H92" s="29">
        <v>9862000</v>
      </c>
      <c r="I92" s="29">
        <v>0</v>
      </c>
      <c r="J92" s="29">
        <v>1088000</v>
      </c>
      <c r="K92" s="29">
        <v>21807000</v>
      </c>
      <c r="L92" s="30">
        <v>0</v>
      </c>
      <c r="M92" s="31">
        <v>0</v>
      </c>
      <c r="N92" s="30">
        <v>0</v>
      </c>
      <c r="O92" s="32">
        <f t="shared" si="4"/>
        <v>58112000</v>
      </c>
    </row>
    <row r="93" spans="2:15" ht="27.75" customHeight="1">
      <c r="B93" s="26" t="s">
        <v>125</v>
      </c>
      <c r="C93" s="25" t="s">
        <v>1</v>
      </c>
      <c r="E93" s="28" t="s">
        <v>229</v>
      </c>
      <c r="F93" s="29">
        <v>15453000</v>
      </c>
      <c r="G93" s="29">
        <v>2115000</v>
      </c>
      <c r="H93" s="29">
        <v>6816000</v>
      </c>
      <c r="I93" s="29">
        <v>0</v>
      </c>
      <c r="J93" s="29">
        <v>909000</v>
      </c>
      <c r="K93" s="29">
        <v>20868000</v>
      </c>
      <c r="L93" s="30">
        <v>0</v>
      </c>
      <c r="M93" s="31">
        <v>0</v>
      </c>
      <c r="N93" s="30">
        <v>0</v>
      </c>
      <c r="O93" s="32">
        <f t="shared" si="4"/>
        <v>46161000</v>
      </c>
    </row>
    <row r="94" spans="2:15" ht="27.75" customHeight="1">
      <c r="B94" s="26" t="s">
        <v>126</v>
      </c>
      <c r="C94" s="25" t="s">
        <v>1</v>
      </c>
      <c r="E94" s="28" t="s">
        <v>265</v>
      </c>
      <c r="F94" s="29">
        <v>19207000</v>
      </c>
      <c r="G94" s="29">
        <v>2849000</v>
      </c>
      <c r="H94" s="29">
        <v>8552000</v>
      </c>
      <c r="I94" s="29">
        <v>0</v>
      </c>
      <c r="J94" s="29">
        <v>901000</v>
      </c>
      <c r="K94" s="29">
        <v>20807000</v>
      </c>
      <c r="L94" s="30">
        <v>0</v>
      </c>
      <c r="M94" s="31">
        <v>0</v>
      </c>
      <c r="N94" s="30">
        <v>0</v>
      </c>
      <c r="O94" s="32">
        <f t="shared" si="4"/>
        <v>52316000</v>
      </c>
    </row>
    <row r="95" spans="2:15" ht="27.75" customHeight="1">
      <c r="B95" s="26" t="s">
        <v>127</v>
      </c>
      <c r="C95" s="25" t="s">
        <v>1</v>
      </c>
      <c r="E95" s="28" t="s">
        <v>231</v>
      </c>
      <c r="F95" s="29">
        <v>12961000</v>
      </c>
      <c r="G95" s="29">
        <v>1757000</v>
      </c>
      <c r="H95" s="29">
        <v>7425000</v>
      </c>
      <c r="I95" s="29">
        <v>0</v>
      </c>
      <c r="J95" s="29">
        <v>997000</v>
      </c>
      <c r="K95" s="29">
        <v>22660000</v>
      </c>
      <c r="L95" s="30">
        <v>0</v>
      </c>
      <c r="M95" s="31">
        <v>0</v>
      </c>
      <c r="N95" s="30">
        <v>0</v>
      </c>
      <c r="O95" s="32">
        <f t="shared" si="4"/>
        <v>45800000</v>
      </c>
    </row>
    <row r="96" spans="2:15" ht="27.75" customHeight="1">
      <c r="B96" s="26" t="s">
        <v>128</v>
      </c>
      <c r="C96" s="25" t="s">
        <v>1</v>
      </c>
      <c r="E96" s="28" t="s">
        <v>232</v>
      </c>
      <c r="F96" s="29">
        <v>21645000</v>
      </c>
      <c r="G96" s="29">
        <v>3062000</v>
      </c>
      <c r="H96" s="29">
        <v>8029000</v>
      </c>
      <c r="I96" s="29">
        <v>0</v>
      </c>
      <c r="J96" s="29">
        <v>1094000</v>
      </c>
      <c r="K96" s="29">
        <v>21168000</v>
      </c>
      <c r="L96" s="30">
        <v>0</v>
      </c>
      <c r="M96" s="31">
        <v>0</v>
      </c>
      <c r="N96" s="30">
        <v>0</v>
      </c>
      <c r="O96" s="32">
        <f t="shared" si="4"/>
        <v>54998000</v>
      </c>
    </row>
    <row r="97" spans="2:15" ht="27.75" customHeight="1">
      <c r="B97" s="26" t="s">
        <v>129</v>
      </c>
      <c r="C97" s="25" t="s">
        <v>1</v>
      </c>
      <c r="E97" s="28" t="s">
        <v>233</v>
      </c>
      <c r="F97" s="29">
        <v>15788000</v>
      </c>
      <c r="G97" s="29">
        <v>2429000</v>
      </c>
      <c r="H97" s="29">
        <v>7600000</v>
      </c>
      <c r="I97" s="29">
        <v>0</v>
      </c>
      <c r="J97" s="29">
        <v>1157000</v>
      </c>
      <c r="K97" s="29">
        <v>21711000</v>
      </c>
      <c r="L97" s="30">
        <v>0</v>
      </c>
      <c r="M97" s="31">
        <v>0</v>
      </c>
      <c r="N97" s="30">
        <v>0</v>
      </c>
      <c r="O97" s="32">
        <f t="shared" si="4"/>
        <v>48685000</v>
      </c>
    </row>
    <row r="98" spans="2:15" ht="27.75" customHeight="1">
      <c r="B98" s="26" t="s">
        <v>130</v>
      </c>
      <c r="C98" s="25" t="s">
        <v>1</v>
      </c>
      <c r="E98" s="28" t="s">
        <v>234</v>
      </c>
      <c r="F98" s="29">
        <v>19794000</v>
      </c>
      <c r="G98" s="29">
        <v>2482000</v>
      </c>
      <c r="H98" s="29">
        <v>5925000</v>
      </c>
      <c r="I98" s="29">
        <v>0</v>
      </c>
      <c r="J98" s="29">
        <v>904000</v>
      </c>
      <c r="K98" s="29">
        <v>20707000</v>
      </c>
      <c r="L98" s="30">
        <v>0</v>
      </c>
      <c r="M98" s="31">
        <v>0</v>
      </c>
      <c r="N98" s="30">
        <v>0</v>
      </c>
      <c r="O98" s="32">
        <f t="shared" si="4"/>
        <v>49812000</v>
      </c>
    </row>
    <row r="99" spans="2:15" ht="27.75" customHeight="1">
      <c r="B99" s="26" t="s">
        <v>131</v>
      </c>
      <c r="C99" s="25" t="s">
        <v>1</v>
      </c>
      <c r="E99" s="28" t="s">
        <v>235</v>
      </c>
      <c r="F99" s="29">
        <v>17099000</v>
      </c>
      <c r="G99" s="29">
        <v>2135000</v>
      </c>
      <c r="H99" s="29">
        <v>7252000</v>
      </c>
      <c r="I99" s="29">
        <v>0</v>
      </c>
      <c r="J99" s="29">
        <v>944000</v>
      </c>
      <c r="K99" s="29">
        <v>22730000</v>
      </c>
      <c r="L99" s="30">
        <v>0</v>
      </c>
      <c r="M99" s="31">
        <v>0</v>
      </c>
      <c r="N99" s="30">
        <v>0</v>
      </c>
      <c r="O99" s="32">
        <f t="shared" si="4"/>
        <v>50160000</v>
      </c>
    </row>
    <row r="100" spans="2:15" ht="27.75" customHeight="1">
      <c r="B100" s="26" t="s">
        <v>132</v>
      </c>
      <c r="C100" s="25" t="s">
        <v>1</v>
      </c>
      <c r="E100" s="28" t="s">
        <v>236</v>
      </c>
      <c r="F100" s="29">
        <v>14698000</v>
      </c>
      <c r="G100" s="29">
        <v>1931000</v>
      </c>
      <c r="H100" s="29">
        <v>7567000</v>
      </c>
      <c r="I100" s="29">
        <v>0</v>
      </c>
      <c r="J100" s="29">
        <v>1078000</v>
      </c>
      <c r="K100" s="29">
        <v>22772000</v>
      </c>
      <c r="L100" s="30">
        <v>0</v>
      </c>
      <c r="M100" s="31">
        <v>0</v>
      </c>
      <c r="N100" s="30">
        <v>0</v>
      </c>
      <c r="O100" s="32">
        <f t="shared" si="4"/>
        <v>48046000</v>
      </c>
    </row>
    <row r="101" spans="2:15" ht="27.75" customHeight="1">
      <c r="B101" s="26" t="s">
        <v>133</v>
      </c>
      <c r="C101" s="25" t="s">
        <v>1</v>
      </c>
      <c r="E101" s="28" t="s">
        <v>237</v>
      </c>
      <c r="F101" s="29">
        <v>13467000</v>
      </c>
      <c r="G101" s="29">
        <v>1746000</v>
      </c>
      <c r="H101" s="29">
        <v>7159000</v>
      </c>
      <c r="I101" s="29">
        <v>0</v>
      </c>
      <c r="J101" s="29">
        <v>925000</v>
      </c>
      <c r="K101" s="29">
        <v>22130000</v>
      </c>
      <c r="L101" s="30">
        <v>0</v>
      </c>
      <c r="M101" s="31">
        <v>0</v>
      </c>
      <c r="N101" s="30">
        <v>0</v>
      </c>
      <c r="O101" s="32">
        <f t="shared" si="4"/>
        <v>45427000</v>
      </c>
    </row>
    <row r="102" spans="2:15" ht="27.75" customHeight="1">
      <c r="B102" s="26" t="s">
        <v>134</v>
      </c>
      <c r="C102" s="25" t="s">
        <v>1</v>
      </c>
      <c r="E102" s="28" t="s">
        <v>238</v>
      </c>
      <c r="F102" s="29">
        <v>10096000</v>
      </c>
      <c r="G102" s="29">
        <v>1237000</v>
      </c>
      <c r="H102" s="29">
        <v>5294000</v>
      </c>
      <c r="I102" s="29">
        <v>0</v>
      </c>
      <c r="J102" s="29">
        <v>595000</v>
      </c>
      <c r="K102" s="29">
        <v>20026000</v>
      </c>
      <c r="L102" s="30">
        <v>0</v>
      </c>
      <c r="M102" s="31">
        <v>0</v>
      </c>
      <c r="N102" s="30">
        <v>0</v>
      </c>
      <c r="O102" s="32">
        <f t="shared" si="4"/>
        <v>37248000</v>
      </c>
    </row>
    <row r="103" spans="2:15" ht="27.75" customHeight="1">
      <c r="B103" s="26" t="s">
        <v>135</v>
      </c>
      <c r="C103" s="25" t="s">
        <v>1</v>
      </c>
      <c r="E103" s="28" t="s">
        <v>239</v>
      </c>
      <c r="F103" s="29">
        <v>16234000</v>
      </c>
      <c r="G103" s="29">
        <v>2406000</v>
      </c>
      <c r="H103" s="29">
        <v>5421000</v>
      </c>
      <c r="I103" s="29">
        <v>0</v>
      </c>
      <c r="J103" s="29">
        <v>602000</v>
      </c>
      <c r="K103" s="29">
        <v>17280000</v>
      </c>
      <c r="L103" s="30">
        <v>0</v>
      </c>
      <c r="M103" s="31">
        <v>0</v>
      </c>
      <c r="N103" s="30">
        <v>0</v>
      </c>
      <c r="O103" s="32">
        <f t="shared" si="4"/>
        <v>41943000</v>
      </c>
    </row>
    <row r="104" spans="2:15" ht="27.75" customHeight="1">
      <c r="B104" s="26" t="s">
        <v>136</v>
      </c>
      <c r="C104" s="25" t="s">
        <v>1</v>
      </c>
      <c r="E104" s="28" t="s">
        <v>240</v>
      </c>
      <c r="F104" s="29">
        <v>12106000</v>
      </c>
      <c r="G104" s="29">
        <v>1440000</v>
      </c>
      <c r="H104" s="29">
        <v>5474000</v>
      </c>
      <c r="I104" s="29">
        <v>0</v>
      </c>
      <c r="J104" s="29">
        <v>595000</v>
      </c>
      <c r="K104" s="29">
        <v>18080000</v>
      </c>
      <c r="L104" s="30">
        <v>0</v>
      </c>
      <c r="M104" s="31">
        <v>0</v>
      </c>
      <c r="N104" s="30">
        <v>0</v>
      </c>
      <c r="O104" s="32">
        <f t="shared" si="4"/>
        <v>37695000</v>
      </c>
    </row>
    <row r="105" spans="2:15" ht="27.75" customHeight="1">
      <c r="B105" s="26" t="s">
        <v>137</v>
      </c>
      <c r="C105" s="25" t="s">
        <v>1</v>
      </c>
      <c r="E105" s="28" t="s">
        <v>241</v>
      </c>
      <c r="F105" s="29">
        <v>22637000</v>
      </c>
      <c r="G105" s="29">
        <v>3171000</v>
      </c>
      <c r="H105" s="29">
        <v>8882000</v>
      </c>
      <c r="I105" s="29">
        <v>0</v>
      </c>
      <c r="J105" s="29">
        <v>648000</v>
      </c>
      <c r="K105" s="29">
        <v>22430000</v>
      </c>
      <c r="L105" s="30">
        <v>0</v>
      </c>
      <c r="M105" s="31">
        <v>0</v>
      </c>
      <c r="N105" s="30">
        <v>0</v>
      </c>
      <c r="O105" s="32">
        <f t="shared" si="4"/>
        <v>57768000</v>
      </c>
    </row>
    <row r="106" spans="2:15" ht="27.75" customHeight="1">
      <c r="B106" s="26" t="s">
        <v>138</v>
      </c>
      <c r="C106" s="25" t="s">
        <v>1</v>
      </c>
      <c r="E106" s="28" t="s">
        <v>242</v>
      </c>
      <c r="F106" s="29">
        <v>11480000</v>
      </c>
      <c r="G106" s="29">
        <v>1489000</v>
      </c>
      <c r="H106" s="29">
        <v>6041000</v>
      </c>
      <c r="I106" s="29">
        <v>0</v>
      </c>
      <c r="J106" s="29">
        <v>595000</v>
      </c>
      <c r="K106" s="29">
        <v>28747000</v>
      </c>
      <c r="L106" s="30">
        <v>0</v>
      </c>
      <c r="M106" s="31">
        <v>0</v>
      </c>
      <c r="N106" s="30">
        <v>0</v>
      </c>
      <c r="O106" s="32">
        <f t="shared" si="4"/>
        <v>48352000</v>
      </c>
    </row>
    <row r="107" spans="2:15" ht="27.75" customHeight="1">
      <c r="B107" s="26" t="s">
        <v>139</v>
      </c>
      <c r="C107" s="25" t="s">
        <v>1</v>
      </c>
      <c r="E107" s="28" t="s">
        <v>243</v>
      </c>
      <c r="F107" s="29">
        <v>10997000</v>
      </c>
      <c r="G107" s="29">
        <v>1437000</v>
      </c>
      <c r="H107" s="29">
        <v>6080000</v>
      </c>
      <c r="I107" s="29">
        <v>0</v>
      </c>
      <c r="J107" s="29">
        <v>595000</v>
      </c>
      <c r="K107" s="29">
        <v>20626000</v>
      </c>
      <c r="L107" s="30">
        <v>0</v>
      </c>
      <c r="M107" s="31">
        <v>0</v>
      </c>
      <c r="N107" s="30">
        <v>0</v>
      </c>
      <c r="O107" s="32">
        <f t="shared" si="4"/>
        <v>39735000</v>
      </c>
    </row>
    <row r="108" spans="2:15" ht="27.75" customHeight="1">
      <c r="B108" s="26" t="s">
        <v>140</v>
      </c>
      <c r="C108" s="25" t="s">
        <v>1</v>
      </c>
      <c r="E108" s="28" t="s">
        <v>244</v>
      </c>
      <c r="F108" s="29">
        <v>10638000</v>
      </c>
      <c r="G108" s="29">
        <v>1348000</v>
      </c>
      <c r="H108" s="29">
        <v>4407000</v>
      </c>
      <c r="I108" s="29">
        <v>0</v>
      </c>
      <c r="J108" s="29">
        <v>595000</v>
      </c>
      <c r="K108" s="29">
        <v>23233000</v>
      </c>
      <c r="L108" s="30">
        <v>0</v>
      </c>
      <c r="M108" s="31">
        <v>0</v>
      </c>
      <c r="N108" s="30">
        <v>0</v>
      </c>
      <c r="O108" s="32">
        <f t="shared" si="4"/>
        <v>40221000</v>
      </c>
    </row>
    <row r="109" spans="2:15" ht="27.75" customHeight="1">
      <c r="B109" s="26" t="s">
        <v>141</v>
      </c>
      <c r="C109" s="25" t="s">
        <v>1</v>
      </c>
      <c r="E109" s="28" t="s">
        <v>245</v>
      </c>
      <c r="F109" s="29">
        <v>16779000</v>
      </c>
      <c r="G109" s="29">
        <v>1972000</v>
      </c>
      <c r="H109" s="29">
        <v>4728000</v>
      </c>
      <c r="I109" s="29">
        <v>0</v>
      </c>
      <c r="J109" s="29">
        <v>616000</v>
      </c>
      <c r="K109" s="29">
        <v>23214000</v>
      </c>
      <c r="L109" s="30">
        <v>0</v>
      </c>
      <c r="M109" s="31">
        <v>0</v>
      </c>
      <c r="N109" s="30">
        <v>0</v>
      </c>
      <c r="O109" s="32">
        <f t="shared" si="4"/>
        <v>47309000</v>
      </c>
    </row>
    <row r="110" spans="2:15" ht="27.75" customHeight="1">
      <c r="B110" s="26" t="s">
        <v>142</v>
      </c>
      <c r="C110" s="25" t="s">
        <v>1</v>
      </c>
      <c r="E110" s="28" t="s">
        <v>246</v>
      </c>
      <c r="F110" s="29">
        <v>15931000</v>
      </c>
      <c r="G110" s="29">
        <v>2191000</v>
      </c>
      <c r="H110" s="29">
        <v>4749000</v>
      </c>
      <c r="I110" s="29">
        <v>0</v>
      </c>
      <c r="J110" s="29">
        <v>637000</v>
      </c>
      <c r="K110" s="29">
        <v>19184000</v>
      </c>
      <c r="L110" s="30">
        <v>0</v>
      </c>
      <c r="M110" s="31">
        <v>0</v>
      </c>
      <c r="N110" s="30">
        <v>0</v>
      </c>
      <c r="O110" s="32">
        <f t="shared" si="4"/>
        <v>42692000</v>
      </c>
    </row>
    <row r="111" spans="2:15" ht="27.75" customHeight="1">
      <c r="B111" s="26" t="s">
        <v>143</v>
      </c>
      <c r="C111" s="25" t="s">
        <v>1</v>
      </c>
      <c r="E111" s="28" t="s">
        <v>247</v>
      </c>
      <c r="F111" s="29">
        <v>454000</v>
      </c>
      <c r="G111" s="29">
        <v>60000</v>
      </c>
      <c r="H111" s="29">
        <v>4675000</v>
      </c>
      <c r="I111" s="29">
        <v>0</v>
      </c>
      <c r="J111" s="29">
        <v>316000</v>
      </c>
      <c r="K111" s="29">
        <v>12851000</v>
      </c>
      <c r="L111" s="30">
        <v>0</v>
      </c>
      <c r="M111" s="31">
        <v>0</v>
      </c>
      <c r="N111" s="30">
        <v>0</v>
      </c>
      <c r="O111" s="32">
        <f t="shared" si="4"/>
        <v>18356000</v>
      </c>
    </row>
    <row r="112" spans="2:15" ht="27.75" customHeight="1">
      <c r="B112" s="26" t="s">
        <v>144</v>
      </c>
      <c r="C112" s="25" t="s">
        <v>1</v>
      </c>
      <c r="E112" s="28" t="s">
        <v>248</v>
      </c>
      <c r="F112" s="29">
        <v>4624000</v>
      </c>
      <c r="G112" s="29">
        <v>730000</v>
      </c>
      <c r="H112" s="29">
        <v>4675000</v>
      </c>
      <c r="I112" s="29">
        <v>0</v>
      </c>
      <c r="J112" s="29">
        <v>316000</v>
      </c>
      <c r="K112" s="29">
        <v>15096000</v>
      </c>
      <c r="L112" s="30">
        <v>0</v>
      </c>
      <c r="M112" s="31">
        <v>0</v>
      </c>
      <c r="N112" s="30">
        <v>0</v>
      </c>
      <c r="O112" s="32">
        <f t="shared" si="4"/>
        <v>25441000</v>
      </c>
    </row>
    <row r="113" spans="2:15" ht="27.75" customHeight="1">
      <c r="B113" s="26" t="s">
        <v>145</v>
      </c>
      <c r="C113" s="25" t="s">
        <v>1</v>
      </c>
      <c r="E113" s="28" t="s">
        <v>249</v>
      </c>
      <c r="F113" s="29">
        <v>808000</v>
      </c>
      <c r="G113" s="29">
        <v>119000</v>
      </c>
      <c r="H113" s="29">
        <v>4675000</v>
      </c>
      <c r="I113" s="29">
        <v>0</v>
      </c>
      <c r="J113" s="29">
        <v>316000</v>
      </c>
      <c r="K113" s="29">
        <v>11728000</v>
      </c>
      <c r="L113" s="30">
        <v>0</v>
      </c>
      <c r="M113" s="31">
        <v>0</v>
      </c>
      <c r="N113" s="30">
        <v>0</v>
      </c>
      <c r="O113" s="32">
        <f t="shared" si="4"/>
        <v>17646000</v>
      </c>
    </row>
    <row r="114" spans="2:15" ht="27.75" customHeight="1">
      <c r="B114" s="26" t="s">
        <v>146</v>
      </c>
      <c r="C114" s="25" t="s">
        <v>1</v>
      </c>
      <c r="E114" s="28" t="s">
        <v>250</v>
      </c>
      <c r="F114" s="29">
        <v>545000</v>
      </c>
      <c r="G114" s="29">
        <v>81000</v>
      </c>
      <c r="H114" s="29">
        <v>4675000</v>
      </c>
      <c r="I114" s="29">
        <v>0</v>
      </c>
      <c r="J114" s="29">
        <v>316000</v>
      </c>
      <c r="K114" s="29">
        <v>11728000</v>
      </c>
      <c r="L114" s="30">
        <v>0</v>
      </c>
      <c r="M114" s="31">
        <v>0</v>
      </c>
      <c r="N114" s="30">
        <v>0</v>
      </c>
      <c r="O114" s="32">
        <f t="shared" si="4"/>
        <v>17345000</v>
      </c>
    </row>
    <row r="115" spans="2:15" ht="27.75" customHeight="1">
      <c r="B115" s="26" t="s">
        <v>147</v>
      </c>
      <c r="C115" s="25" t="s">
        <v>1</v>
      </c>
      <c r="E115" s="28" t="s">
        <v>251</v>
      </c>
      <c r="F115" s="29">
        <v>2202000</v>
      </c>
      <c r="G115" s="29">
        <v>341000</v>
      </c>
      <c r="H115" s="29">
        <v>4675000</v>
      </c>
      <c r="I115" s="29">
        <v>0</v>
      </c>
      <c r="J115" s="29">
        <v>316000</v>
      </c>
      <c r="K115" s="29">
        <v>14974000</v>
      </c>
      <c r="L115" s="30">
        <v>0</v>
      </c>
      <c r="M115" s="31">
        <v>0</v>
      </c>
      <c r="N115" s="30">
        <v>0</v>
      </c>
      <c r="O115" s="32">
        <f t="shared" si="4"/>
        <v>22508000</v>
      </c>
    </row>
    <row r="116" spans="2:15" ht="27.75" customHeight="1">
      <c r="B116" s="26" t="s">
        <v>148</v>
      </c>
      <c r="C116" s="25" t="s">
        <v>1</v>
      </c>
      <c r="E116" s="28" t="s">
        <v>266</v>
      </c>
      <c r="F116" s="29">
        <v>665000</v>
      </c>
      <c r="G116" s="29">
        <v>94000</v>
      </c>
      <c r="H116" s="29">
        <v>4675000</v>
      </c>
      <c r="I116" s="29">
        <v>0</v>
      </c>
      <c r="J116" s="29">
        <v>316000</v>
      </c>
      <c r="K116" s="29">
        <v>11728000</v>
      </c>
      <c r="L116" s="30">
        <v>0</v>
      </c>
      <c r="M116" s="31">
        <v>0</v>
      </c>
      <c r="N116" s="30">
        <v>0</v>
      </c>
      <c r="O116" s="32">
        <f t="shared" si="4"/>
        <v>17478000</v>
      </c>
    </row>
    <row r="117" spans="2:15" ht="27.75" customHeight="1">
      <c r="B117" s="26" t="s">
        <v>149</v>
      </c>
      <c r="C117" s="25" t="s">
        <v>1</v>
      </c>
      <c r="E117" s="28" t="s">
        <v>267</v>
      </c>
      <c r="F117" s="29">
        <v>630000</v>
      </c>
      <c r="G117" s="29">
        <v>86000</v>
      </c>
      <c r="H117" s="29">
        <v>4675000</v>
      </c>
      <c r="I117" s="29">
        <v>0</v>
      </c>
      <c r="J117" s="29">
        <v>316000</v>
      </c>
      <c r="K117" s="29">
        <v>15096000</v>
      </c>
      <c r="L117" s="30">
        <v>0</v>
      </c>
      <c r="M117" s="31">
        <v>0</v>
      </c>
      <c r="N117" s="30">
        <v>0</v>
      </c>
      <c r="O117" s="32">
        <f t="shared" si="4"/>
        <v>20803000</v>
      </c>
    </row>
    <row r="118" spans="2:15" ht="27.75" customHeight="1" thickBot="1">
      <c r="B118" s="26" t="s">
        <v>150</v>
      </c>
      <c r="C118" s="25" t="s">
        <v>1</v>
      </c>
      <c r="E118" s="28" t="s">
        <v>254</v>
      </c>
      <c r="F118" s="29">
        <v>592000</v>
      </c>
      <c r="G118" s="29">
        <v>74000</v>
      </c>
      <c r="H118" s="29">
        <v>4675000</v>
      </c>
      <c r="I118" s="29">
        <v>0</v>
      </c>
      <c r="J118" s="29">
        <v>316000</v>
      </c>
      <c r="K118" s="29">
        <v>12851000</v>
      </c>
      <c r="L118" s="30">
        <v>0</v>
      </c>
      <c r="M118" s="31">
        <v>0</v>
      </c>
      <c r="N118" s="30">
        <v>0</v>
      </c>
      <c r="O118" s="32">
        <f t="shared" si="4"/>
        <v>18508000</v>
      </c>
    </row>
    <row r="119" spans="1:15" s="27" customFormat="1" ht="18.75" customHeight="1" hidden="1">
      <c r="A119" s="27" t="s">
        <v>37</v>
      </c>
      <c r="B119" s="26" t="s">
        <v>1</v>
      </c>
      <c r="E119" s="33" t="s">
        <v>1</v>
      </c>
      <c r="F119" s="34" t="s">
        <v>1</v>
      </c>
      <c r="G119" s="34" t="s">
        <v>1</v>
      </c>
      <c r="H119" s="34" t="s">
        <v>1</v>
      </c>
      <c r="I119" s="34" t="s">
        <v>1</v>
      </c>
      <c r="J119" s="34" t="s">
        <v>1</v>
      </c>
      <c r="K119" s="34" t="s">
        <v>1</v>
      </c>
      <c r="L119" s="34" t="s">
        <v>1</v>
      </c>
      <c r="M119" s="34" t="s">
        <v>1</v>
      </c>
      <c r="N119" s="34" t="s">
        <v>1</v>
      </c>
      <c r="O119" s="35" t="s">
        <v>1</v>
      </c>
    </row>
    <row r="120" spans="1:15" s="27" customFormat="1" ht="12" customHeight="1" thickBot="1">
      <c r="A120" s="36" t="s">
        <v>38</v>
      </c>
      <c r="E120" s="37" t="s">
        <v>1</v>
      </c>
      <c r="F120" s="38" t="s">
        <v>1</v>
      </c>
      <c r="G120" s="38" t="s">
        <v>1</v>
      </c>
      <c r="H120" s="38" t="s">
        <v>1</v>
      </c>
      <c r="I120" s="38" t="s">
        <v>1</v>
      </c>
      <c r="J120" s="38" t="s">
        <v>1</v>
      </c>
      <c r="K120" s="38" t="s">
        <v>1</v>
      </c>
      <c r="L120" s="38" t="s">
        <v>1</v>
      </c>
      <c r="M120" s="38" t="s">
        <v>1</v>
      </c>
      <c r="N120" s="38" t="s">
        <v>1</v>
      </c>
      <c r="O120" s="39" t="s">
        <v>1</v>
      </c>
    </row>
    <row r="121" spans="1:15" s="27" customFormat="1" ht="27" customHeight="1" thickBot="1">
      <c r="A121" s="36" t="s">
        <v>1</v>
      </c>
      <c r="B121" s="40" t="s">
        <v>39</v>
      </c>
      <c r="E121" s="41" t="s">
        <v>256</v>
      </c>
      <c r="F121" s="42">
        <v>7260605000</v>
      </c>
      <c r="G121" s="42">
        <v>1251706000</v>
      </c>
      <c r="H121" s="42">
        <v>1933691000</v>
      </c>
      <c r="I121" s="42">
        <v>0</v>
      </c>
      <c r="J121" s="42">
        <v>259824000</v>
      </c>
      <c r="K121" s="42">
        <v>2974946000</v>
      </c>
      <c r="L121" s="42">
        <v>0</v>
      </c>
      <c r="M121" s="42">
        <v>0</v>
      </c>
      <c r="N121" s="42">
        <v>0</v>
      </c>
      <c r="O121" s="43">
        <f>SUM(F121:N121)</f>
        <v>13680772000</v>
      </c>
    </row>
    <row r="122" spans="1:15" s="27" customFormat="1" ht="27" customHeight="1" thickBot="1">
      <c r="A122" s="36" t="s">
        <v>1</v>
      </c>
      <c r="B122" s="40" t="s">
        <v>40</v>
      </c>
      <c r="E122" s="41" t="s">
        <v>268</v>
      </c>
      <c r="F122" s="42">
        <v>3106269000</v>
      </c>
      <c r="G122" s="42">
        <v>566517000</v>
      </c>
      <c r="H122" s="42">
        <v>3120801000</v>
      </c>
      <c r="I122" s="42">
        <v>0</v>
      </c>
      <c r="J122" s="42">
        <v>2445837000</v>
      </c>
      <c r="K122" s="42">
        <v>6848126000</v>
      </c>
      <c r="L122" s="42">
        <v>963795000</v>
      </c>
      <c r="M122" s="42">
        <v>2756557000</v>
      </c>
      <c r="N122" s="42">
        <v>0</v>
      </c>
      <c r="O122" s="43">
        <f>SUM(F122:N122)</f>
        <v>19807902000</v>
      </c>
    </row>
    <row r="123" spans="1:15" s="27" customFormat="1" ht="27" customHeight="1" thickBot="1">
      <c r="A123" s="36" t="s">
        <v>38</v>
      </c>
      <c r="B123" s="40" t="s">
        <v>1</v>
      </c>
      <c r="E123" s="41" t="s">
        <v>42</v>
      </c>
      <c r="F123" s="42">
        <f aca="true" t="shared" si="5" ref="F123:O123">F122+F121</f>
        <v>10366874000</v>
      </c>
      <c r="G123" s="42">
        <f t="shared" si="5"/>
        <v>1818223000</v>
      </c>
      <c r="H123" s="42">
        <f t="shared" si="5"/>
        <v>5054492000</v>
      </c>
      <c r="I123" s="42">
        <f t="shared" si="5"/>
        <v>0</v>
      </c>
      <c r="J123" s="42">
        <f t="shared" si="5"/>
        <v>2705661000</v>
      </c>
      <c r="K123" s="42">
        <f t="shared" si="5"/>
        <v>9823072000</v>
      </c>
      <c r="L123" s="42">
        <f t="shared" si="5"/>
        <v>963795000</v>
      </c>
      <c r="M123" s="42">
        <f t="shared" si="5"/>
        <v>2756557000</v>
      </c>
      <c r="N123" s="42">
        <f t="shared" si="5"/>
        <v>0</v>
      </c>
      <c r="O123" s="42">
        <f t="shared" si="5"/>
        <v>33488674000</v>
      </c>
    </row>
    <row r="124" ht="12.75">
      <c r="O124" s="16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horizontalDpi="600" verticalDpi="600" orientation="portrait" paperSize="9" scale="37" r:id="rId1"/>
  <rowBreaks count="1" manualBreakCount="1"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zoomScalePageLayoutView="0" workbookViewId="0" topLeftCell="E9">
      <selection activeCell="H27" sqref="H27"/>
    </sheetView>
  </sheetViews>
  <sheetFormatPr defaultColWidth="9.00390625" defaultRowHeight="12.75"/>
  <cols>
    <col min="1" max="3" width="9.125" style="12" hidden="1" customWidth="1"/>
    <col min="4" max="4" width="12.00390625" style="12" hidden="1" customWidth="1"/>
    <col min="5" max="5" width="52.375" style="12" customWidth="1"/>
    <col min="6" max="6" width="20.875" style="12" customWidth="1"/>
    <col min="7" max="7" width="18.75390625" style="12" bestFit="1" customWidth="1"/>
    <col min="8" max="8" width="19.375" style="12" bestFit="1" customWidth="1"/>
    <col min="9" max="9" width="17.75390625" style="12" bestFit="1" customWidth="1"/>
    <col min="10" max="10" width="18.75390625" style="12" bestFit="1" customWidth="1"/>
    <col min="11" max="11" width="20.875" style="12" customWidth="1"/>
    <col min="12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2.75" hidden="1">
      <c r="A1" s="1" t="s">
        <v>0</v>
      </c>
      <c r="B1" s="2" t="s">
        <v>43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6" t="s">
        <v>5</v>
      </c>
    </row>
    <row r="2" spans="1:15" ht="12.75" hidden="1">
      <c r="A2" s="7" t="s">
        <v>6</v>
      </c>
      <c r="B2" s="2" t="s">
        <v>269</v>
      </c>
      <c r="C2" s="3" t="s">
        <v>258</v>
      </c>
      <c r="D2" s="4" t="s">
        <v>7</v>
      </c>
      <c r="E2" s="14" t="str">
        <f aca="true" t="shared" si="0" ref="E2:N2">ButceYil</f>
        <v>2012</v>
      </c>
      <c r="F2" s="14" t="str">
        <f t="shared" si="0"/>
        <v>2012</v>
      </c>
      <c r="G2" s="14" t="str">
        <f t="shared" si="0"/>
        <v>2012</v>
      </c>
      <c r="H2" s="14" t="str">
        <f t="shared" si="0"/>
        <v>2012</v>
      </c>
      <c r="I2" s="14" t="str">
        <f t="shared" si="0"/>
        <v>2012</v>
      </c>
      <c r="J2" s="14" t="str">
        <f t="shared" si="0"/>
        <v>2012</v>
      </c>
      <c r="K2" s="14" t="str">
        <f t="shared" si="0"/>
        <v>2012</v>
      </c>
      <c r="L2" s="14" t="str">
        <f t="shared" si="0"/>
        <v>2012</v>
      </c>
      <c r="M2" s="14" t="str">
        <f t="shared" si="0"/>
        <v>2012</v>
      </c>
      <c r="N2" s="14" t="str">
        <f t="shared" si="0"/>
        <v>2012</v>
      </c>
      <c r="O2" s="8" t="s">
        <v>1</v>
      </c>
    </row>
    <row r="3" spans="1:15" ht="12.75" hidden="1">
      <c r="A3" s="7" t="s">
        <v>1</v>
      </c>
      <c r="B3" s="2" t="s">
        <v>1</v>
      </c>
      <c r="C3" s="3" t="s">
        <v>1</v>
      </c>
      <c r="D3" s="4" t="s">
        <v>8</v>
      </c>
      <c r="E3" s="14" t="s">
        <v>1</v>
      </c>
      <c r="F3" s="14" t="str">
        <f aca="true" t="shared" si="1" ref="F3:N3">ButceYil</f>
        <v>2012</v>
      </c>
      <c r="G3" s="14" t="str">
        <f t="shared" si="1"/>
        <v>2012</v>
      </c>
      <c r="H3" s="14" t="str">
        <f t="shared" si="1"/>
        <v>2012</v>
      </c>
      <c r="I3" s="14" t="str">
        <f t="shared" si="1"/>
        <v>2012</v>
      </c>
      <c r="J3" s="14" t="str">
        <f t="shared" si="1"/>
        <v>2012</v>
      </c>
      <c r="K3" s="14" t="str">
        <f t="shared" si="1"/>
        <v>2012</v>
      </c>
      <c r="L3" s="14" t="str">
        <f t="shared" si="1"/>
        <v>2012</v>
      </c>
      <c r="M3" s="14" t="str">
        <f t="shared" si="1"/>
        <v>2012</v>
      </c>
      <c r="N3" s="14" t="str">
        <f t="shared" si="1"/>
        <v>2012</v>
      </c>
      <c r="O3" s="8" t="s">
        <v>1</v>
      </c>
    </row>
    <row r="4" spans="1:15" ht="12.75" hidden="1">
      <c r="A4" s="7" t="s">
        <v>9</v>
      </c>
      <c r="B4" s="2" t="s">
        <v>259</v>
      </c>
      <c r="C4" s="3" t="s">
        <v>260</v>
      </c>
      <c r="D4" s="4" t="s">
        <v>10</v>
      </c>
      <c r="E4" s="14" t="s">
        <v>1</v>
      </c>
      <c r="F4" s="14" t="str">
        <f aca="true" t="shared" si="2" ref="F4:N4">Asama</f>
        <v>23</v>
      </c>
      <c r="G4" s="14" t="str">
        <f t="shared" si="2"/>
        <v>23</v>
      </c>
      <c r="H4" s="14" t="str">
        <f t="shared" si="2"/>
        <v>23</v>
      </c>
      <c r="I4" s="14" t="str">
        <f t="shared" si="2"/>
        <v>23</v>
      </c>
      <c r="J4" s="14" t="str">
        <f t="shared" si="2"/>
        <v>23</v>
      </c>
      <c r="K4" s="14" t="str">
        <f t="shared" si="2"/>
        <v>23</v>
      </c>
      <c r="L4" s="14" t="str">
        <f t="shared" si="2"/>
        <v>23</v>
      </c>
      <c r="M4" s="14" t="str">
        <f t="shared" si="2"/>
        <v>23</v>
      </c>
      <c r="N4" s="14" t="str">
        <f t="shared" si="2"/>
        <v>23</v>
      </c>
      <c r="O4" s="8" t="s">
        <v>1</v>
      </c>
    </row>
    <row r="5" spans="1:15" ht="12.75" hidden="1">
      <c r="A5" s="7" t="s">
        <v>11</v>
      </c>
      <c r="B5" s="9" t="s">
        <v>270</v>
      </c>
      <c r="C5" s="9" t="s">
        <v>1</v>
      </c>
      <c r="D5" s="4" t="s">
        <v>12</v>
      </c>
      <c r="E5" s="14" t="s">
        <v>1</v>
      </c>
      <c r="F5" s="15" t="s">
        <v>13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21</v>
      </c>
      <c r="O5" s="8" t="s">
        <v>1</v>
      </c>
    </row>
    <row r="6" spans="1:15" ht="12.75" hidden="1">
      <c r="A6" s="8" t="s">
        <v>1</v>
      </c>
      <c r="B6" s="8" t="s">
        <v>1</v>
      </c>
      <c r="C6" s="8" t="s">
        <v>1</v>
      </c>
      <c r="D6" s="10" t="s">
        <v>5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</row>
    <row r="7" spans="1:15" ht="12.75" hidden="1">
      <c r="A7" s="8" t="s">
        <v>22</v>
      </c>
      <c r="B7" s="8" t="s">
        <v>1</v>
      </c>
      <c r="C7" s="8" t="s">
        <v>1</v>
      </c>
      <c r="D7" s="8" t="s">
        <v>1</v>
      </c>
      <c r="E7" s="8" t="s">
        <v>1</v>
      </c>
      <c r="F7" s="8" t="s">
        <v>1</v>
      </c>
      <c r="G7" s="8" t="s">
        <v>1</v>
      </c>
      <c r="H7" s="8" t="s">
        <v>1</v>
      </c>
      <c r="I7" s="8" t="s">
        <v>1</v>
      </c>
      <c r="J7" s="8" t="s">
        <v>1</v>
      </c>
      <c r="K7" s="8" t="s">
        <v>1</v>
      </c>
      <c r="L7" s="8" t="s">
        <v>1</v>
      </c>
      <c r="M7" s="8" t="s">
        <v>1</v>
      </c>
      <c r="N7" s="8" t="s">
        <v>1</v>
      </c>
      <c r="O7" s="8" t="s">
        <v>1</v>
      </c>
    </row>
    <row r="8" spans="1:15" ht="12" customHeight="1" hidden="1">
      <c r="A8" s="9" t="s">
        <v>1</v>
      </c>
      <c r="B8" s="9" t="s">
        <v>1</v>
      </c>
      <c r="C8" s="9" t="s">
        <v>1</v>
      </c>
      <c r="D8" s="4" t="s">
        <v>1</v>
      </c>
      <c r="E8" s="4" t="s">
        <v>1</v>
      </c>
      <c r="F8" s="4" t="s">
        <v>1</v>
      </c>
      <c r="G8" s="4" t="s">
        <v>1</v>
      </c>
      <c r="H8" s="4" t="s">
        <v>1</v>
      </c>
      <c r="I8" s="4" t="s">
        <v>1</v>
      </c>
      <c r="J8" s="4" t="s">
        <v>1</v>
      </c>
      <c r="K8" s="4" t="s">
        <v>1</v>
      </c>
      <c r="L8" s="4" t="s">
        <v>1</v>
      </c>
      <c r="M8" s="4" t="s">
        <v>1</v>
      </c>
      <c r="N8" s="4" t="s">
        <v>1</v>
      </c>
      <c r="O8" s="8" t="s">
        <v>1</v>
      </c>
    </row>
    <row r="9" spans="1:15" ht="19.5" customHeight="1">
      <c r="A9" s="9" t="s">
        <v>1</v>
      </c>
      <c r="B9" s="9" t="s">
        <v>1</v>
      </c>
      <c r="C9" s="9" t="s">
        <v>1</v>
      </c>
      <c r="D9" s="11" t="s">
        <v>1</v>
      </c>
      <c r="E9" s="46" t="s">
        <v>271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9" t="s">
        <v>1</v>
      </c>
      <c r="B10" s="9" t="s">
        <v>1</v>
      </c>
      <c r="C10" s="9" t="s">
        <v>1</v>
      </c>
      <c r="E10" s="46" t="s">
        <v>272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9" t="s">
        <v>1</v>
      </c>
      <c r="B11" s="9" t="s">
        <v>1</v>
      </c>
      <c r="C11" s="9" t="s">
        <v>1</v>
      </c>
      <c r="D11" s="11" t="s">
        <v>1</v>
      </c>
      <c r="E11" s="47" t="s">
        <v>24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9" t="s">
        <v>1</v>
      </c>
      <c r="B12" s="9" t="s">
        <v>1</v>
      </c>
      <c r="C12" s="9" t="s">
        <v>1</v>
      </c>
      <c r="D12" s="11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24" t="str">
        <f>IF(ButceYil&gt;2008,"TL","YTL")</f>
        <v>TL</v>
      </c>
    </row>
    <row r="13" spans="1:15" s="19" customFormat="1" ht="22.5" customHeight="1">
      <c r="A13" s="17" t="s">
        <v>1</v>
      </c>
      <c r="B13" s="17" t="s">
        <v>1</v>
      </c>
      <c r="C13" s="17" t="s">
        <v>1</v>
      </c>
      <c r="D13" s="18" t="s">
        <v>1</v>
      </c>
      <c r="E13" s="48" t="s">
        <v>25</v>
      </c>
      <c r="F13" s="44" t="s">
        <v>26</v>
      </c>
      <c r="G13" s="44" t="s">
        <v>27</v>
      </c>
      <c r="H13" s="44" t="s">
        <v>28</v>
      </c>
      <c r="I13" s="44" t="s">
        <v>29</v>
      </c>
      <c r="J13" s="44" t="s">
        <v>30</v>
      </c>
      <c r="K13" s="44" t="s">
        <v>31</v>
      </c>
      <c r="L13" s="44" t="s">
        <v>32</v>
      </c>
      <c r="M13" s="44" t="s">
        <v>33</v>
      </c>
      <c r="N13" s="44" t="s">
        <v>34</v>
      </c>
      <c r="O13" s="44" t="s">
        <v>35</v>
      </c>
    </row>
    <row r="14" spans="4:15" s="19" customFormat="1" ht="22.5" customHeight="1" thickBot="1">
      <c r="D14" s="20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19" customFormat="1" ht="18.75" customHeight="1" hidden="1">
      <c r="A15" s="20" t="s">
        <v>2</v>
      </c>
      <c r="B15" s="20" t="s">
        <v>36</v>
      </c>
      <c r="C15" s="20" t="s">
        <v>5</v>
      </c>
      <c r="E15" s="21" t="s">
        <v>1</v>
      </c>
      <c r="F15" s="22" t="s">
        <v>1</v>
      </c>
      <c r="G15" s="22" t="s">
        <v>1</v>
      </c>
      <c r="H15" s="22" t="s">
        <v>1</v>
      </c>
      <c r="I15" s="22" t="s">
        <v>1</v>
      </c>
      <c r="J15" s="22" t="s">
        <v>1</v>
      </c>
      <c r="K15" s="22" t="s">
        <v>1</v>
      </c>
      <c r="L15" s="22" t="s">
        <v>1</v>
      </c>
      <c r="M15" s="22" t="s">
        <v>1</v>
      </c>
      <c r="N15" s="22" t="s">
        <v>1</v>
      </c>
      <c r="O15" s="23" t="s">
        <v>1</v>
      </c>
    </row>
    <row r="16" spans="1:15" s="27" customFormat="1" ht="28.5" customHeight="1">
      <c r="A16" s="25" t="s">
        <v>1</v>
      </c>
      <c r="B16" s="26" t="s">
        <v>48</v>
      </c>
      <c r="C16" s="25" t="s">
        <v>1</v>
      </c>
      <c r="E16" s="28" t="s">
        <v>152</v>
      </c>
      <c r="F16" s="29">
        <v>22499000</v>
      </c>
      <c r="G16" s="29">
        <v>3816000</v>
      </c>
      <c r="H16" s="29">
        <v>2462000</v>
      </c>
      <c r="I16" s="29">
        <v>0</v>
      </c>
      <c r="J16" s="29">
        <v>1336000</v>
      </c>
      <c r="K16" s="29">
        <v>3713000</v>
      </c>
      <c r="L16" s="30">
        <v>0</v>
      </c>
      <c r="M16" s="31">
        <v>0</v>
      </c>
      <c r="N16" s="30">
        <v>0</v>
      </c>
      <c r="O16" s="32">
        <f aca="true" t="shared" si="3" ref="O16:O79">N16+M16+L16+K16+J16+I16+H16+G16+F16</f>
        <v>33826000</v>
      </c>
    </row>
    <row r="17" spans="2:15" ht="28.5" customHeight="1">
      <c r="B17" s="26" t="s">
        <v>49</v>
      </c>
      <c r="C17" s="25" t="s">
        <v>1</v>
      </c>
      <c r="E17" s="28" t="s">
        <v>153</v>
      </c>
      <c r="F17" s="29">
        <v>319235000</v>
      </c>
      <c r="G17" s="29">
        <v>59069000</v>
      </c>
      <c r="H17" s="29">
        <v>46691000</v>
      </c>
      <c r="I17" s="29">
        <v>0</v>
      </c>
      <c r="J17" s="29">
        <v>11995000</v>
      </c>
      <c r="K17" s="29">
        <v>78488000</v>
      </c>
      <c r="L17" s="30">
        <v>0</v>
      </c>
      <c r="M17" s="31">
        <v>0</v>
      </c>
      <c r="N17" s="30">
        <v>0</v>
      </c>
      <c r="O17" s="32">
        <f t="shared" si="3"/>
        <v>515478000</v>
      </c>
    </row>
    <row r="18" spans="2:15" ht="28.5" customHeight="1">
      <c r="B18" s="26" t="s">
        <v>50</v>
      </c>
      <c r="C18" s="25" t="s">
        <v>1</v>
      </c>
      <c r="E18" s="28" t="s">
        <v>154</v>
      </c>
      <c r="F18" s="29">
        <v>181809000</v>
      </c>
      <c r="G18" s="29">
        <v>31675000</v>
      </c>
      <c r="H18" s="29">
        <v>62102000</v>
      </c>
      <c r="I18" s="29">
        <v>0</v>
      </c>
      <c r="J18" s="29">
        <v>7491000</v>
      </c>
      <c r="K18" s="29">
        <v>35061000</v>
      </c>
      <c r="L18" s="30">
        <v>0</v>
      </c>
      <c r="M18" s="31">
        <v>0</v>
      </c>
      <c r="N18" s="30">
        <v>0</v>
      </c>
      <c r="O18" s="32">
        <f t="shared" si="3"/>
        <v>318138000</v>
      </c>
    </row>
    <row r="19" spans="2:15" ht="28.5" customHeight="1">
      <c r="B19" s="26" t="s">
        <v>51</v>
      </c>
      <c r="C19" s="25" t="s">
        <v>1</v>
      </c>
      <c r="E19" s="28" t="s">
        <v>155</v>
      </c>
      <c r="F19" s="29">
        <v>291608000</v>
      </c>
      <c r="G19" s="29">
        <v>56824000</v>
      </c>
      <c r="H19" s="29">
        <v>61571000</v>
      </c>
      <c r="I19" s="29">
        <v>0</v>
      </c>
      <c r="J19" s="29">
        <v>12735000</v>
      </c>
      <c r="K19" s="29">
        <v>69522000</v>
      </c>
      <c r="L19" s="30">
        <v>0</v>
      </c>
      <c r="M19" s="31">
        <v>0</v>
      </c>
      <c r="N19" s="30">
        <v>0</v>
      </c>
      <c r="O19" s="32">
        <f t="shared" si="3"/>
        <v>492260000</v>
      </c>
    </row>
    <row r="20" spans="2:15" ht="28.5" customHeight="1">
      <c r="B20" s="26" t="s">
        <v>52</v>
      </c>
      <c r="C20" s="25" t="s">
        <v>1</v>
      </c>
      <c r="E20" s="28" t="s">
        <v>156</v>
      </c>
      <c r="F20" s="29">
        <v>295569000</v>
      </c>
      <c r="G20" s="29">
        <v>52328000</v>
      </c>
      <c r="H20" s="29">
        <v>65365000</v>
      </c>
      <c r="I20" s="29">
        <v>0</v>
      </c>
      <c r="J20" s="29">
        <v>8276000</v>
      </c>
      <c r="K20" s="29">
        <v>52863000</v>
      </c>
      <c r="L20" s="30">
        <v>0</v>
      </c>
      <c r="M20" s="31">
        <v>0</v>
      </c>
      <c r="N20" s="30">
        <v>0</v>
      </c>
      <c r="O20" s="32">
        <f t="shared" si="3"/>
        <v>474401000</v>
      </c>
    </row>
    <row r="21" spans="2:15" ht="28.5" customHeight="1">
      <c r="B21" s="26" t="s">
        <v>53</v>
      </c>
      <c r="C21" s="25" t="s">
        <v>1</v>
      </c>
      <c r="E21" s="28" t="s">
        <v>157</v>
      </c>
      <c r="F21" s="29">
        <v>451157000</v>
      </c>
      <c r="G21" s="29">
        <v>89929000</v>
      </c>
      <c r="H21" s="29">
        <v>122219000</v>
      </c>
      <c r="I21" s="29">
        <v>0</v>
      </c>
      <c r="J21" s="29">
        <v>15380000</v>
      </c>
      <c r="K21" s="29">
        <v>60181000</v>
      </c>
      <c r="L21" s="30">
        <v>0</v>
      </c>
      <c r="M21" s="31">
        <v>0</v>
      </c>
      <c r="N21" s="30">
        <v>0</v>
      </c>
      <c r="O21" s="32">
        <f t="shared" si="3"/>
        <v>738866000</v>
      </c>
    </row>
    <row r="22" spans="2:15" ht="28.5" customHeight="1">
      <c r="B22" s="26" t="s">
        <v>54</v>
      </c>
      <c r="C22" s="25" t="s">
        <v>1</v>
      </c>
      <c r="E22" s="28" t="s">
        <v>158</v>
      </c>
      <c r="F22" s="29">
        <v>170207000</v>
      </c>
      <c r="G22" s="29">
        <v>29328000</v>
      </c>
      <c r="H22" s="29">
        <v>51069000</v>
      </c>
      <c r="I22" s="29">
        <v>0</v>
      </c>
      <c r="J22" s="29">
        <v>5917000</v>
      </c>
      <c r="K22" s="29">
        <v>58191000</v>
      </c>
      <c r="L22" s="30">
        <v>0</v>
      </c>
      <c r="M22" s="31">
        <v>0</v>
      </c>
      <c r="N22" s="30">
        <v>0</v>
      </c>
      <c r="O22" s="32">
        <f t="shared" si="3"/>
        <v>314712000</v>
      </c>
    </row>
    <row r="23" spans="2:15" ht="28.5" customHeight="1">
      <c r="B23" s="26" t="s">
        <v>55</v>
      </c>
      <c r="C23" s="25" t="s">
        <v>1</v>
      </c>
      <c r="E23" s="28" t="s">
        <v>159</v>
      </c>
      <c r="F23" s="29">
        <v>83556000</v>
      </c>
      <c r="G23" s="29">
        <v>14133000</v>
      </c>
      <c r="H23" s="29">
        <v>32339000</v>
      </c>
      <c r="I23" s="29">
        <v>0</v>
      </c>
      <c r="J23" s="29">
        <v>3769000</v>
      </c>
      <c r="K23" s="29">
        <v>45970000</v>
      </c>
      <c r="L23" s="30">
        <v>0</v>
      </c>
      <c r="M23" s="31">
        <v>0</v>
      </c>
      <c r="N23" s="30">
        <v>0</v>
      </c>
      <c r="O23" s="32">
        <f t="shared" si="3"/>
        <v>179767000</v>
      </c>
    </row>
    <row r="24" spans="2:15" ht="28.5" customHeight="1">
      <c r="B24" s="26" t="s">
        <v>56</v>
      </c>
      <c r="C24" s="25" t="s">
        <v>1</v>
      </c>
      <c r="E24" s="28" t="s">
        <v>160</v>
      </c>
      <c r="F24" s="29">
        <v>195291000</v>
      </c>
      <c r="G24" s="29">
        <v>34718000</v>
      </c>
      <c r="H24" s="29">
        <v>50539000</v>
      </c>
      <c r="I24" s="29">
        <v>0</v>
      </c>
      <c r="J24" s="29">
        <v>7400000</v>
      </c>
      <c r="K24" s="29">
        <v>43945000</v>
      </c>
      <c r="L24" s="30">
        <v>0</v>
      </c>
      <c r="M24" s="31">
        <v>0</v>
      </c>
      <c r="N24" s="30">
        <v>0</v>
      </c>
      <c r="O24" s="32">
        <f t="shared" si="3"/>
        <v>331893000</v>
      </c>
    </row>
    <row r="25" spans="2:15" ht="28.5" customHeight="1">
      <c r="B25" s="26" t="s">
        <v>57</v>
      </c>
      <c r="C25" s="25" t="s">
        <v>1</v>
      </c>
      <c r="E25" s="28" t="s">
        <v>161</v>
      </c>
      <c r="F25" s="29">
        <v>103147000</v>
      </c>
      <c r="G25" s="29">
        <v>17466000</v>
      </c>
      <c r="H25" s="29">
        <v>26482000</v>
      </c>
      <c r="I25" s="29">
        <v>0</v>
      </c>
      <c r="J25" s="29">
        <v>5472000</v>
      </c>
      <c r="K25" s="29">
        <v>25853000</v>
      </c>
      <c r="L25" s="30">
        <v>0</v>
      </c>
      <c r="M25" s="31">
        <v>0</v>
      </c>
      <c r="N25" s="30">
        <v>0</v>
      </c>
      <c r="O25" s="32">
        <f t="shared" si="3"/>
        <v>178420000</v>
      </c>
    </row>
    <row r="26" spans="2:15" ht="28.5" customHeight="1">
      <c r="B26" s="26" t="s">
        <v>58</v>
      </c>
      <c r="C26" s="25" t="s">
        <v>1</v>
      </c>
      <c r="E26" s="28" t="s">
        <v>162</v>
      </c>
      <c r="F26" s="29">
        <v>43462000</v>
      </c>
      <c r="G26" s="29">
        <v>7814000</v>
      </c>
      <c r="H26" s="29">
        <v>9098000</v>
      </c>
      <c r="I26" s="29">
        <v>0</v>
      </c>
      <c r="J26" s="29">
        <v>2877000</v>
      </c>
      <c r="K26" s="29">
        <v>19755000</v>
      </c>
      <c r="L26" s="30">
        <v>0</v>
      </c>
      <c r="M26" s="31">
        <v>0</v>
      </c>
      <c r="N26" s="30">
        <v>0</v>
      </c>
      <c r="O26" s="32">
        <f t="shared" si="3"/>
        <v>83006000</v>
      </c>
    </row>
    <row r="27" spans="2:15" ht="28.5" customHeight="1">
      <c r="B27" s="26" t="s">
        <v>59</v>
      </c>
      <c r="C27" s="25" t="s">
        <v>1</v>
      </c>
      <c r="E27" s="28" t="s">
        <v>163</v>
      </c>
      <c r="F27" s="29">
        <v>276831000</v>
      </c>
      <c r="G27" s="29">
        <v>53147000</v>
      </c>
      <c r="H27" s="29">
        <v>50034000</v>
      </c>
      <c r="I27" s="29">
        <v>0</v>
      </c>
      <c r="J27" s="29">
        <v>9999000</v>
      </c>
      <c r="K27" s="29">
        <v>67470000</v>
      </c>
      <c r="L27" s="30">
        <v>0</v>
      </c>
      <c r="M27" s="31">
        <v>0</v>
      </c>
      <c r="N27" s="30">
        <v>0</v>
      </c>
      <c r="O27" s="32">
        <f t="shared" si="3"/>
        <v>457481000</v>
      </c>
    </row>
    <row r="28" spans="2:15" ht="28.5" customHeight="1">
      <c r="B28" s="26" t="s">
        <v>60</v>
      </c>
      <c r="C28" s="25" t="s">
        <v>1</v>
      </c>
      <c r="E28" s="28" t="s">
        <v>164</v>
      </c>
      <c r="F28" s="29">
        <v>237768000</v>
      </c>
      <c r="G28" s="29">
        <v>43962000</v>
      </c>
      <c r="H28" s="29">
        <v>33027000</v>
      </c>
      <c r="I28" s="29">
        <v>0</v>
      </c>
      <c r="J28" s="29">
        <v>6700000</v>
      </c>
      <c r="K28" s="29">
        <v>53731000</v>
      </c>
      <c r="L28" s="30">
        <v>0</v>
      </c>
      <c r="M28" s="31">
        <v>0</v>
      </c>
      <c r="N28" s="30">
        <v>0</v>
      </c>
      <c r="O28" s="32">
        <f t="shared" si="3"/>
        <v>375188000</v>
      </c>
    </row>
    <row r="29" spans="2:15" ht="28.5" customHeight="1">
      <c r="B29" s="26" t="s">
        <v>61</v>
      </c>
      <c r="C29" s="25" t="s">
        <v>1</v>
      </c>
      <c r="E29" s="28" t="s">
        <v>165</v>
      </c>
      <c r="F29" s="29">
        <v>98112000</v>
      </c>
      <c r="G29" s="29">
        <v>17923000</v>
      </c>
      <c r="H29" s="29">
        <v>20664000</v>
      </c>
      <c r="I29" s="29">
        <v>0</v>
      </c>
      <c r="J29" s="29">
        <v>3597000</v>
      </c>
      <c r="K29" s="29">
        <v>32649000</v>
      </c>
      <c r="L29" s="30">
        <v>0</v>
      </c>
      <c r="M29" s="31">
        <v>0</v>
      </c>
      <c r="N29" s="30">
        <v>0</v>
      </c>
      <c r="O29" s="32">
        <f t="shared" si="3"/>
        <v>172945000</v>
      </c>
    </row>
    <row r="30" spans="2:15" ht="28.5" customHeight="1">
      <c r="B30" s="26" t="s">
        <v>62</v>
      </c>
      <c r="C30" s="25" t="s">
        <v>1</v>
      </c>
      <c r="E30" s="28" t="s">
        <v>166</v>
      </c>
      <c r="F30" s="29">
        <v>175935000</v>
      </c>
      <c r="G30" s="29">
        <v>31160000</v>
      </c>
      <c r="H30" s="29">
        <v>48133000</v>
      </c>
      <c r="I30" s="29">
        <v>0</v>
      </c>
      <c r="J30" s="29">
        <v>7335000</v>
      </c>
      <c r="K30" s="29">
        <v>36923000</v>
      </c>
      <c r="L30" s="30">
        <v>0</v>
      </c>
      <c r="M30" s="31">
        <v>0</v>
      </c>
      <c r="N30" s="30">
        <v>0</v>
      </c>
      <c r="O30" s="32">
        <f t="shared" si="3"/>
        <v>299486000</v>
      </c>
    </row>
    <row r="31" spans="2:15" ht="28.5" customHeight="1">
      <c r="B31" s="26" t="s">
        <v>63</v>
      </c>
      <c r="C31" s="25" t="s">
        <v>1</v>
      </c>
      <c r="E31" s="28" t="s">
        <v>167</v>
      </c>
      <c r="F31" s="29">
        <v>160256000</v>
      </c>
      <c r="G31" s="29">
        <v>31625000</v>
      </c>
      <c r="H31" s="29">
        <v>57994000</v>
      </c>
      <c r="I31" s="29">
        <v>0</v>
      </c>
      <c r="J31" s="29">
        <v>5241000</v>
      </c>
      <c r="K31" s="29">
        <v>30950000</v>
      </c>
      <c r="L31" s="30">
        <v>0</v>
      </c>
      <c r="M31" s="31">
        <v>0</v>
      </c>
      <c r="N31" s="30">
        <v>0</v>
      </c>
      <c r="O31" s="32">
        <f t="shared" si="3"/>
        <v>286066000</v>
      </c>
    </row>
    <row r="32" spans="2:15" ht="28.5" customHeight="1">
      <c r="B32" s="26" t="s">
        <v>64</v>
      </c>
      <c r="C32" s="25" t="s">
        <v>1</v>
      </c>
      <c r="E32" s="28" t="s">
        <v>168</v>
      </c>
      <c r="F32" s="29">
        <v>246475000</v>
      </c>
      <c r="G32" s="29">
        <v>40263000</v>
      </c>
      <c r="H32" s="29">
        <v>60573000</v>
      </c>
      <c r="I32" s="29">
        <v>0</v>
      </c>
      <c r="J32" s="29">
        <v>6396000</v>
      </c>
      <c r="K32" s="29">
        <v>42170000</v>
      </c>
      <c r="L32" s="30">
        <v>0</v>
      </c>
      <c r="M32" s="31">
        <v>0</v>
      </c>
      <c r="N32" s="30">
        <v>0</v>
      </c>
      <c r="O32" s="32">
        <f t="shared" si="3"/>
        <v>395877000</v>
      </c>
    </row>
    <row r="33" spans="2:15" ht="28.5" customHeight="1">
      <c r="B33" s="26" t="s">
        <v>65</v>
      </c>
      <c r="C33" s="25" t="s">
        <v>1</v>
      </c>
      <c r="E33" s="28" t="s">
        <v>169</v>
      </c>
      <c r="F33" s="29">
        <v>142729000</v>
      </c>
      <c r="G33" s="29">
        <v>26794000</v>
      </c>
      <c r="H33" s="29">
        <v>32611000</v>
      </c>
      <c r="I33" s="29">
        <v>0</v>
      </c>
      <c r="J33" s="29">
        <v>5438000</v>
      </c>
      <c r="K33" s="29">
        <v>72442000</v>
      </c>
      <c r="L33" s="30">
        <v>0</v>
      </c>
      <c r="M33" s="31">
        <v>0</v>
      </c>
      <c r="N33" s="30">
        <v>0</v>
      </c>
      <c r="O33" s="32">
        <f t="shared" si="3"/>
        <v>280014000</v>
      </c>
    </row>
    <row r="34" spans="2:15" ht="28.5" customHeight="1">
      <c r="B34" s="26" t="s">
        <v>66</v>
      </c>
      <c r="C34" s="25" t="s">
        <v>1</v>
      </c>
      <c r="E34" s="28" t="s">
        <v>170</v>
      </c>
      <c r="F34" s="29">
        <v>146551000</v>
      </c>
      <c r="G34" s="29">
        <v>25934000</v>
      </c>
      <c r="H34" s="29">
        <v>30402000</v>
      </c>
      <c r="I34" s="29">
        <v>0</v>
      </c>
      <c r="J34" s="29">
        <v>5900000</v>
      </c>
      <c r="K34" s="29">
        <v>36043000</v>
      </c>
      <c r="L34" s="30">
        <v>0</v>
      </c>
      <c r="M34" s="31">
        <v>0</v>
      </c>
      <c r="N34" s="30">
        <v>0</v>
      </c>
      <c r="O34" s="32">
        <f t="shared" si="3"/>
        <v>244830000</v>
      </c>
    </row>
    <row r="35" spans="2:15" ht="28.5" customHeight="1">
      <c r="B35" s="26" t="s">
        <v>67</v>
      </c>
      <c r="C35" s="25" t="s">
        <v>1</v>
      </c>
      <c r="E35" s="28" t="s">
        <v>171</v>
      </c>
      <c r="F35" s="29">
        <v>111391000</v>
      </c>
      <c r="G35" s="29">
        <v>18491000</v>
      </c>
      <c r="H35" s="29">
        <v>24522000</v>
      </c>
      <c r="I35" s="29">
        <v>0</v>
      </c>
      <c r="J35" s="29">
        <v>3029000</v>
      </c>
      <c r="K35" s="29">
        <v>26997000</v>
      </c>
      <c r="L35" s="30">
        <v>0</v>
      </c>
      <c r="M35" s="31">
        <v>0</v>
      </c>
      <c r="N35" s="30">
        <v>0</v>
      </c>
      <c r="O35" s="32">
        <f t="shared" si="3"/>
        <v>184430000</v>
      </c>
    </row>
    <row r="36" spans="2:15" ht="28.5" customHeight="1">
      <c r="B36" s="26" t="s">
        <v>68</v>
      </c>
      <c r="C36" s="25" t="s">
        <v>1</v>
      </c>
      <c r="E36" s="28" t="s">
        <v>172</v>
      </c>
      <c r="F36" s="29">
        <v>184699000</v>
      </c>
      <c r="G36" s="29">
        <v>33343000</v>
      </c>
      <c r="H36" s="29">
        <v>38723000</v>
      </c>
      <c r="I36" s="29">
        <v>0</v>
      </c>
      <c r="J36" s="29">
        <v>5714000</v>
      </c>
      <c r="K36" s="29">
        <v>27535000</v>
      </c>
      <c r="L36" s="30">
        <v>0</v>
      </c>
      <c r="M36" s="31">
        <v>0</v>
      </c>
      <c r="N36" s="30">
        <v>0</v>
      </c>
      <c r="O36" s="32">
        <f t="shared" si="3"/>
        <v>290014000</v>
      </c>
    </row>
    <row r="37" spans="2:15" ht="28.5" customHeight="1">
      <c r="B37" s="26" t="s">
        <v>69</v>
      </c>
      <c r="C37" s="25" t="s">
        <v>1</v>
      </c>
      <c r="E37" s="28" t="s">
        <v>173</v>
      </c>
      <c r="F37" s="29">
        <v>154840000</v>
      </c>
      <c r="G37" s="29">
        <v>28171000</v>
      </c>
      <c r="H37" s="29">
        <v>25529000</v>
      </c>
      <c r="I37" s="29">
        <v>0</v>
      </c>
      <c r="J37" s="29">
        <v>4093000</v>
      </c>
      <c r="K37" s="29">
        <v>38257000</v>
      </c>
      <c r="L37" s="30">
        <v>0</v>
      </c>
      <c r="M37" s="31">
        <v>0</v>
      </c>
      <c r="N37" s="30">
        <v>0</v>
      </c>
      <c r="O37" s="32">
        <f t="shared" si="3"/>
        <v>250890000</v>
      </c>
    </row>
    <row r="38" spans="2:15" ht="28.5" customHeight="1">
      <c r="B38" s="26" t="s">
        <v>70</v>
      </c>
      <c r="C38" s="25" t="s">
        <v>1</v>
      </c>
      <c r="E38" s="28" t="s">
        <v>174</v>
      </c>
      <c r="F38" s="29">
        <v>149554000</v>
      </c>
      <c r="G38" s="29">
        <v>26455000</v>
      </c>
      <c r="H38" s="29">
        <v>31456000</v>
      </c>
      <c r="I38" s="29">
        <v>0</v>
      </c>
      <c r="J38" s="29">
        <v>4385000</v>
      </c>
      <c r="K38" s="29">
        <v>44707000</v>
      </c>
      <c r="L38" s="30">
        <v>0</v>
      </c>
      <c r="M38" s="31">
        <v>0</v>
      </c>
      <c r="N38" s="30">
        <v>0</v>
      </c>
      <c r="O38" s="32">
        <f t="shared" si="3"/>
        <v>256557000</v>
      </c>
    </row>
    <row r="39" spans="2:15" ht="28.5" customHeight="1">
      <c r="B39" s="26" t="s">
        <v>71</v>
      </c>
      <c r="C39" s="25" t="s">
        <v>1</v>
      </c>
      <c r="E39" s="28" t="s">
        <v>175</v>
      </c>
      <c r="F39" s="29">
        <v>211450000</v>
      </c>
      <c r="G39" s="29">
        <v>33689000</v>
      </c>
      <c r="H39" s="29">
        <v>53145000</v>
      </c>
      <c r="I39" s="29">
        <v>0</v>
      </c>
      <c r="J39" s="29">
        <v>4986000</v>
      </c>
      <c r="K39" s="29">
        <v>48160000</v>
      </c>
      <c r="L39" s="30">
        <v>0</v>
      </c>
      <c r="M39" s="31">
        <v>0</v>
      </c>
      <c r="N39" s="30">
        <v>0</v>
      </c>
      <c r="O39" s="32">
        <f t="shared" si="3"/>
        <v>351430000</v>
      </c>
    </row>
    <row r="40" spans="2:15" ht="28.5" customHeight="1">
      <c r="B40" s="26" t="s">
        <v>72</v>
      </c>
      <c r="C40" s="25" t="s">
        <v>1</v>
      </c>
      <c r="E40" s="28" t="s">
        <v>176</v>
      </c>
      <c r="F40" s="29">
        <v>118122000</v>
      </c>
      <c r="G40" s="29">
        <v>19093000</v>
      </c>
      <c r="H40" s="29">
        <v>26834000</v>
      </c>
      <c r="I40" s="29">
        <v>0</v>
      </c>
      <c r="J40" s="29">
        <v>3026000</v>
      </c>
      <c r="K40" s="29">
        <v>29353000</v>
      </c>
      <c r="L40" s="30">
        <v>0</v>
      </c>
      <c r="M40" s="31">
        <v>0</v>
      </c>
      <c r="N40" s="30">
        <v>0</v>
      </c>
      <c r="O40" s="32">
        <f t="shared" si="3"/>
        <v>196428000</v>
      </c>
    </row>
    <row r="41" spans="2:15" ht="28.5" customHeight="1">
      <c r="B41" s="26" t="s">
        <v>73</v>
      </c>
      <c r="C41" s="25" t="s">
        <v>1</v>
      </c>
      <c r="E41" s="28" t="s">
        <v>177</v>
      </c>
      <c r="F41" s="29">
        <v>126987000</v>
      </c>
      <c r="G41" s="29">
        <v>20298000</v>
      </c>
      <c r="H41" s="29">
        <v>27446000</v>
      </c>
      <c r="I41" s="29">
        <v>0</v>
      </c>
      <c r="J41" s="29">
        <v>3099000</v>
      </c>
      <c r="K41" s="29">
        <v>44328000</v>
      </c>
      <c r="L41" s="30">
        <v>0</v>
      </c>
      <c r="M41" s="31">
        <v>0</v>
      </c>
      <c r="N41" s="30">
        <v>0</v>
      </c>
      <c r="O41" s="32">
        <f t="shared" si="3"/>
        <v>222158000</v>
      </c>
    </row>
    <row r="42" spans="2:15" ht="28.5" customHeight="1">
      <c r="B42" s="26" t="s">
        <v>74</v>
      </c>
      <c r="C42" s="25" t="s">
        <v>1</v>
      </c>
      <c r="E42" s="28" t="s">
        <v>178</v>
      </c>
      <c r="F42" s="29">
        <v>124586000</v>
      </c>
      <c r="G42" s="29">
        <v>20671000</v>
      </c>
      <c r="H42" s="29">
        <v>30847000</v>
      </c>
      <c r="I42" s="29">
        <v>0</v>
      </c>
      <c r="J42" s="29">
        <v>4050000</v>
      </c>
      <c r="K42" s="29">
        <v>53492000</v>
      </c>
      <c r="L42" s="30">
        <v>0</v>
      </c>
      <c r="M42" s="31">
        <v>0</v>
      </c>
      <c r="N42" s="30">
        <v>0</v>
      </c>
      <c r="O42" s="32">
        <f t="shared" si="3"/>
        <v>233646000</v>
      </c>
    </row>
    <row r="43" spans="2:15" ht="28.5" customHeight="1">
      <c r="B43" s="26" t="s">
        <v>75</v>
      </c>
      <c r="C43" s="25" t="s">
        <v>1</v>
      </c>
      <c r="E43" s="28" t="s">
        <v>179</v>
      </c>
      <c r="F43" s="29">
        <v>108901000</v>
      </c>
      <c r="G43" s="29">
        <v>17584000</v>
      </c>
      <c r="H43" s="29">
        <v>25287000</v>
      </c>
      <c r="I43" s="29">
        <v>0</v>
      </c>
      <c r="J43" s="29">
        <v>2565000</v>
      </c>
      <c r="K43" s="29">
        <v>55306000</v>
      </c>
      <c r="L43" s="30">
        <v>0</v>
      </c>
      <c r="M43" s="31">
        <v>0</v>
      </c>
      <c r="N43" s="30">
        <v>0</v>
      </c>
      <c r="O43" s="32">
        <f t="shared" si="3"/>
        <v>209643000</v>
      </c>
    </row>
    <row r="44" spans="2:15" ht="28.5" customHeight="1">
      <c r="B44" s="26" t="s">
        <v>76</v>
      </c>
      <c r="C44" s="25" t="s">
        <v>1</v>
      </c>
      <c r="E44" s="28" t="s">
        <v>180</v>
      </c>
      <c r="F44" s="29">
        <v>99338000</v>
      </c>
      <c r="G44" s="29">
        <v>16101000</v>
      </c>
      <c r="H44" s="29">
        <v>22273000</v>
      </c>
      <c r="I44" s="29">
        <v>0</v>
      </c>
      <c r="J44" s="29">
        <v>2649000</v>
      </c>
      <c r="K44" s="29">
        <v>37436000</v>
      </c>
      <c r="L44" s="30">
        <v>0</v>
      </c>
      <c r="M44" s="31">
        <v>0</v>
      </c>
      <c r="N44" s="30">
        <v>0</v>
      </c>
      <c r="O44" s="32">
        <f t="shared" si="3"/>
        <v>177797000</v>
      </c>
    </row>
    <row r="45" spans="2:15" ht="28.5" customHeight="1">
      <c r="B45" s="26" t="s">
        <v>77</v>
      </c>
      <c r="C45" s="25" t="s">
        <v>1</v>
      </c>
      <c r="E45" s="28" t="s">
        <v>181</v>
      </c>
      <c r="F45" s="29">
        <v>34474000</v>
      </c>
      <c r="G45" s="29">
        <v>6031000</v>
      </c>
      <c r="H45" s="29">
        <v>7768000</v>
      </c>
      <c r="I45" s="29">
        <v>0</v>
      </c>
      <c r="J45" s="29">
        <v>1231000</v>
      </c>
      <c r="K45" s="29">
        <v>20930000</v>
      </c>
      <c r="L45" s="30">
        <v>0</v>
      </c>
      <c r="M45" s="31">
        <v>0</v>
      </c>
      <c r="N45" s="30">
        <v>0</v>
      </c>
      <c r="O45" s="32">
        <f t="shared" si="3"/>
        <v>70434000</v>
      </c>
    </row>
    <row r="46" spans="2:15" ht="28.5" customHeight="1">
      <c r="B46" s="26" t="s">
        <v>78</v>
      </c>
      <c r="C46" s="25" t="s">
        <v>1</v>
      </c>
      <c r="E46" s="28" t="s">
        <v>182</v>
      </c>
      <c r="F46" s="29">
        <v>30206000</v>
      </c>
      <c r="G46" s="29">
        <v>5410000</v>
      </c>
      <c r="H46" s="29">
        <v>7337000</v>
      </c>
      <c r="I46" s="29">
        <v>0</v>
      </c>
      <c r="J46" s="29">
        <v>1190000</v>
      </c>
      <c r="K46" s="29">
        <v>24268000</v>
      </c>
      <c r="L46" s="30">
        <v>0</v>
      </c>
      <c r="M46" s="31">
        <v>0</v>
      </c>
      <c r="N46" s="30">
        <v>0</v>
      </c>
      <c r="O46" s="32">
        <f t="shared" si="3"/>
        <v>68411000</v>
      </c>
    </row>
    <row r="47" spans="2:15" ht="28.5" customHeight="1">
      <c r="B47" s="26" t="s">
        <v>79</v>
      </c>
      <c r="C47" s="25" t="s">
        <v>1</v>
      </c>
      <c r="E47" s="28" t="s">
        <v>183</v>
      </c>
      <c r="F47" s="29">
        <v>70295000</v>
      </c>
      <c r="G47" s="29">
        <v>11583000</v>
      </c>
      <c r="H47" s="29">
        <v>17280000</v>
      </c>
      <c r="I47" s="29">
        <v>0</v>
      </c>
      <c r="J47" s="29">
        <v>1860000</v>
      </c>
      <c r="K47" s="29">
        <v>44117000</v>
      </c>
      <c r="L47" s="30">
        <v>0</v>
      </c>
      <c r="M47" s="31">
        <v>0</v>
      </c>
      <c r="N47" s="30">
        <v>0</v>
      </c>
      <c r="O47" s="32">
        <f t="shared" si="3"/>
        <v>145135000</v>
      </c>
    </row>
    <row r="48" spans="2:15" ht="28.5" customHeight="1">
      <c r="B48" s="26" t="s">
        <v>80</v>
      </c>
      <c r="C48" s="25" t="s">
        <v>1</v>
      </c>
      <c r="E48" s="28" t="s">
        <v>184</v>
      </c>
      <c r="F48" s="29">
        <v>143049000</v>
      </c>
      <c r="G48" s="29">
        <v>23827000</v>
      </c>
      <c r="H48" s="29">
        <v>28463000</v>
      </c>
      <c r="I48" s="29">
        <v>0</v>
      </c>
      <c r="J48" s="29">
        <v>2910000</v>
      </c>
      <c r="K48" s="29">
        <v>35480000</v>
      </c>
      <c r="L48" s="30">
        <v>0</v>
      </c>
      <c r="M48" s="31">
        <v>0</v>
      </c>
      <c r="N48" s="30">
        <v>0</v>
      </c>
      <c r="O48" s="32">
        <f t="shared" si="3"/>
        <v>233729000</v>
      </c>
    </row>
    <row r="49" spans="2:15" ht="28.5" customHeight="1">
      <c r="B49" s="26" t="s">
        <v>81</v>
      </c>
      <c r="C49" s="25" t="s">
        <v>1</v>
      </c>
      <c r="E49" s="28" t="s">
        <v>185</v>
      </c>
      <c r="F49" s="29">
        <v>90752000</v>
      </c>
      <c r="G49" s="29">
        <v>16114000</v>
      </c>
      <c r="H49" s="29">
        <v>17385000</v>
      </c>
      <c r="I49" s="29">
        <v>0</v>
      </c>
      <c r="J49" s="29">
        <v>2292000</v>
      </c>
      <c r="K49" s="29">
        <v>31710000</v>
      </c>
      <c r="L49" s="30">
        <v>0</v>
      </c>
      <c r="M49" s="31">
        <v>0</v>
      </c>
      <c r="N49" s="30">
        <v>0</v>
      </c>
      <c r="O49" s="32">
        <f t="shared" si="3"/>
        <v>158253000</v>
      </c>
    </row>
    <row r="50" spans="2:15" ht="28.5" customHeight="1">
      <c r="B50" s="26" t="s">
        <v>82</v>
      </c>
      <c r="C50" s="25" t="s">
        <v>1</v>
      </c>
      <c r="E50" s="28" t="s">
        <v>262</v>
      </c>
      <c r="F50" s="29">
        <v>65347000</v>
      </c>
      <c r="G50" s="29">
        <v>11505000</v>
      </c>
      <c r="H50" s="29">
        <v>21928000</v>
      </c>
      <c r="I50" s="29">
        <v>0</v>
      </c>
      <c r="J50" s="29">
        <v>2441000</v>
      </c>
      <c r="K50" s="29">
        <v>28854000</v>
      </c>
      <c r="L50" s="30">
        <v>0</v>
      </c>
      <c r="M50" s="31">
        <v>0</v>
      </c>
      <c r="N50" s="30">
        <v>0</v>
      </c>
      <c r="O50" s="32">
        <f t="shared" si="3"/>
        <v>130075000</v>
      </c>
    </row>
    <row r="51" spans="2:15" ht="28.5" customHeight="1">
      <c r="B51" s="26" t="s">
        <v>83</v>
      </c>
      <c r="C51" s="25" t="s">
        <v>1</v>
      </c>
      <c r="E51" s="28" t="s">
        <v>187</v>
      </c>
      <c r="F51" s="29">
        <v>94995000</v>
      </c>
      <c r="G51" s="29">
        <v>16783000</v>
      </c>
      <c r="H51" s="29">
        <v>19538000</v>
      </c>
      <c r="I51" s="29">
        <v>0</v>
      </c>
      <c r="J51" s="29">
        <v>2530000</v>
      </c>
      <c r="K51" s="29">
        <v>58582000</v>
      </c>
      <c r="L51" s="30">
        <v>0</v>
      </c>
      <c r="M51" s="31">
        <v>0</v>
      </c>
      <c r="N51" s="30">
        <v>0</v>
      </c>
      <c r="O51" s="32">
        <f t="shared" si="3"/>
        <v>192428000</v>
      </c>
    </row>
    <row r="52" spans="2:15" ht="28.5" customHeight="1">
      <c r="B52" s="26" t="s">
        <v>84</v>
      </c>
      <c r="C52" s="25" t="s">
        <v>1</v>
      </c>
      <c r="E52" s="28" t="s">
        <v>188</v>
      </c>
      <c r="F52" s="29">
        <v>110331000</v>
      </c>
      <c r="G52" s="29">
        <v>19851000</v>
      </c>
      <c r="H52" s="29">
        <v>17641000</v>
      </c>
      <c r="I52" s="29">
        <v>0</v>
      </c>
      <c r="J52" s="29">
        <v>1843000</v>
      </c>
      <c r="K52" s="29">
        <v>38256000</v>
      </c>
      <c r="L52" s="30">
        <v>0</v>
      </c>
      <c r="M52" s="31">
        <v>0</v>
      </c>
      <c r="N52" s="30">
        <v>0</v>
      </c>
      <c r="O52" s="32">
        <f t="shared" si="3"/>
        <v>187922000</v>
      </c>
    </row>
    <row r="53" spans="2:15" ht="28.5" customHeight="1">
      <c r="B53" s="26" t="s">
        <v>85</v>
      </c>
      <c r="C53" s="25" t="s">
        <v>1</v>
      </c>
      <c r="E53" s="28" t="s">
        <v>189</v>
      </c>
      <c r="F53" s="29">
        <v>67188000</v>
      </c>
      <c r="G53" s="29">
        <v>10418000</v>
      </c>
      <c r="H53" s="29">
        <v>18098000</v>
      </c>
      <c r="I53" s="29">
        <v>0</v>
      </c>
      <c r="J53" s="29">
        <v>2054000</v>
      </c>
      <c r="K53" s="29">
        <v>55039000</v>
      </c>
      <c r="L53" s="30">
        <v>0</v>
      </c>
      <c r="M53" s="31">
        <v>0</v>
      </c>
      <c r="N53" s="30">
        <v>0</v>
      </c>
      <c r="O53" s="32">
        <f t="shared" si="3"/>
        <v>152797000</v>
      </c>
    </row>
    <row r="54" spans="2:15" ht="28.5" customHeight="1">
      <c r="B54" s="26" t="s">
        <v>86</v>
      </c>
      <c r="C54" s="25" t="s">
        <v>1</v>
      </c>
      <c r="E54" s="28" t="s">
        <v>190</v>
      </c>
      <c r="F54" s="29">
        <v>134632000</v>
      </c>
      <c r="G54" s="29">
        <v>23051000</v>
      </c>
      <c r="H54" s="29">
        <v>35570000</v>
      </c>
      <c r="I54" s="29">
        <v>0</v>
      </c>
      <c r="J54" s="29">
        <v>3072000</v>
      </c>
      <c r="K54" s="29">
        <v>26397000</v>
      </c>
      <c r="L54" s="30">
        <v>0</v>
      </c>
      <c r="M54" s="31">
        <v>0</v>
      </c>
      <c r="N54" s="30">
        <v>0</v>
      </c>
      <c r="O54" s="32">
        <f t="shared" si="3"/>
        <v>222722000</v>
      </c>
    </row>
    <row r="55" spans="2:15" ht="28.5" customHeight="1">
      <c r="B55" s="26" t="s">
        <v>87</v>
      </c>
      <c r="C55" s="25" t="s">
        <v>1</v>
      </c>
      <c r="E55" s="28" t="s">
        <v>191</v>
      </c>
      <c r="F55" s="29">
        <v>108582000</v>
      </c>
      <c r="G55" s="29">
        <v>16356000</v>
      </c>
      <c r="H55" s="29">
        <v>30985000</v>
      </c>
      <c r="I55" s="29">
        <v>0</v>
      </c>
      <c r="J55" s="29">
        <v>2883000</v>
      </c>
      <c r="K55" s="29">
        <v>26496000</v>
      </c>
      <c r="L55" s="30">
        <v>0</v>
      </c>
      <c r="M55" s="31">
        <v>0</v>
      </c>
      <c r="N55" s="30">
        <v>0</v>
      </c>
      <c r="O55" s="32">
        <f t="shared" si="3"/>
        <v>185302000</v>
      </c>
    </row>
    <row r="56" spans="2:15" ht="28.5" customHeight="1">
      <c r="B56" s="26" t="s">
        <v>88</v>
      </c>
      <c r="C56" s="25" t="s">
        <v>1</v>
      </c>
      <c r="E56" s="28" t="s">
        <v>192</v>
      </c>
      <c r="F56" s="29">
        <v>95378000</v>
      </c>
      <c r="G56" s="29">
        <v>16252000</v>
      </c>
      <c r="H56" s="29">
        <v>24832000</v>
      </c>
      <c r="I56" s="29">
        <v>0</v>
      </c>
      <c r="J56" s="29">
        <v>2511000</v>
      </c>
      <c r="K56" s="29">
        <v>30354000</v>
      </c>
      <c r="L56" s="30">
        <v>0</v>
      </c>
      <c r="M56" s="31">
        <v>0</v>
      </c>
      <c r="N56" s="30">
        <v>0</v>
      </c>
      <c r="O56" s="32">
        <f t="shared" si="3"/>
        <v>169327000</v>
      </c>
    </row>
    <row r="57" spans="2:15" ht="28.5" customHeight="1">
      <c r="B57" s="26" t="s">
        <v>89</v>
      </c>
      <c r="C57" s="25" t="s">
        <v>1</v>
      </c>
      <c r="E57" s="28" t="s">
        <v>193</v>
      </c>
      <c r="F57" s="29">
        <v>64880000</v>
      </c>
      <c r="G57" s="29">
        <v>11108000</v>
      </c>
      <c r="H57" s="29">
        <v>17281000</v>
      </c>
      <c r="I57" s="29">
        <v>0</v>
      </c>
      <c r="J57" s="29">
        <v>1928000</v>
      </c>
      <c r="K57" s="29">
        <v>33005000</v>
      </c>
      <c r="L57" s="30">
        <v>0</v>
      </c>
      <c r="M57" s="31">
        <v>0</v>
      </c>
      <c r="N57" s="30">
        <v>0</v>
      </c>
      <c r="O57" s="32">
        <f t="shared" si="3"/>
        <v>128202000</v>
      </c>
    </row>
    <row r="58" spans="2:15" ht="28.5" customHeight="1">
      <c r="B58" s="26" t="s">
        <v>90</v>
      </c>
      <c r="C58" s="25" t="s">
        <v>1</v>
      </c>
      <c r="E58" s="28" t="s">
        <v>194</v>
      </c>
      <c r="F58" s="29">
        <v>70557000</v>
      </c>
      <c r="G58" s="29">
        <v>12069000</v>
      </c>
      <c r="H58" s="29">
        <v>17924000</v>
      </c>
      <c r="I58" s="29">
        <v>0</v>
      </c>
      <c r="J58" s="29">
        <v>2016000</v>
      </c>
      <c r="K58" s="29">
        <v>33820000</v>
      </c>
      <c r="L58" s="30">
        <v>0</v>
      </c>
      <c r="M58" s="31">
        <v>0</v>
      </c>
      <c r="N58" s="30">
        <v>0</v>
      </c>
      <c r="O58" s="32">
        <f t="shared" si="3"/>
        <v>136386000</v>
      </c>
    </row>
    <row r="59" spans="2:15" ht="28.5" customHeight="1">
      <c r="B59" s="26" t="s">
        <v>91</v>
      </c>
      <c r="C59" s="25" t="s">
        <v>1</v>
      </c>
      <c r="E59" s="28" t="s">
        <v>195</v>
      </c>
      <c r="F59" s="29">
        <v>81511000</v>
      </c>
      <c r="G59" s="29">
        <v>13240000</v>
      </c>
      <c r="H59" s="29">
        <v>19449000</v>
      </c>
      <c r="I59" s="29">
        <v>0</v>
      </c>
      <c r="J59" s="29">
        <v>2026000</v>
      </c>
      <c r="K59" s="29">
        <v>53872000</v>
      </c>
      <c r="L59" s="30">
        <v>0</v>
      </c>
      <c r="M59" s="31">
        <v>0</v>
      </c>
      <c r="N59" s="30">
        <v>0</v>
      </c>
      <c r="O59" s="32">
        <f t="shared" si="3"/>
        <v>170098000</v>
      </c>
    </row>
    <row r="60" spans="2:15" ht="28.5" customHeight="1">
      <c r="B60" s="26" t="s">
        <v>92</v>
      </c>
      <c r="C60" s="25" t="s">
        <v>1</v>
      </c>
      <c r="E60" s="28" t="s">
        <v>196</v>
      </c>
      <c r="F60" s="29">
        <v>41538000</v>
      </c>
      <c r="G60" s="29">
        <v>6291000</v>
      </c>
      <c r="H60" s="29">
        <v>16108000</v>
      </c>
      <c r="I60" s="29">
        <v>0</v>
      </c>
      <c r="J60" s="29">
        <v>1835000</v>
      </c>
      <c r="K60" s="29">
        <v>37590000</v>
      </c>
      <c r="L60" s="30">
        <v>0</v>
      </c>
      <c r="M60" s="31">
        <v>0</v>
      </c>
      <c r="N60" s="30">
        <v>0</v>
      </c>
      <c r="O60" s="32">
        <f t="shared" si="3"/>
        <v>103362000</v>
      </c>
    </row>
    <row r="61" spans="2:15" ht="28.5" customHeight="1">
      <c r="B61" s="26" t="s">
        <v>93</v>
      </c>
      <c r="C61" s="25" t="s">
        <v>1</v>
      </c>
      <c r="E61" s="28" t="s">
        <v>197</v>
      </c>
      <c r="F61" s="29">
        <v>79498000</v>
      </c>
      <c r="G61" s="29">
        <v>13733000</v>
      </c>
      <c r="H61" s="29">
        <v>21289000</v>
      </c>
      <c r="I61" s="29">
        <v>0</v>
      </c>
      <c r="J61" s="29">
        <v>2433000</v>
      </c>
      <c r="K61" s="29">
        <v>29434000</v>
      </c>
      <c r="L61" s="30">
        <v>0</v>
      </c>
      <c r="M61" s="31">
        <v>0</v>
      </c>
      <c r="N61" s="30">
        <v>0</v>
      </c>
      <c r="O61" s="32">
        <f t="shared" si="3"/>
        <v>146387000</v>
      </c>
    </row>
    <row r="62" spans="2:15" ht="28.5" customHeight="1">
      <c r="B62" s="26" t="s">
        <v>94</v>
      </c>
      <c r="C62" s="25" t="s">
        <v>1</v>
      </c>
      <c r="E62" s="28" t="s">
        <v>198</v>
      </c>
      <c r="F62" s="29">
        <v>43325000</v>
      </c>
      <c r="G62" s="29">
        <v>7277000</v>
      </c>
      <c r="H62" s="29">
        <v>11428000</v>
      </c>
      <c r="I62" s="29">
        <v>0</v>
      </c>
      <c r="J62" s="29">
        <v>1449000</v>
      </c>
      <c r="K62" s="29">
        <v>24392000</v>
      </c>
      <c r="L62" s="30">
        <v>0</v>
      </c>
      <c r="M62" s="31">
        <v>0</v>
      </c>
      <c r="N62" s="30">
        <v>0</v>
      </c>
      <c r="O62" s="32">
        <f t="shared" si="3"/>
        <v>87871000</v>
      </c>
    </row>
    <row r="63" spans="2:15" ht="28.5" customHeight="1">
      <c r="B63" s="26" t="s">
        <v>95</v>
      </c>
      <c r="C63" s="25" t="s">
        <v>1</v>
      </c>
      <c r="E63" s="28" t="s">
        <v>199</v>
      </c>
      <c r="F63" s="29">
        <v>64845000</v>
      </c>
      <c r="G63" s="29">
        <v>9838000</v>
      </c>
      <c r="H63" s="29">
        <v>17215000</v>
      </c>
      <c r="I63" s="29">
        <v>0</v>
      </c>
      <c r="J63" s="29">
        <v>2226000</v>
      </c>
      <c r="K63" s="29">
        <v>29073000</v>
      </c>
      <c r="L63" s="30">
        <v>0</v>
      </c>
      <c r="M63" s="31">
        <v>0</v>
      </c>
      <c r="N63" s="30">
        <v>0</v>
      </c>
      <c r="O63" s="32">
        <f t="shared" si="3"/>
        <v>123197000</v>
      </c>
    </row>
    <row r="64" spans="2:15" ht="28.5" customHeight="1">
      <c r="B64" s="26" t="s">
        <v>96</v>
      </c>
      <c r="C64" s="25" t="s">
        <v>1</v>
      </c>
      <c r="E64" s="28" t="s">
        <v>200</v>
      </c>
      <c r="F64" s="29">
        <v>69320000</v>
      </c>
      <c r="G64" s="29">
        <v>11447000</v>
      </c>
      <c r="H64" s="29">
        <v>16510000</v>
      </c>
      <c r="I64" s="29">
        <v>0</v>
      </c>
      <c r="J64" s="29">
        <v>2054000</v>
      </c>
      <c r="K64" s="29">
        <v>32081000</v>
      </c>
      <c r="L64" s="30">
        <v>0</v>
      </c>
      <c r="M64" s="31">
        <v>0</v>
      </c>
      <c r="N64" s="30">
        <v>0</v>
      </c>
      <c r="O64" s="32">
        <f t="shared" si="3"/>
        <v>131412000</v>
      </c>
    </row>
    <row r="65" spans="2:15" ht="28.5" customHeight="1">
      <c r="B65" s="26" t="s">
        <v>97</v>
      </c>
      <c r="C65" s="25" t="s">
        <v>1</v>
      </c>
      <c r="E65" s="28" t="s">
        <v>263</v>
      </c>
      <c r="F65" s="29">
        <v>72605000</v>
      </c>
      <c r="G65" s="29">
        <v>11903000</v>
      </c>
      <c r="H65" s="29">
        <v>19645000</v>
      </c>
      <c r="I65" s="29">
        <v>0</v>
      </c>
      <c r="J65" s="29">
        <v>2026000</v>
      </c>
      <c r="K65" s="29">
        <v>19749000</v>
      </c>
      <c r="L65" s="30">
        <v>0</v>
      </c>
      <c r="M65" s="31">
        <v>0</v>
      </c>
      <c r="N65" s="30">
        <v>0</v>
      </c>
      <c r="O65" s="32">
        <f t="shared" si="3"/>
        <v>125928000</v>
      </c>
    </row>
    <row r="66" spans="2:15" ht="28.5" customHeight="1">
      <c r="B66" s="26" t="s">
        <v>98</v>
      </c>
      <c r="C66" s="25" t="s">
        <v>1</v>
      </c>
      <c r="E66" s="28" t="s">
        <v>202</v>
      </c>
      <c r="F66" s="29">
        <v>67465000</v>
      </c>
      <c r="G66" s="29">
        <v>10857000</v>
      </c>
      <c r="H66" s="29">
        <v>16658000</v>
      </c>
      <c r="I66" s="29">
        <v>0</v>
      </c>
      <c r="J66" s="29">
        <v>2153000</v>
      </c>
      <c r="K66" s="29">
        <v>56702000</v>
      </c>
      <c r="L66" s="30">
        <v>0</v>
      </c>
      <c r="M66" s="31">
        <v>0</v>
      </c>
      <c r="N66" s="30">
        <v>0</v>
      </c>
      <c r="O66" s="32">
        <f t="shared" si="3"/>
        <v>153835000</v>
      </c>
    </row>
    <row r="67" spans="2:15" ht="28.5" customHeight="1">
      <c r="B67" s="26" t="s">
        <v>99</v>
      </c>
      <c r="C67" s="25" t="s">
        <v>1</v>
      </c>
      <c r="E67" s="28" t="s">
        <v>203</v>
      </c>
      <c r="F67" s="29">
        <v>64743000</v>
      </c>
      <c r="G67" s="29">
        <v>10711000</v>
      </c>
      <c r="H67" s="29">
        <v>12861000</v>
      </c>
      <c r="I67" s="29">
        <v>0</v>
      </c>
      <c r="J67" s="29">
        <v>2062000</v>
      </c>
      <c r="K67" s="29">
        <v>51563000</v>
      </c>
      <c r="L67" s="30">
        <v>0</v>
      </c>
      <c r="M67" s="31">
        <v>0</v>
      </c>
      <c r="N67" s="30">
        <v>0</v>
      </c>
      <c r="O67" s="32">
        <f t="shared" si="3"/>
        <v>141940000</v>
      </c>
    </row>
    <row r="68" spans="2:15" ht="28.5" customHeight="1">
      <c r="B68" s="26" t="s">
        <v>100</v>
      </c>
      <c r="C68" s="25" t="s">
        <v>1</v>
      </c>
      <c r="E68" s="28" t="s">
        <v>204</v>
      </c>
      <c r="F68" s="29">
        <v>105173000</v>
      </c>
      <c r="G68" s="29">
        <v>18631000</v>
      </c>
      <c r="H68" s="29">
        <v>21416000</v>
      </c>
      <c r="I68" s="29">
        <v>0</v>
      </c>
      <c r="J68" s="29">
        <v>3299000</v>
      </c>
      <c r="K68" s="29">
        <v>27355000</v>
      </c>
      <c r="L68" s="30">
        <v>0</v>
      </c>
      <c r="M68" s="31">
        <v>0</v>
      </c>
      <c r="N68" s="30">
        <v>0</v>
      </c>
      <c r="O68" s="32">
        <f t="shared" si="3"/>
        <v>175874000</v>
      </c>
    </row>
    <row r="69" spans="2:15" ht="28.5" customHeight="1">
      <c r="B69" s="26" t="s">
        <v>101</v>
      </c>
      <c r="C69" s="25" t="s">
        <v>1</v>
      </c>
      <c r="E69" s="28" t="s">
        <v>205</v>
      </c>
      <c r="F69" s="29">
        <v>26690000</v>
      </c>
      <c r="G69" s="29">
        <v>4131000</v>
      </c>
      <c r="H69" s="29">
        <v>12557000</v>
      </c>
      <c r="I69" s="29">
        <v>0</v>
      </c>
      <c r="J69" s="29">
        <v>1797000</v>
      </c>
      <c r="K69" s="29">
        <v>9903000</v>
      </c>
      <c r="L69" s="30">
        <v>0</v>
      </c>
      <c r="M69" s="31">
        <v>0</v>
      </c>
      <c r="N69" s="30">
        <v>0</v>
      </c>
      <c r="O69" s="32">
        <f t="shared" si="3"/>
        <v>55078000</v>
      </c>
    </row>
    <row r="70" spans="2:15" ht="28.5" customHeight="1">
      <c r="B70" s="26" t="s">
        <v>102</v>
      </c>
      <c r="C70" s="25" t="s">
        <v>1</v>
      </c>
      <c r="E70" s="28" t="s">
        <v>206</v>
      </c>
      <c r="F70" s="29">
        <v>31317000</v>
      </c>
      <c r="G70" s="29">
        <v>4776000</v>
      </c>
      <c r="H70" s="29">
        <v>10696000</v>
      </c>
      <c r="I70" s="29">
        <v>0</v>
      </c>
      <c r="J70" s="29">
        <v>1452000</v>
      </c>
      <c r="K70" s="29">
        <v>24282000</v>
      </c>
      <c r="L70" s="30">
        <v>0</v>
      </c>
      <c r="M70" s="31">
        <v>0</v>
      </c>
      <c r="N70" s="30">
        <v>0</v>
      </c>
      <c r="O70" s="32">
        <f t="shared" si="3"/>
        <v>72523000</v>
      </c>
    </row>
    <row r="71" spans="2:15" ht="28.5" customHeight="1">
      <c r="B71" s="26" t="s">
        <v>103</v>
      </c>
      <c r="C71" s="25" t="s">
        <v>1</v>
      </c>
      <c r="E71" s="28" t="s">
        <v>207</v>
      </c>
      <c r="F71" s="29">
        <v>21844000</v>
      </c>
      <c r="G71" s="29">
        <v>3409000</v>
      </c>
      <c r="H71" s="29">
        <v>10751000</v>
      </c>
      <c r="I71" s="29">
        <v>0</v>
      </c>
      <c r="J71" s="29">
        <v>1380000</v>
      </c>
      <c r="K71" s="29">
        <v>22055000</v>
      </c>
      <c r="L71" s="30">
        <v>0</v>
      </c>
      <c r="M71" s="31">
        <v>0</v>
      </c>
      <c r="N71" s="30">
        <v>0</v>
      </c>
      <c r="O71" s="32">
        <f t="shared" si="3"/>
        <v>59439000</v>
      </c>
    </row>
    <row r="72" spans="2:15" ht="28.5" customHeight="1">
      <c r="B72" s="26" t="s">
        <v>104</v>
      </c>
      <c r="C72" s="25" t="s">
        <v>1</v>
      </c>
      <c r="E72" s="28" t="s">
        <v>208</v>
      </c>
      <c r="F72" s="29">
        <v>44873000</v>
      </c>
      <c r="G72" s="29">
        <v>7778000</v>
      </c>
      <c r="H72" s="29">
        <v>11715000</v>
      </c>
      <c r="I72" s="29">
        <v>0</v>
      </c>
      <c r="J72" s="29">
        <v>1788000</v>
      </c>
      <c r="K72" s="29">
        <v>32367000</v>
      </c>
      <c r="L72" s="30">
        <v>0</v>
      </c>
      <c r="M72" s="31">
        <v>0</v>
      </c>
      <c r="N72" s="30">
        <v>0</v>
      </c>
      <c r="O72" s="32">
        <f t="shared" si="3"/>
        <v>98521000</v>
      </c>
    </row>
    <row r="73" spans="2:15" ht="28.5" customHeight="1">
      <c r="B73" s="26" t="s">
        <v>105</v>
      </c>
      <c r="C73" s="25" t="s">
        <v>1</v>
      </c>
      <c r="E73" s="28" t="s">
        <v>209</v>
      </c>
      <c r="F73" s="29">
        <v>30768000</v>
      </c>
      <c r="G73" s="29">
        <v>4726000</v>
      </c>
      <c r="H73" s="29">
        <v>13494000</v>
      </c>
      <c r="I73" s="29">
        <v>0</v>
      </c>
      <c r="J73" s="29">
        <v>1751000</v>
      </c>
      <c r="K73" s="29">
        <v>26948000</v>
      </c>
      <c r="L73" s="30">
        <v>0</v>
      </c>
      <c r="M73" s="31">
        <v>0</v>
      </c>
      <c r="N73" s="30">
        <v>0</v>
      </c>
      <c r="O73" s="32">
        <f t="shared" si="3"/>
        <v>77687000</v>
      </c>
    </row>
    <row r="74" spans="2:15" ht="28.5" customHeight="1">
      <c r="B74" s="26" t="s">
        <v>106</v>
      </c>
      <c r="C74" s="25" t="s">
        <v>1</v>
      </c>
      <c r="E74" s="28" t="s">
        <v>210</v>
      </c>
      <c r="F74" s="29">
        <v>24178000</v>
      </c>
      <c r="G74" s="29">
        <v>3674000</v>
      </c>
      <c r="H74" s="29">
        <v>12038000</v>
      </c>
      <c r="I74" s="29">
        <v>0</v>
      </c>
      <c r="J74" s="29">
        <v>1100000</v>
      </c>
      <c r="K74" s="29">
        <v>24216000</v>
      </c>
      <c r="L74" s="30">
        <v>0</v>
      </c>
      <c r="M74" s="31">
        <v>0</v>
      </c>
      <c r="N74" s="30">
        <v>0</v>
      </c>
      <c r="O74" s="32">
        <f t="shared" si="3"/>
        <v>65206000</v>
      </c>
    </row>
    <row r="75" spans="2:15" ht="28.5" customHeight="1">
      <c r="B75" s="26" t="s">
        <v>107</v>
      </c>
      <c r="C75" s="25" t="s">
        <v>1</v>
      </c>
      <c r="E75" s="28" t="s">
        <v>264</v>
      </c>
      <c r="F75" s="29">
        <v>34575000</v>
      </c>
      <c r="G75" s="29">
        <v>5355000</v>
      </c>
      <c r="H75" s="29">
        <v>12754000</v>
      </c>
      <c r="I75" s="29">
        <v>0</v>
      </c>
      <c r="J75" s="29">
        <v>1273000</v>
      </c>
      <c r="K75" s="29">
        <v>23473000</v>
      </c>
      <c r="L75" s="30">
        <v>0</v>
      </c>
      <c r="M75" s="31">
        <v>0</v>
      </c>
      <c r="N75" s="30">
        <v>0</v>
      </c>
      <c r="O75" s="32">
        <f t="shared" si="3"/>
        <v>77430000</v>
      </c>
    </row>
    <row r="76" spans="2:15" ht="28.5" customHeight="1">
      <c r="B76" s="26" t="s">
        <v>108</v>
      </c>
      <c r="C76" s="25" t="s">
        <v>1</v>
      </c>
      <c r="E76" s="28" t="s">
        <v>212</v>
      </c>
      <c r="F76" s="29">
        <v>42751000</v>
      </c>
      <c r="G76" s="29">
        <v>6982000</v>
      </c>
      <c r="H76" s="29">
        <v>12801000</v>
      </c>
      <c r="I76" s="29">
        <v>0</v>
      </c>
      <c r="J76" s="29">
        <v>1786000</v>
      </c>
      <c r="K76" s="29">
        <v>39327000</v>
      </c>
      <c r="L76" s="30">
        <v>0</v>
      </c>
      <c r="M76" s="31">
        <v>0</v>
      </c>
      <c r="N76" s="30">
        <v>0</v>
      </c>
      <c r="O76" s="32">
        <f t="shared" si="3"/>
        <v>103647000</v>
      </c>
    </row>
    <row r="77" spans="2:15" ht="28.5" customHeight="1">
      <c r="B77" s="26" t="s">
        <v>109</v>
      </c>
      <c r="C77" s="25" t="s">
        <v>1</v>
      </c>
      <c r="E77" s="28" t="s">
        <v>213</v>
      </c>
      <c r="F77" s="29">
        <v>36021000</v>
      </c>
      <c r="G77" s="29">
        <v>4892000</v>
      </c>
      <c r="H77" s="29">
        <v>9582000</v>
      </c>
      <c r="I77" s="29">
        <v>0</v>
      </c>
      <c r="J77" s="29">
        <v>1236000</v>
      </c>
      <c r="K77" s="29">
        <v>23045000</v>
      </c>
      <c r="L77" s="30">
        <v>0</v>
      </c>
      <c r="M77" s="31">
        <v>0</v>
      </c>
      <c r="N77" s="30">
        <v>0</v>
      </c>
      <c r="O77" s="32">
        <f t="shared" si="3"/>
        <v>74776000</v>
      </c>
    </row>
    <row r="78" spans="2:15" ht="28.5" customHeight="1">
      <c r="B78" s="26" t="s">
        <v>110</v>
      </c>
      <c r="C78" s="25" t="s">
        <v>1</v>
      </c>
      <c r="E78" s="28" t="s">
        <v>214</v>
      </c>
      <c r="F78" s="29">
        <v>28247000</v>
      </c>
      <c r="G78" s="29">
        <v>4270000</v>
      </c>
      <c r="H78" s="29">
        <v>8087000</v>
      </c>
      <c r="I78" s="29">
        <v>0</v>
      </c>
      <c r="J78" s="29">
        <v>1261000</v>
      </c>
      <c r="K78" s="29">
        <v>24163000</v>
      </c>
      <c r="L78" s="30">
        <v>0</v>
      </c>
      <c r="M78" s="31">
        <v>0</v>
      </c>
      <c r="N78" s="30">
        <v>0</v>
      </c>
      <c r="O78" s="32">
        <f t="shared" si="3"/>
        <v>66028000</v>
      </c>
    </row>
    <row r="79" spans="2:15" ht="28.5" customHeight="1">
      <c r="B79" s="26" t="s">
        <v>111</v>
      </c>
      <c r="C79" s="25" t="s">
        <v>1</v>
      </c>
      <c r="E79" s="28" t="s">
        <v>215</v>
      </c>
      <c r="F79" s="29">
        <v>28178000</v>
      </c>
      <c r="G79" s="29">
        <v>4017000</v>
      </c>
      <c r="H79" s="29">
        <v>11652000</v>
      </c>
      <c r="I79" s="29">
        <v>0</v>
      </c>
      <c r="J79" s="29">
        <v>1426000</v>
      </c>
      <c r="K79" s="29">
        <v>24164000</v>
      </c>
      <c r="L79" s="30">
        <v>0</v>
      </c>
      <c r="M79" s="31">
        <v>0</v>
      </c>
      <c r="N79" s="30">
        <v>0</v>
      </c>
      <c r="O79" s="32">
        <f t="shared" si="3"/>
        <v>69437000</v>
      </c>
    </row>
    <row r="80" spans="2:15" ht="28.5" customHeight="1">
      <c r="B80" s="26" t="s">
        <v>112</v>
      </c>
      <c r="C80" s="25" t="s">
        <v>1</v>
      </c>
      <c r="E80" s="28" t="s">
        <v>216</v>
      </c>
      <c r="F80" s="29">
        <v>23980000</v>
      </c>
      <c r="G80" s="29">
        <v>3649000</v>
      </c>
      <c r="H80" s="29">
        <v>8763000</v>
      </c>
      <c r="I80" s="29">
        <v>0</v>
      </c>
      <c r="J80" s="29">
        <v>1191000</v>
      </c>
      <c r="K80" s="29">
        <v>24354000</v>
      </c>
      <c r="L80" s="30">
        <v>0</v>
      </c>
      <c r="M80" s="31">
        <v>0</v>
      </c>
      <c r="N80" s="30">
        <v>0</v>
      </c>
      <c r="O80" s="32">
        <f aca="true" t="shared" si="4" ref="O80:O118">N80+M80+L80+K80+J80+I80+H80+G80+F80</f>
        <v>61937000</v>
      </c>
    </row>
    <row r="81" spans="2:15" ht="28.5" customHeight="1">
      <c r="B81" s="26" t="s">
        <v>113</v>
      </c>
      <c r="C81" s="25" t="s">
        <v>1</v>
      </c>
      <c r="E81" s="28" t="s">
        <v>217</v>
      </c>
      <c r="F81" s="29">
        <v>26678000</v>
      </c>
      <c r="G81" s="29">
        <v>3970000</v>
      </c>
      <c r="H81" s="29">
        <v>10153000</v>
      </c>
      <c r="I81" s="29">
        <v>0</v>
      </c>
      <c r="J81" s="29">
        <v>1137000</v>
      </c>
      <c r="K81" s="29">
        <v>23055000</v>
      </c>
      <c r="L81" s="30">
        <v>0</v>
      </c>
      <c r="M81" s="31">
        <v>0</v>
      </c>
      <c r="N81" s="30">
        <v>0</v>
      </c>
      <c r="O81" s="32">
        <f t="shared" si="4"/>
        <v>64993000</v>
      </c>
    </row>
    <row r="82" spans="2:15" ht="28.5" customHeight="1">
      <c r="B82" s="26" t="s">
        <v>114</v>
      </c>
      <c r="C82" s="25" t="s">
        <v>1</v>
      </c>
      <c r="E82" s="28" t="s">
        <v>218</v>
      </c>
      <c r="F82" s="29">
        <v>32462000</v>
      </c>
      <c r="G82" s="29">
        <v>4462000</v>
      </c>
      <c r="H82" s="29">
        <v>10319000</v>
      </c>
      <c r="I82" s="29">
        <v>0</v>
      </c>
      <c r="J82" s="29">
        <v>1115000</v>
      </c>
      <c r="K82" s="29">
        <v>47317000</v>
      </c>
      <c r="L82" s="30">
        <v>0</v>
      </c>
      <c r="M82" s="31">
        <v>0</v>
      </c>
      <c r="N82" s="30">
        <v>0</v>
      </c>
      <c r="O82" s="32">
        <f t="shared" si="4"/>
        <v>95675000</v>
      </c>
    </row>
    <row r="83" spans="2:15" ht="28.5" customHeight="1">
      <c r="B83" s="26" t="s">
        <v>115</v>
      </c>
      <c r="C83" s="25" t="s">
        <v>1</v>
      </c>
      <c r="E83" s="28" t="s">
        <v>219</v>
      </c>
      <c r="F83" s="29">
        <v>22939000</v>
      </c>
      <c r="G83" s="29">
        <v>3464000</v>
      </c>
      <c r="H83" s="29">
        <v>9688000</v>
      </c>
      <c r="I83" s="29">
        <v>0</v>
      </c>
      <c r="J83" s="29">
        <v>1285000</v>
      </c>
      <c r="K83" s="29">
        <v>25402000</v>
      </c>
      <c r="L83" s="30">
        <v>0</v>
      </c>
      <c r="M83" s="31">
        <v>0</v>
      </c>
      <c r="N83" s="30">
        <v>0</v>
      </c>
      <c r="O83" s="32">
        <f t="shared" si="4"/>
        <v>62778000</v>
      </c>
    </row>
    <row r="84" spans="2:15" ht="28.5" customHeight="1">
      <c r="B84" s="26" t="s">
        <v>116</v>
      </c>
      <c r="C84" s="25" t="s">
        <v>1</v>
      </c>
      <c r="E84" s="28" t="s">
        <v>220</v>
      </c>
      <c r="F84" s="29">
        <v>18186000</v>
      </c>
      <c r="G84" s="29">
        <v>2849000</v>
      </c>
      <c r="H84" s="29">
        <v>8658000</v>
      </c>
      <c r="I84" s="29">
        <v>0</v>
      </c>
      <c r="J84" s="29">
        <v>1285000</v>
      </c>
      <c r="K84" s="29">
        <v>22506000</v>
      </c>
      <c r="L84" s="30">
        <v>0</v>
      </c>
      <c r="M84" s="31">
        <v>0</v>
      </c>
      <c r="N84" s="30">
        <v>0</v>
      </c>
      <c r="O84" s="32">
        <f t="shared" si="4"/>
        <v>53484000</v>
      </c>
    </row>
    <row r="85" spans="2:15" ht="28.5" customHeight="1">
      <c r="B85" s="26" t="s">
        <v>117</v>
      </c>
      <c r="C85" s="25" t="s">
        <v>1</v>
      </c>
      <c r="E85" s="28" t="s">
        <v>221</v>
      </c>
      <c r="F85" s="29">
        <v>16397000</v>
      </c>
      <c r="G85" s="29">
        <v>2369000</v>
      </c>
      <c r="H85" s="29">
        <v>7518000</v>
      </c>
      <c r="I85" s="29">
        <v>0</v>
      </c>
      <c r="J85" s="29">
        <v>1238000</v>
      </c>
      <c r="K85" s="29">
        <v>25011000</v>
      </c>
      <c r="L85" s="30">
        <v>0</v>
      </c>
      <c r="M85" s="31">
        <v>0</v>
      </c>
      <c r="N85" s="30">
        <v>0</v>
      </c>
      <c r="O85" s="32">
        <f t="shared" si="4"/>
        <v>52533000</v>
      </c>
    </row>
    <row r="86" spans="2:15" ht="28.5" customHeight="1">
      <c r="B86" s="26" t="s">
        <v>118</v>
      </c>
      <c r="C86" s="25" t="s">
        <v>1</v>
      </c>
      <c r="E86" s="28" t="s">
        <v>222</v>
      </c>
      <c r="F86" s="29">
        <v>16849000</v>
      </c>
      <c r="G86" s="29">
        <v>2085000</v>
      </c>
      <c r="H86" s="29">
        <v>8618000</v>
      </c>
      <c r="I86" s="29">
        <v>0</v>
      </c>
      <c r="J86" s="29">
        <v>1156000</v>
      </c>
      <c r="K86" s="29">
        <v>23883000</v>
      </c>
      <c r="L86" s="30">
        <v>0</v>
      </c>
      <c r="M86" s="31">
        <v>0</v>
      </c>
      <c r="N86" s="30">
        <v>0</v>
      </c>
      <c r="O86" s="32">
        <f t="shared" si="4"/>
        <v>52591000</v>
      </c>
    </row>
    <row r="87" spans="2:15" ht="28.5" customHeight="1">
      <c r="B87" s="26" t="s">
        <v>119</v>
      </c>
      <c r="C87" s="25" t="s">
        <v>1</v>
      </c>
      <c r="E87" s="28" t="s">
        <v>223</v>
      </c>
      <c r="F87" s="29">
        <v>17844000</v>
      </c>
      <c r="G87" s="29">
        <v>2743000</v>
      </c>
      <c r="H87" s="29">
        <v>6706000</v>
      </c>
      <c r="I87" s="29">
        <v>0</v>
      </c>
      <c r="J87" s="29">
        <v>1215000</v>
      </c>
      <c r="K87" s="29">
        <v>23415000</v>
      </c>
      <c r="L87" s="30">
        <v>0</v>
      </c>
      <c r="M87" s="31">
        <v>0</v>
      </c>
      <c r="N87" s="30">
        <v>0</v>
      </c>
      <c r="O87" s="32">
        <f t="shared" si="4"/>
        <v>51923000</v>
      </c>
    </row>
    <row r="88" spans="2:15" ht="28.5" customHeight="1">
      <c r="B88" s="26" t="s">
        <v>120</v>
      </c>
      <c r="C88" s="25" t="s">
        <v>1</v>
      </c>
      <c r="E88" s="28" t="s">
        <v>224</v>
      </c>
      <c r="F88" s="29">
        <v>13653000</v>
      </c>
      <c r="G88" s="29">
        <v>1726000</v>
      </c>
      <c r="H88" s="29">
        <v>8590000</v>
      </c>
      <c r="I88" s="29">
        <v>0</v>
      </c>
      <c r="J88" s="29">
        <v>1156000</v>
      </c>
      <c r="K88" s="29">
        <v>23782000</v>
      </c>
      <c r="L88" s="30">
        <v>0</v>
      </c>
      <c r="M88" s="31">
        <v>0</v>
      </c>
      <c r="N88" s="30">
        <v>0</v>
      </c>
      <c r="O88" s="32">
        <f t="shared" si="4"/>
        <v>48907000</v>
      </c>
    </row>
    <row r="89" spans="2:15" ht="28.5" customHeight="1">
      <c r="B89" s="26" t="s">
        <v>121</v>
      </c>
      <c r="C89" s="25" t="s">
        <v>1</v>
      </c>
      <c r="E89" s="28" t="s">
        <v>225</v>
      </c>
      <c r="F89" s="29">
        <v>22185000</v>
      </c>
      <c r="G89" s="29">
        <v>3186000</v>
      </c>
      <c r="H89" s="29">
        <v>7764000</v>
      </c>
      <c r="I89" s="29">
        <v>0</v>
      </c>
      <c r="J89" s="29">
        <v>1182000</v>
      </c>
      <c r="K89" s="29">
        <v>23973000</v>
      </c>
      <c r="L89" s="30">
        <v>0</v>
      </c>
      <c r="M89" s="31">
        <v>0</v>
      </c>
      <c r="N89" s="30">
        <v>0</v>
      </c>
      <c r="O89" s="32">
        <f t="shared" si="4"/>
        <v>58290000</v>
      </c>
    </row>
    <row r="90" spans="2:15" ht="28.5" customHeight="1">
      <c r="B90" s="26" t="s">
        <v>122</v>
      </c>
      <c r="C90" s="25" t="s">
        <v>1</v>
      </c>
      <c r="E90" s="28" t="s">
        <v>226</v>
      </c>
      <c r="F90" s="29">
        <v>34068000</v>
      </c>
      <c r="G90" s="29">
        <v>4819000</v>
      </c>
      <c r="H90" s="29">
        <v>12796000</v>
      </c>
      <c r="I90" s="29">
        <v>0</v>
      </c>
      <c r="J90" s="29">
        <v>1459000</v>
      </c>
      <c r="K90" s="29">
        <v>23196000</v>
      </c>
      <c r="L90" s="30">
        <v>0</v>
      </c>
      <c r="M90" s="31">
        <v>0</v>
      </c>
      <c r="N90" s="30">
        <v>0</v>
      </c>
      <c r="O90" s="32">
        <f t="shared" si="4"/>
        <v>76338000</v>
      </c>
    </row>
    <row r="91" spans="2:15" ht="28.5" customHeight="1">
      <c r="B91" s="26" t="s">
        <v>123</v>
      </c>
      <c r="C91" s="25" t="s">
        <v>1</v>
      </c>
      <c r="E91" s="28" t="s">
        <v>227</v>
      </c>
      <c r="F91" s="29">
        <v>15995000</v>
      </c>
      <c r="G91" s="29">
        <v>2128000</v>
      </c>
      <c r="H91" s="29">
        <v>7280000</v>
      </c>
      <c r="I91" s="29">
        <v>0</v>
      </c>
      <c r="J91" s="29">
        <v>1053000</v>
      </c>
      <c r="K91" s="29">
        <v>23264000</v>
      </c>
      <c r="L91" s="30">
        <v>0</v>
      </c>
      <c r="M91" s="31">
        <v>0</v>
      </c>
      <c r="N91" s="30">
        <v>0</v>
      </c>
      <c r="O91" s="32">
        <f t="shared" si="4"/>
        <v>49720000</v>
      </c>
    </row>
    <row r="92" spans="2:15" ht="28.5" customHeight="1">
      <c r="B92" s="26" t="s">
        <v>124</v>
      </c>
      <c r="C92" s="25" t="s">
        <v>1</v>
      </c>
      <c r="E92" s="28" t="s">
        <v>228</v>
      </c>
      <c r="F92" s="29">
        <v>23848000</v>
      </c>
      <c r="G92" s="29">
        <v>3563000</v>
      </c>
      <c r="H92" s="29">
        <v>10353000</v>
      </c>
      <c r="I92" s="29">
        <v>0</v>
      </c>
      <c r="J92" s="29">
        <v>1142000</v>
      </c>
      <c r="K92" s="29">
        <v>22735000</v>
      </c>
      <c r="L92" s="30">
        <v>0</v>
      </c>
      <c r="M92" s="31">
        <v>0</v>
      </c>
      <c r="N92" s="30">
        <v>0</v>
      </c>
      <c r="O92" s="32">
        <f t="shared" si="4"/>
        <v>61641000</v>
      </c>
    </row>
    <row r="93" spans="2:15" ht="28.5" customHeight="1">
      <c r="B93" s="26" t="s">
        <v>125</v>
      </c>
      <c r="C93" s="25" t="s">
        <v>1</v>
      </c>
      <c r="E93" s="28" t="s">
        <v>229</v>
      </c>
      <c r="F93" s="29">
        <v>16707000</v>
      </c>
      <c r="G93" s="29">
        <v>2287000</v>
      </c>
      <c r="H93" s="29">
        <v>7155000</v>
      </c>
      <c r="I93" s="29">
        <v>0</v>
      </c>
      <c r="J93" s="29">
        <v>955000</v>
      </c>
      <c r="K93" s="29">
        <v>23353000</v>
      </c>
      <c r="L93" s="30">
        <v>0</v>
      </c>
      <c r="M93" s="31">
        <v>0</v>
      </c>
      <c r="N93" s="30">
        <v>0</v>
      </c>
      <c r="O93" s="32">
        <f t="shared" si="4"/>
        <v>50457000</v>
      </c>
    </row>
    <row r="94" spans="2:15" ht="28.5" customHeight="1">
      <c r="B94" s="26" t="s">
        <v>126</v>
      </c>
      <c r="C94" s="25" t="s">
        <v>1</v>
      </c>
      <c r="E94" s="28" t="s">
        <v>265</v>
      </c>
      <c r="F94" s="29">
        <v>20764000</v>
      </c>
      <c r="G94" s="29">
        <v>3080000</v>
      </c>
      <c r="H94" s="29">
        <v>8977000</v>
      </c>
      <c r="I94" s="29">
        <v>0</v>
      </c>
      <c r="J94" s="29">
        <v>946000</v>
      </c>
      <c r="K94" s="29">
        <v>22935000</v>
      </c>
      <c r="L94" s="30">
        <v>0</v>
      </c>
      <c r="M94" s="31">
        <v>0</v>
      </c>
      <c r="N94" s="30">
        <v>0</v>
      </c>
      <c r="O94" s="32">
        <f t="shared" si="4"/>
        <v>56702000</v>
      </c>
    </row>
    <row r="95" spans="2:15" ht="28.5" customHeight="1">
      <c r="B95" s="26" t="s">
        <v>127</v>
      </c>
      <c r="C95" s="25" t="s">
        <v>1</v>
      </c>
      <c r="E95" s="28" t="s">
        <v>231</v>
      </c>
      <c r="F95" s="29">
        <v>14013000</v>
      </c>
      <c r="G95" s="29">
        <v>1900000</v>
      </c>
      <c r="H95" s="29">
        <v>7794000</v>
      </c>
      <c r="I95" s="29">
        <v>0</v>
      </c>
      <c r="J95" s="29">
        <v>1046000</v>
      </c>
      <c r="K95" s="29">
        <v>24978000</v>
      </c>
      <c r="L95" s="30">
        <v>0</v>
      </c>
      <c r="M95" s="31">
        <v>0</v>
      </c>
      <c r="N95" s="30">
        <v>0</v>
      </c>
      <c r="O95" s="32">
        <f t="shared" si="4"/>
        <v>49731000</v>
      </c>
    </row>
    <row r="96" spans="2:15" ht="28.5" customHeight="1">
      <c r="B96" s="26" t="s">
        <v>128</v>
      </c>
      <c r="C96" s="25" t="s">
        <v>1</v>
      </c>
      <c r="E96" s="28" t="s">
        <v>232</v>
      </c>
      <c r="F96" s="29">
        <v>23401000</v>
      </c>
      <c r="G96" s="29">
        <v>3312000</v>
      </c>
      <c r="H96" s="29">
        <v>8428000</v>
      </c>
      <c r="I96" s="29">
        <v>0</v>
      </c>
      <c r="J96" s="29">
        <v>1148000</v>
      </c>
      <c r="K96" s="29">
        <v>23353000</v>
      </c>
      <c r="L96" s="30">
        <v>0</v>
      </c>
      <c r="M96" s="31">
        <v>0</v>
      </c>
      <c r="N96" s="30">
        <v>0</v>
      </c>
      <c r="O96" s="32">
        <f t="shared" si="4"/>
        <v>59642000</v>
      </c>
    </row>
    <row r="97" spans="2:15" ht="28.5" customHeight="1">
      <c r="B97" s="26" t="s">
        <v>129</v>
      </c>
      <c r="C97" s="25" t="s">
        <v>1</v>
      </c>
      <c r="E97" s="28" t="s">
        <v>233</v>
      </c>
      <c r="F97" s="29">
        <v>17071000</v>
      </c>
      <c r="G97" s="29">
        <v>2628000</v>
      </c>
      <c r="H97" s="29">
        <v>7978000</v>
      </c>
      <c r="I97" s="29">
        <v>0</v>
      </c>
      <c r="J97" s="29">
        <v>1214000</v>
      </c>
      <c r="K97" s="29">
        <v>24283000</v>
      </c>
      <c r="L97" s="30">
        <v>0</v>
      </c>
      <c r="M97" s="31">
        <v>0</v>
      </c>
      <c r="N97" s="30">
        <v>0</v>
      </c>
      <c r="O97" s="32">
        <f t="shared" si="4"/>
        <v>53174000</v>
      </c>
    </row>
    <row r="98" spans="2:15" ht="28.5" customHeight="1">
      <c r="B98" s="26" t="s">
        <v>130</v>
      </c>
      <c r="C98" s="25" t="s">
        <v>1</v>
      </c>
      <c r="E98" s="28" t="s">
        <v>234</v>
      </c>
      <c r="F98" s="29">
        <v>21399000</v>
      </c>
      <c r="G98" s="29">
        <v>2684000</v>
      </c>
      <c r="H98" s="29">
        <v>6220000</v>
      </c>
      <c r="I98" s="29">
        <v>0</v>
      </c>
      <c r="J98" s="29">
        <v>949000</v>
      </c>
      <c r="K98" s="29">
        <v>22835000</v>
      </c>
      <c r="L98" s="30">
        <v>0</v>
      </c>
      <c r="M98" s="31">
        <v>0</v>
      </c>
      <c r="N98" s="30">
        <v>0</v>
      </c>
      <c r="O98" s="32">
        <f t="shared" si="4"/>
        <v>54087000</v>
      </c>
    </row>
    <row r="99" spans="2:15" ht="28.5" customHeight="1">
      <c r="B99" s="26" t="s">
        <v>131</v>
      </c>
      <c r="C99" s="25" t="s">
        <v>1</v>
      </c>
      <c r="E99" s="28" t="s">
        <v>235</v>
      </c>
      <c r="F99" s="29">
        <v>18483000</v>
      </c>
      <c r="G99" s="29">
        <v>2309000</v>
      </c>
      <c r="H99" s="29">
        <v>7613000</v>
      </c>
      <c r="I99" s="29">
        <v>0</v>
      </c>
      <c r="J99" s="29">
        <v>991000</v>
      </c>
      <c r="K99" s="29">
        <v>24973000</v>
      </c>
      <c r="L99" s="30">
        <v>0</v>
      </c>
      <c r="M99" s="31">
        <v>0</v>
      </c>
      <c r="N99" s="30">
        <v>0</v>
      </c>
      <c r="O99" s="32">
        <f t="shared" si="4"/>
        <v>54369000</v>
      </c>
    </row>
    <row r="100" spans="2:15" ht="28.5" customHeight="1">
      <c r="B100" s="26" t="s">
        <v>132</v>
      </c>
      <c r="C100" s="25" t="s">
        <v>1</v>
      </c>
      <c r="E100" s="28" t="s">
        <v>236</v>
      </c>
      <c r="F100" s="29">
        <v>15891000</v>
      </c>
      <c r="G100" s="29">
        <v>2089000</v>
      </c>
      <c r="H100" s="29">
        <v>7943000</v>
      </c>
      <c r="I100" s="29">
        <v>0</v>
      </c>
      <c r="J100" s="29">
        <v>1131000</v>
      </c>
      <c r="K100" s="29">
        <v>25102000</v>
      </c>
      <c r="L100" s="30">
        <v>0</v>
      </c>
      <c r="M100" s="31">
        <v>0</v>
      </c>
      <c r="N100" s="30">
        <v>0</v>
      </c>
      <c r="O100" s="32">
        <f t="shared" si="4"/>
        <v>52156000</v>
      </c>
    </row>
    <row r="101" spans="2:15" ht="28.5" customHeight="1">
      <c r="B101" s="26" t="s">
        <v>133</v>
      </c>
      <c r="C101" s="25" t="s">
        <v>1</v>
      </c>
      <c r="E101" s="28" t="s">
        <v>237</v>
      </c>
      <c r="F101" s="29">
        <v>14560000</v>
      </c>
      <c r="G101" s="29">
        <v>1889000</v>
      </c>
      <c r="H101" s="29">
        <v>7515000</v>
      </c>
      <c r="I101" s="29">
        <v>0</v>
      </c>
      <c r="J101" s="29">
        <v>971000</v>
      </c>
      <c r="K101" s="29">
        <v>24473000</v>
      </c>
      <c r="L101" s="30">
        <v>0</v>
      </c>
      <c r="M101" s="31">
        <v>0</v>
      </c>
      <c r="N101" s="30">
        <v>0</v>
      </c>
      <c r="O101" s="32">
        <f t="shared" si="4"/>
        <v>49408000</v>
      </c>
    </row>
    <row r="102" spans="2:15" ht="28.5" customHeight="1">
      <c r="B102" s="26" t="s">
        <v>134</v>
      </c>
      <c r="C102" s="25" t="s">
        <v>1</v>
      </c>
      <c r="E102" s="28" t="s">
        <v>238</v>
      </c>
      <c r="F102" s="29">
        <v>10917000</v>
      </c>
      <c r="G102" s="29">
        <v>1339000</v>
      </c>
      <c r="H102" s="29">
        <v>5557000</v>
      </c>
      <c r="I102" s="29">
        <v>0</v>
      </c>
      <c r="J102" s="29">
        <v>625000</v>
      </c>
      <c r="K102" s="29">
        <v>22426000</v>
      </c>
      <c r="L102" s="30">
        <v>0</v>
      </c>
      <c r="M102" s="31">
        <v>0</v>
      </c>
      <c r="N102" s="30">
        <v>0</v>
      </c>
      <c r="O102" s="32">
        <f t="shared" si="4"/>
        <v>40864000</v>
      </c>
    </row>
    <row r="103" spans="2:15" ht="28.5" customHeight="1">
      <c r="B103" s="26" t="s">
        <v>135</v>
      </c>
      <c r="C103" s="25" t="s">
        <v>1</v>
      </c>
      <c r="E103" s="28" t="s">
        <v>239</v>
      </c>
      <c r="F103" s="29">
        <v>17553000</v>
      </c>
      <c r="G103" s="29">
        <v>2602000</v>
      </c>
      <c r="H103" s="29">
        <v>5691000</v>
      </c>
      <c r="I103" s="29">
        <v>0</v>
      </c>
      <c r="J103" s="29">
        <v>632000</v>
      </c>
      <c r="K103" s="29">
        <v>19949000</v>
      </c>
      <c r="L103" s="30">
        <v>0</v>
      </c>
      <c r="M103" s="31">
        <v>0</v>
      </c>
      <c r="N103" s="30">
        <v>0</v>
      </c>
      <c r="O103" s="32">
        <f t="shared" si="4"/>
        <v>46427000</v>
      </c>
    </row>
    <row r="104" spans="2:15" ht="28.5" customHeight="1">
      <c r="B104" s="26" t="s">
        <v>136</v>
      </c>
      <c r="C104" s="25" t="s">
        <v>1</v>
      </c>
      <c r="E104" s="28" t="s">
        <v>240</v>
      </c>
      <c r="F104" s="29">
        <v>13090000</v>
      </c>
      <c r="G104" s="29">
        <v>1558000</v>
      </c>
      <c r="H104" s="29">
        <v>5746000</v>
      </c>
      <c r="I104" s="29">
        <v>0</v>
      </c>
      <c r="J104" s="29">
        <v>625000</v>
      </c>
      <c r="K104" s="29">
        <v>19949000</v>
      </c>
      <c r="L104" s="30">
        <v>0</v>
      </c>
      <c r="M104" s="31">
        <v>0</v>
      </c>
      <c r="N104" s="30">
        <v>0</v>
      </c>
      <c r="O104" s="32">
        <f t="shared" si="4"/>
        <v>40968000</v>
      </c>
    </row>
    <row r="105" spans="2:15" ht="28.5" customHeight="1">
      <c r="B105" s="26" t="s">
        <v>137</v>
      </c>
      <c r="C105" s="25" t="s">
        <v>1</v>
      </c>
      <c r="E105" s="28" t="s">
        <v>241</v>
      </c>
      <c r="F105" s="29">
        <v>24471000</v>
      </c>
      <c r="G105" s="29">
        <v>3429000</v>
      </c>
      <c r="H105" s="29">
        <v>9324000</v>
      </c>
      <c r="I105" s="29">
        <v>0</v>
      </c>
      <c r="J105" s="29">
        <v>681000</v>
      </c>
      <c r="K105" s="29">
        <v>22173000</v>
      </c>
      <c r="L105" s="30">
        <v>0</v>
      </c>
      <c r="M105" s="31">
        <v>0</v>
      </c>
      <c r="N105" s="30">
        <v>0</v>
      </c>
      <c r="O105" s="32">
        <f t="shared" si="4"/>
        <v>60078000</v>
      </c>
    </row>
    <row r="106" spans="2:15" ht="28.5" customHeight="1">
      <c r="B106" s="26" t="s">
        <v>138</v>
      </c>
      <c r="C106" s="25" t="s">
        <v>1</v>
      </c>
      <c r="E106" s="28" t="s">
        <v>242</v>
      </c>
      <c r="F106" s="29">
        <v>12412000</v>
      </c>
      <c r="G106" s="29">
        <v>1611000</v>
      </c>
      <c r="H106" s="29">
        <v>6342000</v>
      </c>
      <c r="I106" s="29">
        <v>0</v>
      </c>
      <c r="J106" s="29">
        <v>625000</v>
      </c>
      <c r="K106" s="29">
        <v>31909000</v>
      </c>
      <c r="L106" s="30">
        <v>0</v>
      </c>
      <c r="M106" s="31">
        <v>0</v>
      </c>
      <c r="N106" s="30">
        <v>0</v>
      </c>
      <c r="O106" s="32">
        <f t="shared" si="4"/>
        <v>52899000</v>
      </c>
    </row>
    <row r="107" spans="2:15" ht="28.5" customHeight="1">
      <c r="B107" s="26" t="s">
        <v>139</v>
      </c>
      <c r="C107" s="25" t="s">
        <v>1</v>
      </c>
      <c r="E107" s="28" t="s">
        <v>243</v>
      </c>
      <c r="F107" s="29">
        <v>11890000</v>
      </c>
      <c r="G107" s="29">
        <v>1555000</v>
      </c>
      <c r="H107" s="29">
        <v>6382000</v>
      </c>
      <c r="I107" s="29">
        <v>0</v>
      </c>
      <c r="J107" s="29">
        <v>625000</v>
      </c>
      <c r="K107" s="29">
        <v>22726000</v>
      </c>
      <c r="L107" s="30">
        <v>0</v>
      </c>
      <c r="M107" s="31">
        <v>0</v>
      </c>
      <c r="N107" s="30">
        <v>0</v>
      </c>
      <c r="O107" s="32">
        <f t="shared" si="4"/>
        <v>43178000</v>
      </c>
    </row>
    <row r="108" spans="2:15" ht="28.5" customHeight="1">
      <c r="B108" s="26" t="s">
        <v>140</v>
      </c>
      <c r="C108" s="25" t="s">
        <v>1</v>
      </c>
      <c r="E108" s="28" t="s">
        <v>244</v>
      </c>
      <c r="F108" s="29">
        <v>11502000</v>
      </c>
      <c r="G108" s="29">
        <v>1459000</v>
      </c>
      <c r="H108" s="29">
        <v>4626000</v>
      </c>
      <c r="I108" s="29">
        <v>0</v>
      </c>
      <c r="J108" s="29">
        <v>625000</v>
      </c>
      <c r="K108" s="29">
        <v>25720000</v>
      </c>
      <c r="L108" s="30">
        <v>0</v>
      </c>
      <c r="M108" s="31">
        <v>0</v>
      </c>
      <c r="N108" s="30">
        <v>0</v>
      </c>
      <c r="O108" s="32">
        <f t="shared" si="4"/>
        <v>43932000</v>
      </c>
    </row>
    <row r="109" spans="2:15" ht="28.5" customHeight="1">
      <c r="B109" s="26" t="s">
        <v>141</v>
      </c>
      <c r="C109" s="25" t="s">
        <v>1</v>
      </c>
      <c r="E109" s="28" t="s">
        <v>245</v>
      </c>
      <c r="F109" s="29">
        <v>18140000</v>
      </c>
      <c r="G109" s="29">
        <v>2132000</v>
      </c>
      <c r="H109" s="29">
        <v>4963000</v>
      </c>
      <c r="I109" s="29">
        <v>0</v>
      </c>
      <c r="J109" s="29">
        <v>647000</v>
      </c>
      <c r="K109" s="29">
        <v>26029000</v>
      </c>
      <c r="L109" s="30">
        <v>0</v>
      </c>
      <c r="M109" s="31">
        <v>0</v>
      </c>
      <c r="N109" s="30">
        <v>0</v>
      </c>
      <c r="O109" s="32">
        <f t="shared" si="4"/>
        <v>51911000</v>
      </c>
    </row>
    <row r="110" spans="2:15" ht="28.5" customHeight="1">
      <c r="B110" s="26" t="s">
        <v>142</v>
      </c>
      <c r="C110" s="25" t="s">
        <v>1</v>
      </c>
      <c r="E110" s="28" t="s">
        <v>246</v>
      </c>
      <c r="F110" s="29">
        <v>17224000</v>
      </c>
      <c r="G110" s="29">
        <v>2369000</v>
      </c>
      <c r="H110" s="29">
        <v>4985000</v>
      </c>
      <c r="I110" s="29">
        <v>0</v>
      </c>
      <c r="J110" s="29">
        <v>669000</v>
      </c>
      <c r="K110" s="29">
        <v>21996000</v>
      </c>
      <c r="L110" s="30">
        <v>0</v>
      </c>
      <c r="M110" s="31">
        <v>0</v>
      </c>
      <c r="N110" s="30">
        <v>0</v>
      </c>
      <c r="O110" s="32">
        <f t="shared" si="4"/>
        <v>47243000</v>
      </c>
    </row>
    <row r="111" spans="2:15" ht="28.5" customHeight="1">
      <c r="B111" s="26" t="s">
        <v>143</v>
      </c>
      <c r="C111" s="25" t="s">
        <v>1</v>
      </c>
      <c r="E111" s="28" t="s">
        <v>247</v>
      </c>
      <c r="F111" s="29">
        <v>493000</v>
      </c>
      <c r="G111" s="29">
        <v>65000</v>
      </c>
      <c r="H111" s="29">
        <v>4908000</v>
      </c>
      <c r="I111" s="29">
        <v>0</v>
      </c>
      <c r="J111" s="29">
        <v>331000</v>
      </c>
      <c r="K111" s="29">
        <v>15117000</v>
      </c>
      <c r="L111" s="30">
        <v>0</v>
      </c>
      <c r="M111" s="31">
        <v>0</v>
      </c>
      <c r="N111" s="30">
        <v>0</v>
      </c>
      <c r="O111" s="32">
        <f t="shared" si="4"/>
        <v>20914000</v>
      </c>
    </row>
    <row r="112" spans="2:15" ht="28.5" customHeight="1">
      <c r="B112" s="26" t="s">
        <v>144</v>
      </c>
      <c r="C112" s="25" t="s">
        <v>1</v>
      </c>
      <c r="E112" s="28" t="s">
        <v>248</v>
      </c>
      <c r="F112" s="29">
        <v>5003000</v>
      </c>
      <c r="G112" s="29">
        <v>790000</v>
      </c>
      <c r="H112" s="29">
        <v>4908000</v>
      </c>
      <c r="I112" s="29">
        <v>0</v>
      </c>
      <c r="J112" s="29">
        <v>331000</v>
      </c>
      <c r="K112" s="29">
        <v>17592000</v>
      </c>
      <c r="L112" s="30">
        <v>0</v>
      </c>
      <c r="M112" s="31">
        <v>0</v>
      </c>
      <c r="N112" s="30">
        <v>0</v>
      </c>
      <c r="O112" s="32">
        <f t="shared" si="4"/>
        <v>28624000</v>
      </c>
    </row>
    <row r="113" spans="2:15" ht="28.5" customHeight="1">
      <c r="B113" s="26" t="s">
        <v>145</v>
      </c>
      <c r="C113" s="25" t="s">
        <v>1</v>
      </c>
      <c r="E113" s="28" t="s">
        <v>249</v>
      </c>
      <c r="F113" s="29">
        <v>875000</v>
      </c>
      <c r="G113" s="29">
        <v>129000</v>
      </c>
      <c r="H113" s="29">
        <v>4908000</v>
      </c>
      <c r="I113" s="29">
        <v>0</v>
      </c>
      <c r="J113" s="29">
        <v>331000</v>
      </c>
      <c r="K113" s="29">
        <v>13879000</v>
      </c>
      <c r="L113" s="30">
        <v>0</v>
      </c>
      <c r="M113" s="31">
        <v>0</v>
      </c>
      <c r="N113" s="30">
        <v>0</v>
      </c>
      <c r="O113" s="32">
        <f t="shared" si="4"/>
        <v>20122000</v>
      </c>
    </row>
    <row r="114" spans="2:15" ht="28.5" customHeight="1">
      <c r="B114" s="26" t="s">
        <v>146</v>
      </c>
      <c r="C114" s="25" t="s">
        <v>1</v>
      </c>
      <c r="E114" s="28" t="s">
        <v>250</v>
      </c>
      <c r="F114" s="29">
        <v>592000</v>
      </c>
      <c r="G114" s="29">
        <v>88000</v>
      </c>
      <c r="H114" s="29">
        <v>4908000</v>
      </c>
      <c r="I114" s="29">
        <v>0</v>
      </c>
      <c r="J114" s="29">
        <v>331000</v>
      </c>
      <c r="K114" s="29">
        <v>13879000</v>
      </c>
      <c r="L114" s="30">
        <v>0</v>
      </c>
      <c r="M114" s="31">
        <v>0</v>
      </c>
      <c r="N114" s="30">
        <v>0</v>
      </c>
      <c r="O114" s="32">
        <f t="shared" si="4"/>
        <v>19798000</v>
      </c>
    </row>
    <row r="115" spans="2:15" ht="28.5" customHeight="1">
      <c r="B115" s="26" t="s">
        <v>147</v>
      </c>
      <c r="C115" s="25" t="s">
        <v>1</v>
      </c>
      <c r="E115" s="28" t="s">
        <v>251</v>
      </c>
      <c r="F115" s="29">
        <v>2382000</v>
      </c>
      <c r="G115" s="29">
        <v>370000</v>
      </c>
      <c r="H115" s="29">
        <v>4908000</v>
      </c>
      <c r="I115" s="29">
        <v>0</v>
      </c>
      <c r="J115" s="29">
        <v>331000</v>
      </c>
      <c r="K115" s="29">
        <v>16855000</v>
      </c>
      <c r="L115" s="30">
        <v>0</v>
      </c>
      <c r="M115" s="31">
        <v>0</v>
      </c>
      <c r="N115" s="30">
        <v>0</v>
      </c>
      <c r="O115" s="32">
        <f t="shared" si="4"/>
        <v>24846000</v>
      </c>
    </row>
    <row r="116" spans="2:15" ht="28.5" customHeight="1">
      <c r="B116" s="26" t="s">
        <v>148</v>
      </c>
      <c r="C116" s="25" t="s">
        <v>1</v>
      </c>
      <c r="E116" s="28" t="s">
        <v>266</v>
      </c>
      <c r="F116" s="29">
        <v>721000</v>
      </c>
      <c r="G116" s="29">
        <v>102000</v>
      </c>
      <c r="H116" s="29">
        <v>4908000</v>
      </c>
      <c r="I116" s="29">
        <v>0</v>
      </c>
      <c r="J116" s="29">
        <v>331000</v>
      </c>
      <c r="K116" s="29">
        <v>13879000</v>
      </c>
      <c r="L116" s="30">
        <v>0</v>
      </c>
      <c r="M116" s="31">
        <v>0</v>
      </c>
      <c r="N116" s="30">
        <v>0</v>
      </c>
      <c r="O116" s="32">
        <f t="shared" si="4"/>
        <v>19941000</v>
      </c>
    </row>
    <row r="117" spans="2:15" ht="28.5" customHeight="1">
      <c r="B117" s="26" t="s">
        <v>149</v>
      </c>
      <c r="C117" s="25" t="s">
        <v>1</v>
      </c>
      <c r="E117" s="28" t="s">
        <v>267</v>
      </c>
      <c r="F117" s="29">
        <v>684000</v>
      </c>
      <c r="G117" s="29">
        <v>94000</v>
      </c>
      <c r="H117" s="29">
        <v>4908000</v>
      </c>
      <c r="I117" s="29">
        <v>0</v>
      </c>
      <c r="J117" s="29">
        <v>331000</v>
      </c>
      <c r="K117" s="29">
        <v>17592000</v>
      </c>
      <c r="L117" s="30">
        <v>0</v>
      </c>
      <c r="M117" s="31">
        <v>0</v>
      </c>
      <c r="N117" s="30">
        <v>0</v>
      </c>
      <c r="O117" s="32">
        <f t="shared" si="4"/>
        <v>23609000</v>
      </c>
    </row>
    <row r="118" spans="2:15" ht="28.5" customHeight="1" thickBot="1">
      <c r="B118" s="26" t="s">
        <v>150</v>
      </c>
      <c r="C118" s="25" t="s">
        <v>1</v>
      </c>
      <c r="E118" s="28" t="s">
        <v>254</v>
      </c>
      <c r="F118" s="29">
        <v>642000</v>
      </c>
      <c r="G118" s="29">
        <v>81000</v>
      </c>
      <c r="H118" s="29">
        <v>4908000</v>
      </c>
      <c r="I118" s="29">
        <v>0</v>
      </c>
      <c r="J118" s="29">
        <v>331000</v>
      </c>
      <c r="K118" s="29">
        <v>15117000</v>
      </c>
      <c r="L118" s="30">
        <v>0</v>
      </c>
      <c r="M118" s="31">
        <v>0</v>
      </c>
      <c r="N118" s="30">
        <v>0</v>
      </c>
      <c r="O118" s="32">
        <f t="shared" si="4"/>
        <v>21079000</v>
      </c>
    </row>
    <row r="119" spans="1:15" s="27" customFormat="1" ht="18.75" customHeight="1" hidden="1">
      <c r="A119" s="27" t="s">
        <v>37</v>
      </c>
      <c r="B119" s="26" t="s">
        <v>1</v>
      </c>
      <c r="E119" s="33" t="s">
        <v>1</v>
      </c>
      <c r="F119" s="34" t="s">
        <v>1</v>
      </c>
      <c r="G119" s="34" t="s">
        <v>1</v>
      </c>
      <c r="H119" s="34" t="s">
        <v>1</v>
      </c>
      <c r="I119" s="34" t="s">
        <v>1</v>
      </c>
      <c r="J119" s="34" t="s">
        <v>1</v>
      </c>
      <c r="K119" s="34" t="s">
        <v>1</v>
      </c>
      <c r="L119" s="34" t="s">
        <v>1</v>
      </c>
      <c r="M119" s="34" t="s">
        <v>1</v>
      </c>
      <c r="N119" s="34" t="s">
        <v>1</v>
      </c>
      <c r="O119" s="35" t="s">
        <v>1</v>
      </c>
    </row>
    <row r="120" spans="1:15" s="27" customFormat="1" ht="12" customHeight="1" thickBot="1">
      <c r="A120" s="36" t="s">
        <v>38</v>
      </c>
      <c r="E120" s="37" t="s">
        <v>1</v>
      </c>
      <c r="F120" s="38" t="s">
        <v>1</v>
      </c>
      <c r="G120" s="38" t="s">
        <v>1</v>
      </c>
      <c r="H120" s="38" t="s">
        <v>1</v>
      </c>
      <c r="I120" s="38" t="s">
        <v>1</v>
      </c>
      <c r="J120" s="38" t="s">
        <v>1</v>
      </c>
      <c r="K120" s="38" t="s">
        <v>1</v>
      </c>
      <c r="L120" s="38" t="s">
        <v>1</v>
      </c>
      <c r="M120" s="38" t="s">
        <v>1</v>
      </c>
      <c r="N120" s="38" t="s">
        <v>1</v>
      </c>
      <c r="O120" s="39" t="s">
        <v>1</v>
      </c>
    </row>
    <row r="121" spans="1:15" s="27" customFormat="1" ht="27" customHeight="1" thickBot="1">
      <c r="A121" s="36" t="s">
        <v>1</v>
      </c>
      <c r="B121" s="40" t="s">
        <v>39</v>
      </c>
      <c r="E121" s="41" t="s">
        <v>256</v>
      </c>
      <c r="F121" s="42">
        <v>7848160000</v>
      </c>
      <c r="G121" s="42">
        <v>1353064000</v>
      </c>
      <c r="H121" s="42">
        <v>2029882000</v>
      </c>
      <c r="I121" s="42">
        <v>0</v>
      </c>
      <c r="J121" s="42">
        <v>272791000</v>
      </c>
      <c r="K121" s="42">
        <v>3279518000</v>
      </c>
      <c r="L121" s="42">
        <v>0</v>
      </c>
      <c r="M121" s="42">
        <v>0</v>
      </c>
      <c r="N121" s="42">
        <v>0</v>
      </c>
      <c r="O121" s="43">
        <f>SUM(F121:N121)</f>
        <v>14783415000</v>
      </c>
    </row>
    <row r="122" spans="1:15" s="27" customFormat="1" ht="27" customHeight="1" thickBot="1">
      <c r="A122" s="36" t="s">
        <v>1</v>
      </c>
      <c r="B122" s="40" t="s">
        <v>40</v>
      </c>
      <c r="E122" s="41" t="s">
        <v>268</v>
      </c>
      <c r="F122" s="42">
        <v>3357564000</v>
      </c>
      <c r="G122" s="42">
        <v>612357000</v>
      </c>
      <c r="H122" s="42">
        <v>3276312000</v>
      </c>
      <c r="I122" s="42">
        <v>0</v>
      </c>
      <c r="J122" s="42">
        <v>2758360000</v>
      </c>
      <c r="K122" s="42">
        <v>7685005000</v>
      </c>
      <c r="L122" s="42">
        <v>1011740000</v>
      </c>
      <c r="M122" s="42">
        <v>3301182000</v>
      </c>
      <c r="N122" s="42">
        <v>0</v>
      </c>
      <c r="O122" s="43">
        <f>SUM(F122:N122)</f>
        <v>22002520000</v>
      </c>
    </row>
    <row r="123" spans="1:15" s="27" customFormat="1" ht="27" customHeight="1" thickBot="1">
      <c r="A123" s="36" t="s">
        <v>38</v>
      </c>
      <c r="B123" s="40" t="s">
        <v>1</v>
      </c>
      <c r="E123" s="41" t="s">
        <v>42</v>
      </c>
      <c r="F123" s="42">
        <f aca="true" t="shared" si="5" ref="F123:O123">F122+F121</f>
        <v>11205724000</v>
      </c>
      <c r="G123" s="42">
        <f t="shared" si="5"/>
        <v>1965421000</v>
      </c>
      <c r="H123" s="42">
        <f t="shared" si="5"/>
        <v>5306194000</v>
      </c>
      <c r="I123" s="42">
        <f t="shared" si="5"/>
        <v>0</v>
      </c>
      <c r="J123" s="42">
        <f t="shared" si="5"/>
        <v>3031151000</v>
      </c>
      <c r="K123" s="42">
        <f t="shared" si="5"/>
        <v>10964523000</v>
      </c>
      <c r="L123" s="42">
        <f t="shared" si="5"/>
        <v>1011740000</v>
      </c>
      <c r="M123" s="42">
        <f t="shared" si="5"/>
        <v>3301182000</v>
      </c>
      <c r="N123" s="42">
        <f t="shared" si="5"/>
        <v>0</v>
      </c>
      <c r="O123" s="42">
        <f t="shared" si="5"/>
        <v>36785935000</v>
      </c>
    </row>
    <row r="124" ht="12.75">
      <c r="O124" s="16" t="s">
        <v>1</v>
      </c>
    </row>
  </sheetData>
  <sheetProtection/>
  <mergeCells count="14"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Kübra ŞEN</cp:lastModifiedBy>
  <cp:lastPrinted>2019-02-18T13:32:56Z</cp:lastPrinted>
  <dcterms:created xsi:type="dcterms:W3CDTF">2019-02-18T08:43:57Z</dcterms:created>
  <dcterms:modified xsi:type="dcterms:W3CDTF">2019-02-18T13:33:25Z</dcterms:modified>
  <cp:category/>
  <cp:version/>
  <cp:contentType/>
  <cp:contentStatus/>
</cp:coreProperties>
</file>