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0730" windowHeight="11760"/>
  </bookViews>
  <sheets>
    <sheet name="Tablo 6.4-5" sheetId="2" r:id="rId1"/>
  </sheets>
  <calcPr calcId="145621"/>
</workbook>
</file>

<file path=xl/calcChain.xml><?xml version="1.0" encoding="utf-8"?>
<calcChain xmlns="http://schemas.openxmlformats.org/spreadsheetml/2006/main">
  <c r="AV48" i="2" l="1"/>
  <c r="AU48" i="2"/>
  <c r="AT48" i="2"/>
  <c r="AS48" i="2"/>
  <c r="AQ48" i="2"/>
  <c r="AW48" i="2" s="1"/>
  <c r="AP48" i="2"/>
  <c r="AO48" i="2"/>
  <c r="AN48" i="2"/>
  <c r="AK48" i="2"/>
  <c r="AJ48" i="2"/>
  <c r="AI48" i="2"/>
  <c r="AH48" i="2"/>
  <c r="AE48" i="2"/>
  <c r="AD48" i="2"/>
  <c r="AC48" i="2"/>
  <c r="AB48" i="2"/>
  <c r="Y48" i="2"/>
  <c r="X48" i="2"/>
  <c r="W48" i="2"/>
  <c r="V48" i="2"/>
  <c r="S48" i="2"/>
  <c r="R48" i="2"/>
  <c r="Q48" i="2"/>
  <c r="P48" i="2"/>
  <c r="M48" i="2"/>
  <c r="L48" i="2"/>
  <c r="K48" i="2"/>
  <c r="J48" i="2"/>
  <c r="G48" i="2"/>
  <c r="F48" i="2"/>
  <c r="E48" i="2"/>
  <c r="D48" i="2"/>
  <c r="C48" i="2"/>
  <c r="AW46" i="2"/>
  <c r="AW45" i="2"/>
  <c r="AW44" i="2"/>
  <c r="AW43" i="2"/>
  <c r="AW42" i="2"/>
  <c r="AW41" i="2"/>
  <c r="AW40" i="2"/>
  <c r="AW39" i="2"/>
  <c r="AW38" i="2"/>
  <c r="AW37" i="2"/>
  <c r="AW36" i="2"/>
  <c r="AW35" i="2"/>
  <c r="AV23" i="2"/>
  <c r="AU23" i="2"/>
  <c r="AT23" i="2"/>
  <c r="AS23" i="2"/>
  <c r="AQ23" i="2"/>
  <c r="AP23" i="2"/>
  <c r="AO23" i="2"/>
  <c r="AN23" i="2"/>
  <c r="AM23" i="2"/>
  <c r="AK23" i="2"/>
  <c r="AJ23" i="2"/>
  <c r="AI23" i="2"/>
  <c r="AH23" i="2"/>
  <c r="AG23" i="2"/>
  <c r="AE23" i="2"/>
  <c r="AD23" i="2"/>
  <c r="AC23" i="2"/>
  <c r="AB23" i="2"/>
  <c r="AA23" i="2"/>
  <c r="Y23" i="2"/>
  <c r="X23" i="2"/>
  <c r="W23" i="2"/>
  <c r="V23" i="2"/>
  <c r="U23" i="2"/>
  <c r="S23" i="2"/>
  <c r="R23" i="2"/>
  <c r="Q23" i="2"/>
  <c r="P23" i="2"/>
  <c r="O23" i="2"/>
  <c r="J23" i="2"/>
  <c r="I23" i="2"/>
  <c r="G23" i="2"/>
  <c r="F23" i="2"/>
  <c r="E23" i="2"/>
  <c r="D23" i="2"/>
  <c r="C23" i="2"/>
  <c r="M21" i="2"/>
  <c r="L21" i="2"/>
  <c r="K21" i="2"/>
  <c r="M20" i="2"/>
  <c r="L20" i="2"/>
  <c r="K20" i="2"/>
  <c r="M19" i="2"/>
  <c r="L19" i="2"/>
  <c r="K19" i="2"/>
  <c r="K23" i="2" s="1"/>
  <c r="M18" i="2"/>
  <c r="L18" i="2"/>
  <c r="M17" i="2"/>
  <c r="L17" i="2"/>
  <c r="M16" i="2"/>
  <c r="L16" i="2"/>
  <c r="M15" i="2"/>
  <c r="L15" i="2"/>
  <c r="M14" i="2"/>
  <c r="L14" i="2"/>
  <c r="M13" i="2"/>
  <c r="L13" i="2"/>
  <c r="M12" i="2"/>
  <c r="L12" i="2"/>
  <c r="M11" i="2"/>
  <c r="L11" i="2"/>
  <c r="M10" i="2"/>
  <c r="M23" i="2" s="1"/>
  <c r="L10" i="2"/>
  <c r="L23" i="2" s="1"/>
  <c r="AW23" i="2" l="1"/>
</calcChain>
</file>

<file path=xl/sharedStrings.xml><?xml version="1.0" encoding="utf-8"?>
<sst xmlns="http://schemas.openxmlformats.org/spreadsheetml/2006/main" count="103" uniqueCount="67">
  <si>
    <t>Tablo: VI.4- Merkezi Yönetim Bütçesi Aylık Tahsilatı</t>
  </si>
  <si>
    <t xml:space="preserve">            (Milyon TL)</t>
  </si>
  <si>
    <t>Table: VI.4- Monthly Collections of Central Government Budget Revenues</t>
  </si>
  <si>
    <t xml:space="preserve">     (In Millions of TR)</t>
  </si>
  <si>
    <t>Genel Bütçe Gelirleri</t>
  </si>
  <si>
    <t xml:space="preserve">Vergi Gelirleri </t>
  </si>
  <si>
    <t>Vergi Dışı Gelirler</t>
  </si>
  <si>
    <t>Sermaye Gelirleri</t>
  </si>
  <si>
    <t>Al. Bağış ve Yard.</t>
  </si>
  <si>
    <t>Alacaklardan Tahsilat</t>
  </si>
  <si>
    <t>Özel Bütçe Gelirleri</t>
  </si>
  <si>
    <t>Düz. Ve Den. Kur. Gel.</t>
  </si>
  <si>
    <t xml:space="preserve">Toplam </t>
  </si>
  <si>
    <t xml:space="preserve">Tax revenues </t>
  </si>
  <si>
    <t>Non-Tax Revenues</t>
  </si>
  <si>
    <t>Capital Revenues</t>
  </si>
  <si>
    <t xml:space="preserve"> Grants and Aid</t>
  </si>
  <si>
    <t>Receivable Collections</t>
  </si>
  <si>
    <t>Special Budget Rev.</t>
  </si>
  <si>
    <t>Reg. and Superv. Ins.</t>
  </si>
  <si>
    <t>Total</t>
  </si>
  <si>
    <t xml:space="preserve"> </t>
  </si>
  <si>
    <t>Ocak</t>
  </si>
  <si>
    <t>January</t>
  </si>
  <si>
    <t>Şubat</t>
  </si>
  <si>
    <t>Mart</t>
  </si>
  <si>
    <t>March</t>
  </si>
  <si>
    <t>Nisan</t>
  </si>
  <si>
    <t>April</t>
  </si>
  <si>
    <t>Mayıs</t>
  </si>
  <si>
    <t>May</t>
  </si>
  <si>
    <t>Haziran</t>
  </si>
  <si>
    <t>June</t>
  </si>
  <si>
    <t>Temmuz</t>
  </si>
  <si>
    <t>July</t>
  </si>
  <si>
    <t>Ağustos</t>
  </si>
  <si>
    <t>August</t>
  </si>
  <si>
    <t>Eylül</t>
  </si>
  <si>
    <t>September</t>
  </si>
  <si>
    <t>Ekim</t>
  </si>
  <si>
    <t>October</t>
  </si>
  <si>
    <t>Kasım</t>
  </si>
  <si>
    <t>November</t>
  </si>
  <si>
    <t>Aralık</t>
  </si>
  <si>
    <t>December</t>
  </si>
  <si>
    <t>Toplam</t>
  </si>
  <si>
    <r>
      <t>Kaynak:</t>
    </r>
    <r>
      <rPr>
        <sz val="12"/>
        <color indexed="8"/>
        <rFont val="Arial Tur"/>
        <family val="2"/>
        <charset val="162"/>
      </rPr>
      <t xml:space="preserve"> Maliye Bakanlığı (Muhasebat Genel Müdürlüğü)</t>
    </r>
  </si>
  <si>
    <r>
      <t>Source:</t>
    </r>
    <r>
      <rPr>
        <sz val="12"/>
        <color indexed="8"/>
        <rFont val="Arial Tur"/>
        <family val="2"/>
        <charset val="162"/>
      </rPr>
      <t xml:space="preserve"> Ministry of Finance (The General Directorate of Accounting)</t>
    </r>
  </si>
  <si>
    <t>Tablo: VI.5- Merkezi Yönetim Bütçesi Aylık Harcamaları</t>
  </si>
  <si>
    <t xml:space="preserve">Table: VI.5- Monthly Expenditures of Central Government Budget </t>
  </si>
  <si>
    <r>
      <t>Personel Giderleri</t>
    </r>
    <r>
      <rPr>
        <b/>
        <vertAlign val="superscript"/>
        <sz val="12"/>
        <color indexed="8"/>
        <rFont val="Arial Tur"/>
        <family val="2"/>
        <charset val="162"/>
      </rPr>
      <t xml:space="preserve"> (1)</t>
    </r>
  </si>
  <si>
    <t>Mal ve Hiz. Alımları</t>
  </si>
  <si>
    <t>Cari Transferler</t>
  </si>
  <si>
    <t>Sermaye Giderleri</t>
  </si>
  <si>
    <t>Sermaye Transferleri</t>
  </si>
  <si>
    <t>Borç Verme</t>
  </si>
  <si>
    <t>Faiz Giderleri</t>
  </si>
  <si>
    <r>
      <t xml:space="preserve">Personnel Expe. </t>
    </r>
    <r>
      <rPr>
        <b/>
        <vertAlign val="superscript"/>
        <sz val="12"/>
        <color indexed="8"/>
        <rFont val="Arial Tur"/>
        <family val="2"/>
        <charset val="162"/>
      </rPr>
      <t>(1)</t>
    </r>
  </si>
  <si>
    <t>Good and Serv. Purc.</t>
  </si>
  <si>
    <t>Current Transfers</t>
  </si>
  <si>
    <t>Capital Expenditures</t>
  </si>
  <si>
    <t>Capital Transfers</t>
  </si>
  <si>
    <t>Liability</t>
  </si>
  <si>
    <t>Interest Expenditures</t>
  </si>
  <si>
    <t>February</t>
  </si>
  <si>
    <t>(1) Sosyal güvenlik kurumlarına devlet primi giderleri dahildir.</t>
  </si>
  <si>
    <t>(1) Including government premium payments to SSI's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</si>
</sst>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T_L_-;\-* #,##0.00\ _T_L_-;_-* &quot;-&quot;??\ _T_L_-;_-@_-"/>
  </numFmts>
  <fonts count="10" x14ac:knownFonts="1">
    <font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16"/>
      <color indexed="8"/>
      <name val="Arial Tur"/>
      <family val="2"/>
      <charset val="162"/>
    </font>
    <font>
      <b/>
      <sz val="12"/>
      <color indexed="8"/>
      <name val="Arial Tur"/>
      <family val="2"/>
      <charset val="162"/>
    </font>
    <font>
      <sz val="12"/>
      <color indexed="8"/>
      <name val="Times New Roman Tur"/>
      <family val="1"/>
      <charset val="162"/>
    </font>
    <font>
      <sz val="12"/>
      <color indexed="8"/>
      <name val="Arial Tur"/>
      <family val="2"/>
      <charset val="162"/>
    </font>
    <font>
      <sz val="12"/>
      <name val="Arial"/>
      <family val="2"/>
    </font>
    <font>
      <b/>
      <vertAlign val="superscript"/>
      <sz val="12"/>
      <color indexed="8"/>
      <name val="Arial Tur"/>
      <family val="2"/>
      <charset val="162"/>
    </font>
    <font>
      <sz val="10"/>
      <name val="Arial Tur"/>
      <charset val="162"/>
    </font>
    <font>
      <sz val="10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>
      <alignment vertical="center"/>
    </xf>
    <xf numFmtId="0" fontId="8" fillId="0" borderId="0"/>
    <xf numFmtId="0" fontId="9" fillId="0" borderId="0"/>
    <xf numFmtId="164" fontId="1" fillId="0" borderId="0" applyFont="0" applyFill="0" applyBorder="0" applyAlignment="0" applyProtection="0"/>
    <xf numFmtId="0" fontId="1" fillId="0" borderId="0">
      <alignment vertical="center"/>
    </xf>
  </cellStyleXfs>
  <cellXfs count="42">
    <xf numFmtId="0" fontId="0" fillId="0" borderId="0" xfId="0"/>
    <xf numFmtId="1" fontId="2" fillId="0" borderId="0" xfId="1" applyNumberFormat="1" applyFont="1" applyFill="1"/>
    <xf numFmtId="1" fontId="3" fillId="0" borderId="0" xfId="1" applyNumberFormat="1" applyFont="1" applyFill="1"/>
    <xf numFmtId="1" fontId="4" fillId="0" borderId="0" xfId="1" applyNumberFormat="1" applyFont="1" applyFill="1"/>
    <xf numFmtId="1" fontId="3" fillId="0" borderId="0" xfId="1" applyNumberFormat="1" applyFont="1" applyFill="1" applyAlignment="1">
      <alignment horizontal="right"/>
    </xf>
    <xf numFmtId="1" fontId="3" fillId="0" borderId="0" xfId="1" applyNumberFormat="1" applyFont="1" applyFill="1" applyBorder="1"/>
    <xf numFmtId="1" fontId="3" fillId="0" borderId="1" xfId="1" applyNumberFormat="1" applyFont="1" applyFill="1" applyBorder="1"/>
    <xf numFmtId="1" fontId="3" fillId="0" borderId="2" xfId="1" applyNumberFormat="1" applyFont="1" applyFill="1" applyBorder="1"/>
    <xf numFmtId="1" fontId="3" fillId="0" borderId="3" xfId="1" applyNumberFormat="1" applyFont="1" applyFill="1" applyBorder="1"/>
    <xf numFmtId="1" fontId="3" fillId="0" borderId="4" xfId="1" applyNumberFormat="1" applyFont="1" applyFill="1" applyBorder="1"/>
    <xf numFmtId="1" fontId="3" fillId="0" borderId="5" xfId="1" applyNumberFormat="1" applyFont="1" applyFill="1" applyBorder="1" applyAlignment="1">
      <alignment horizontal="center"/>
    </xf>
    <xf numFmtId="1" fontId="3" fillId="0" borderId="0" xfId="1" applyNumberFormat="1" applyFont="1" applyFill="1" applyBorder="1" applyAlignment="1">
      <alignment horizontal="center"/>
    </xf>
    <xf numFmtId="1" fontId="3" fillId="0" borderId="0" xfId="1" applyNumberFormat="1" applyFont="1" applyFill="1" applyBorder="1" applyAlignment="1">
      <alignment horizontal="center"/>
    </xf>
    <xf numFmtId="1" fontId="3" fillId="0" borderId="6" xfId="1" applyNumberFormat="1" applyFont="1" applyFill="1" applyBorder="1"/>
    <xf numFmtId="1" fontId="3" fillId="0" borderId="2" xfId="1" applyNumberFormat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/>
    </xf>
    <xf numFmtId="1" fontId="3" fillId="0" borderId="7" xfId="1" applyNumberFormat="1" applyFont="1" applyFill="1" applyBorder="1" applyAlignment="1">
      <alignment horizontal="right"/>
    </xf>
    <xf numFmtId="1" fontId="3" fillId="0" borderId="5" xfId="1" applyNumberFormat="1" applyFont="1" applyFill="1" applyBorder="1" applyAlignment="1">
      <alignment horizontal="right"/>
    </xf>
    <xf numFmtId="1" fontId="3" fillId="0" borderId="5" xfId="1" applyNumberFormat="1" applyFont="1" applyFill="1" applyBorder="1" applyAlignment="1"/>
    <xf numFmtId="1" fontId="3" fillId="0" borderId="8" xfId="1" applyNumberFormat="1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right"/>
    </xf>
    <xf numFmtId="3" fontId="5" fillId="0" borderId="0" xfId="1" applyNumberFormat="1" applyFont="1" applyFill="1" applyBorder="1"/>
    <xf numFmtId="1" fontId="5" fillId="0" borderId="0" xfId="1" applyNumberFormat="1" applyFont="1" applyFill="1" applyBorder="1"/>
    <xf numFmtId="3" fontId="6" fillId="0" borderId="0" xfId="1" applyNumberFormat="1" applyFont="1" applyFill="1" applyBorder="1"/>
    <xf numFmtId="3" fontId="5" fillId="0" borderId="0" xfId="1" applyNumberFormat="1" applyFont="1" applyFill="1"/>
    <xf numFmtId="1" fontId="4" fillId="0" borderId="0" xfId="1" applyNumberFormat="1" applyFont="1" applyFill="1" applyBorder="1"/>
    <xf numFmtId="1" fontId="3" fillId="0" borderId="7" xfId="1" applyNumberFormat="1" applyFont="1" applyFill="1" applyBorder="1"/>
    <xf numFmtId="1" fontId="3" fillId="0" borderId="5" xfId="1" applyNumberFormat="1" applyFont="1" applyFill="1" applyBorder="1"/>
    <xf numFmtId="3" fontId="3" fillId="0" borderId="5" xfId="1" applyNumberFormat="1" applyFont="1" applyFill="1" applyBorder="1"/>
    <xf numFmtId="1" fontId="3" fillId="0" borderId="8" xfId="1" applyNumberFormat="1" applyFont="1" applyFill="1" applyBorder="1"/>
    <xf numFmtId="3" fontId="3" fillId="0" borderId="0" xfId="1" applyNumberFormat="1" applyFont="1" applyFill="1" applyBorder="1"/>
    <xf numFmtId="1" fontId="5" fillId="0" borderId="0" xfId="1" applyNumberFormat="1" applyFont="1" applyFill="1"/>
    <xf numFmtId="1" fontId="3" fillId="0" borderId="0" xfId="1" applyNumberFormat="1" applyFont="1" applyFill="1" applyAlignment="1">
      <alignment horizontal="right"/>
    </xf>
    <xf numFmtId="3" fontId="3" fillId="0" borderId="0" xfId="1" applyNumberFormat="1" applyFont="1" applyFill="1"/>
    <xf numFmtId="3" fontId="3" fillId="0" borderId="2" xfId="1" applyNumberFormat="1" applyFont="1" applyFill="1" applyBorder="1"/>
    <xf numFmtId="1" fontId="4" fillId="0" borderId="2" xfId="1" applyNumberFormat="1" applyFont="1" applyFill="1" applyBorder="1"/>
    <xf numFmtId="1" fontId="1" fillId="0" borderId="0" xfId="1" applyNumberFormat="1" applyFill="1" applyBorder="1" applyAlignment="1"/>
    <xf numFmtId="3" fontId="3" fillId="0" borderId="0" xfId="1" applyNumberFormat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1" fontId="5" fillId="0" borderId="4" xfId="1" applyNumberFormat="1" applyFont="1" applyFill="1" applyBorder="1"/>
    <xf numFmtId="1" fontId="3" fillId="0" borderId="2" xfId="1" applyNumberFormat="1" applyFont="1" applyFill="1" applyBorder="1" applyAlignment="1">
      <alignment horizontal="right"/>
    </xf>
    <xf numFmtId="1" fontId="5" fillId="0" borderId="0" xfId="1" applyNumberFormat="1" applyFont="1" applyFill="1" applyAlignment="1">
      <alignment horizontal="right"/>
    </xf>
  </cellXfs>
  <cellStyles count="7">
    <cellStyle name="Comma_Merkezi Yönetim Bütçe Dengesi ve Finansmanı (2010)" xfId="5"/>
    <cellStyle name="f‰H_x0010_‹Ëf‰h,ÿt$_x0018_è¸Wÿÿé&gt;Ëÿÿ÷Ç_x0001_ 2" xfId="2"/>
    <cellStyle name="Normal" xfId="0" builtinId="0"/>
    <cellStyle name="Normal 2" xfId="1"/>
    <cellStyle name="Normal 2 4" xfId="3"/>
    <cellStyle name="Normal 3" xfId="6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80"/>
  <sheetViews>
    <sheetView tabSelected="1" zoomScale="80" zoomScaleNormal="80" workbookViewId="0">
      <selection activeCell="O14" sqref="O14"/>
    </sheetView>
  </sheetViews>
  <sheetFormatPr defaultColWidth="10" defaultRowHeight="15.75" x14ac:dyDescent="0.25"/>
  <cols>
    <col min="1" max="1" width="13.140625" style="3" customWidth="1"/>
    <col min="2" max="2" width="2.28515625" style="3" customWidth="1"/>
    <col min="3" max="4" width="10.85546875" style="3" bestFit="1" customWidth="1"/>
    <col min="5" max="5" width="10.85546875" style="3" customWidth="1"/>
    <col min="6" max="6" width="13.28515625" style="3" customWidth="1"/>
    <col min="7" max="7" width="11.7109375" style="3" customWidth="1"/>
    <col min="8" max="8" width="3" style="3" customWidth="1"/>
    <col min="9" max="10" width="9.85546875" style="3" customWidth="1"/>
    <col min="11" max="11" width="10.5703125" style="3" customWidth="1"/>
    <col min="12" max="12" width="13.7109375" style="3" customWidth="1"/>
    <col min="13" max="13" width="10.5703125" style="3" customWidth="1"/>
    <col min="14" max="14" width="3" style="3" customWidth="1"/>
    <col min="15" max="16" width="10.85546875" style="3" bestFit="1" customWidth="1"/>
    <col min="17" max="17" width="11" style="3" customWidth="1"/>
    <col min="18" max="18" width="13" style="3" bestFit="1" customWidth="1"/>
    <col min="19" max="19" width="10.5703125" style="3" customWidth="1"/>
    <col min="20" max="20" width="3" style="3" customWidth="1"/>
    <col min="21" max="23" width="9.85546875" style="3" customWidth="1"/>
    <col min="24" max="24" width="10.85546875" style="3" bestFit="1" customWidth="1"/>
    <col min="25" max="25" width="9.42578125" style="3" customWidth="1"/>
    <col min="26" max="26" width="3" style="3" customWidth="1"/>
    <col min="27" max="29" width="9.85546875" style="3" customWidth="1"/>
    <col min="30" max="30" width="10.85546875" style="3" bestFit="1" customWidth="1"/>
    <col min="31" max="31" width="9.5703125" style="3" customWidth="1"/>
    <col min="32" max="32" width="3" style="3" customWidth="1"/>
    <col min="33" max="33" width="9.140625" style="3" customWidth="1"/>
    <col min="34" max="35" width="9.85546875" style="3" customWidth="1"/>
    <col min="36" max="36" width="13" style="3" bestFit="1" customWidth="1"/>
    <col min="37" max="37" width="11.85546875" style="3" customWidth="1"/>
    <col min="38" max="38" width="3" style="3" customWidth="1"/>
    <col min="39" max="42" width="9.85546875" style="3" customWidth="1"/>
    <col min="43" max="43" width="11.42578125" style="3" customWidth="1"/>
    <col min="44" max="44" width="3" style="3" customWidth="1"/>
    <col min="45" max="48" width="10.5703125" style="3" customWidth="1"/>
    <col min="49" max="49" width="10" style="3" customWidth="1"/>
    <col min="50" max="50" width="3" style="3" customWidth="1"/>
    <col min="51" max="51" width="21.85546875" style="3" customWidth="1"/>
    <col min="52" max="52" width="12.7109375" style="3" customWidth="1"/>
    <col min="53" max="53" width="11.5703125" style="3" bestFit="1" customWidth="1"/>
    <col min="54" max="54" width="50.42578125" style="3" bestFit="1" customWidth="1"/>
    <col min="55" max="56" width="12.85546875" style="3" bestFit="1" customWidth="1"/>
    <col min="57" max="57" width="10" style="3"/>
    <col min="58" max="58" width="21.7109375" style="3" customWidth="1"/>
    <col min="59" max="272" width="10" style="3"/>
    <col min="273" max="273" width="13.140625" style="3" customWidth="1"/>
    <col min="274" max="274" width="2.28515625" style="3" customWidth="1"/>
    <col min="275" max="276" width="10.85546875" style="3" bestFit="1" customWidth="1"/>
    <col min="277" max="277" width="10.85546875" style="3" customWidth="1"/>
    <col min="278" max="278" width="3" style="3" customWidth="1"/>
    <col min="279" max="281" width="9.85546875" style="3" customWidth="1"/>
    <col min="282" max="282" width="3" style="3" customWidth="1"/>
    <col min="283" max="284" width="10.85546875" style="3" bestFit="1" customWidth="1"/>
    <col min="285" max="285" width="11" style="3" customWidth="1"/>
    <col min="286" max="286" width="3" style="3" customWidth="1"/>
    <col min="287" max="289" width="9.85546875" style="3" customWidth="1"/>
    <col min="290" max="290" width="3" style="3" customWidth="1"/>
    <col min="291" max="293" width="9.85546875" style="3" customWidth="1"/>
    <col min="294" max="294" width="3" style="3" customWidth="1"/>
    <col min="295" max="297" width="9.85546875" style="3" customWidth="1"/>
    <col min="298" max="298" width="3" style="3" customWidth="1"/>
    <col min="299" max="301" width="9.85546875" style="3" customWidth="1"/>
    <col min="302" max="302" width="3" style="3" customWidth="1"/>
    <col min="303" max="305" width="10.5703125" style="3" customWidth="1"/>
    <col min="306" max="306" width="3" style="3" customWidth="1"/>
    <col min="307" max="307" width="21.85546875" style="3" customWidth="1"/>
    <col min="308" max="308" width="12.7109375" style="3" customWidth="1"/>
    <col min="309" max="309" width="11.5703125" style="3" bestFit="1" customWidth="1"/>
    <col min="310" max="310" width="50.42578125" style="3" bestFit="1" customWidth="1"/>
    <col min="311" max="312" width="12.85546875" style="3" bestFit="1" customWidth="1"/>
    <col min="313" max="313" width="10" style="3"/>
    <col min="314" max="314" width="21.7109375" style="3" customWidth="1"/>
    <col min="315" max="528" width="10" style="3"/>
    <col min="529" max="529" width="13.140625" style="3" customWidth="1"/>
    <col min="530" max="530" width="2.28515625" style="3" customWidth="1"/>
    <col min="531" max="532" width="10.85546875" style="3" bestFit="1" customWidth="1"/>
    <col min="533" max="533" width="10.85546875" style="3" customWidth="1"/>
    <col min="534" max="534" width="3" style="3" customWidth="1"/>
    <col min="535" max="537" width="9.85546875" style="3" customWidth="1"/>
    <col min="538" max="538" width="3" style="3" customWidth="1"/>
    <col min="539" max="540" width="10.85546875" style="3" bestFit="1" customWidth="1"/>
    <col min="541" max="541" width="11" style="3" customWidth="1"/>
    <col min="542" max="542" width="3" style="3" customWidth="1"/>
    <col min="543" max="545" width="9.85546875" style="3" customWidth="1"/>
    <col min="546" max="546" width="3" style="3" customWidth="1"/>
    <col min="547" max="549" width="9.85546875" style="3" customWidth="1"/>
    <col min="550" max="550" width="3" style="3" customWidth="1"/>
    <col min="551" max="553" width="9.85546875" style="3" customWidth="1"/>
    <col min="554" max="554" width="3" style="3" customWidth="1"/>
    <col min="555" max="557" width="9.85546875" style="3" customWidth="1"/>
    <col min="558" max="558" width="3" style="3" customWidth="1"/>
    <col min="559" max="561" width="10.5703125" style="3" customWidth="1"/>
    <col min="562" max="562" width="3" style="3" customWidth="1"/>
    <col min="563" max="563" width="21.85546875" style="3" customWidth="1"/>
    <col min="564" max="564" width="12.7109375" style="3" customWidth="1"/>
    <col min="565" max="565" width="11.5703125" style="3" bestFit="1" customWidth="1"/>
    <col min="566" max="566" width="50.42578125" style="3" bestFit="1" customWidth="1"/>
    <col min="567" max="568" width="12.85546875" style="3" bestFit="1" customWidth="1"/>
    <col min="569" max="569" width="10" style="3"/>
    <col min="570" max="570" width="21.7109375" style="3" customWidth="1"/>
    <col min="571" max="784" width="10" style="3"/>
    <col min="785" max="785" width="13.140625" style="3" customWidth="1"/>
    <col min="786" max="786" width="2.28515625" style="3" customWidth="1"/>
    <col min="787" max="788" width="10.85546875" style="3" bestFit="1" customWidth="1"/>
    <col min="789" max="789" width="10.85546875" style="3" customWidth="1"/>
    <col min="790" max="790" width="3" style="3" customWidth="1"/>
    <col min="791" max="793" width="9.85546875" style="3" customWidth="1"/>
    <col min="794" max="794" width="3" style="3" customWidth="1"/>
    <col min="795" max="796" width="10.85546875" style="3" bestFit="1" customWidth="1"/>
    <col min="797" max="797" width="11" style="3" customWidth="1"/>
    <col min="798" max="798" width="3" style="3" customWidth="1"/>
    <col min="799" max="801" width="9.85546875" style="3" customWidth="1"/>
    <col min="802" max="802" width="3" style="3" customWidth="1"/>
    <col min="803" max="805" width="9.85546875" style="3" customWidth="1"/>
    <col min="806" max="806" width="3" style="3" customWidth="1"/>
    <col min="807" max="809" width="9.85546875" style="3" customWidth="1"/>
    <col min="810" max="810" width="3" style="3" customWidth="1"/>
    <col min="811" max="813" width="9.85546875" style="3" customWidth="1"/>
    <col min="814" max="814" width="3" style="3" customWidth="1"/>
    <col min="815" max="817" width="10.5703125" style="3" customWidth="1"/>
    <col min="818" max="818" width="3" style="3" customWidth="1"/>
    <col min="819" max="819" width="21.85546875" style="3" customWidth="1"/>
    <col min="820" max="820" width="12.7109375" style="3" customWidth="1"/>
    <col min="821" max="821" width="11.5703125" style="3" bestFit="1" customWidth="1"/>
    <col min="822" max="822" width="50.42578125" style="3" bestFit="1" customWidth="1"/>
    <col min="823" max="824" width="12.85546875" style="3" bestFit="1" customWidth="1"/>
    <col min="825" max="825" width="10" style="3"/>
    <col min="826" max="826" width="21.7109375" style="3" customWidth="1"/>
    <col min="827" max="1040" width="10" style="3"/>
    <col min="1041" max="1041" width="13.140625" style="3" customWidth="1"/>
    <col min="1042" max="1042" width="2.28515625" style="3" customWidth="1"/>
    <col min="1043" max="1044" width="10.85546875" style="3" bestFit="1" customWidth="1"/>
    <col min="1045" max="1045" width="10.85546875" style="3" customWidth="1"/>
    <col min="1046" max="1046" width="3" style="3" customWidth="1"/>
    <col min="1047" max="1049" width="9.85546875" style="3" customWidth="1"/>
    <col min="1050" max="1050" width="3" style="3" customWidth="1"/>
    <col min="1051" max="1052" width="10.85546875" style="3" bestFit="1" customWidth="1"/>
    <col min="1053" max="1053" width="11" style="3" customWidth="1"/>
    <col min="1054" max="1054" width="3" style="3" customWidth="1"/>
    <col min="1055" max="1057" width="9.85546875" style="3" customWidth="1"/>
    <col min="1058" max="1058" width="3" style="3" customWidth="1"/>
    <col min="1059" max="1061" width="9.85546875" style="3" customWidth="1"/>
    <col min="1062" max="1062" width="3" style="3" customWidth="1"/>
    <col min="1063" max="1065" width="9.85546875" style="3" customWidth="1"/>
    <col min="1066" max="1066" width="3" style="3" customWidth="1"/>
    <col min="1067" max="1069" width="9.85546875" style="3" customWidth="1"/>
    <col min="1070" max="1070" width="3" style="3" customWidth="1"/>
    <col min="1071" max="1073" width="10.5703125" style="3" customWidth="1"/>
    <col min="1074" max="1074" width="3" style="3" customWidth="1"/>
    <col min="1075" max="1075" width="21.85546875" style="3" customWidth="1"/>
    <col min="1076" max="1076" width="12.7109375" style="3" customWidth="1"/>
    <col min="1077" max="1077" width="11.5703125" style="3" bestFit="1" customWidth="1"/>
    <col min="1078" max="1078" width="50.42578125" style="3" bestFit="1" customWidth="1"/>
    <col min="1079" max="1080" width="12.85546875" style="3" bestFit="1" customWidth="1"/>
    <col min="1081" max="1081" width="10" style="3"/>
    <col min="1082" max="1082" width="21.7109375" style="3" customWidth="1"/>
    <col min="1083" max="1296" width="10" style="3"/>
    <col min="1297" max="1297" width="13.140625" style="3" customWidth="1"/>
    <col min="1298" max="1298" width="2.28515625" style="3" customWidth="1"/>
    <col min="1299" max="1300" width="10.85546875" style="3" bestFit="1" customWidth="1"/>
    <col min="1301" max="1301" width="10.85546875" style="3" customWidth="1"/>
    <col min="1302" max="1302" width="3" style="3" customWidth="1"/>
    <col min="1303" max="1305" width="9.85546875" style="3" customWidth="1"/>
    <col min="1306" max="1306" width="3" style="3" customWidth="1"/>
    <col min="1307" max="1308" width="10.85546875" style="3" bestFit="1" customWidth="1"/>
    <col min="1309" max="1309" width="11" style="3" customWidth="1"/>
    <col min="1310" max="1310" width="3" style="3" customWidth="1"/>
    <col min="1311" max="1313" width="9.85546875" style="3" customWidth="1"/>
    <col min="1314" max="1314" width="3" style="3" customWidth="1"/>
    <col min="1315" max="1317" width="9.85546875" style="3" customWidth="1"/>
    <col min="1318" max="1318" width="3" style="3" customWidth="1"/>
    <col min="1319" max="1321" width="9.85546875" style="3" customWidth="1"/>
    <col min="1322" max="1322" width="3" style="3" customWidth="1"/>
    <col min="1323" max="1325" width="9.85546875" style="3" customWidth="1"/>
    <col min="1326" max="1326" width="3" style="3" customWidth="1"/>
    <col min="1327" max="1329" width="10.5703125" style="3" customWidth="1"/>
    <col min="1330" max="1330" width="3" style="3" customWidth="1"/>
    <col min="1331" max="1331" width="21.85546875" style="3" customWidth="1"/>
    <col min="1332" max="1332" width="12.7109375" style="3" customWidth="1"/>
    <col min="1333" max="1333" width="11.5703125" style="3" bestFit="1" customWidth="1"/>
    <col min="1334" max="1334" width="50.42578125" style="3" bestFit="1" customWidth="1"/>
    <col min="1335" max="1336" width="12.85546875" style="3" bestFit="1" customWidth="1"/>
    <col min="1337" max="1337" width="10" style="3"/>
    <col min="1338" max="1338" width="21.7109375" style="3" customWidth="1"/>
    <col min="1339" max="1552" width="10" style="3"/>
    <col min="1553" max="1553" width="13.140625" style="3" customWidth="1"/>
    <col min="1554" max="1554" width="2.28515625" style="3" customWidth="1"/>
    <col min="1555" max="1556" width="10.85546875" style="3" bestFit="1" customWidth="1"/>
    <col min="1557" max="1557" width="10.85546875" style="3" customWidth="1"/>
    <col min="1558" max="1558" width="3" style="3" customWidth="1"/>
    <col min="1559" max="1561" width="9.85546875" style="3" customWidth="1"/>
    <col min="1562" max="1562" width="3" style="3" customWidth="1"/>
    <col min="1563" max="1564" width="10.85546875" style="3" bestFit="1" customWidth="1"/>
    <col min="1565" max="1565" width="11" style="3" customWidth="1"/>
    <col min="1566" max="1566" width="3" style="3" customWidth="1"/>
    <col min="1567" max="1569" width="9.85546875" style="3" customWidth="1"/>
    <col min="1570" max="1570" width="3" style="3" customWidth="1"/>
    <col min="1571" max="1573" width="9.85546875" style="3" customWidth="1"/>
    <col min="1574" max="1574" width="3" style="3" customWidth="1"/>
    <col min="1575" max="1577" width="9.85546875" style="3" customWidth="1"/>
    <col min="1578" max="1578" width="3" style="3" customWidth="1"/>
    <col min="1579" max="1581" width="9.85546875" style="3" customWidth="1"/>
    <col min="1582" max="1582" width="3" style="3" customWidth="1"/>
    <col min="1583" max="1585" width="10.5703125" style="3" customWidth="1"/>
    <col min="1586" max="1586" width="3" style="3" customWidth="1"/>
    <col min="1587" max="1587" width="21.85546875" style="3" customWidth="1"/>
    <col min="1588" max="1588" width="12.7109375" style="3" customWidth="1"/>
    <col min="1589" max="1589" width="11.5703125" style="3" bestFit="1" customWidth="1"/>
    <col min="1590" max="1590" width="50.42578125" style="3" bestFit="1" customWidth="1"/>
    <col min="1591" max="1592" width="12.85546875" style="3" bestFit="1" customWidth="1"/>
    <col min="1593" max="1593" width="10" style="3"/>
    <col min="1594" max="1594" width="21.7109375" style="3" customWidth="1"/>
    <col min="1595" max="1808" width="10" style="3"/>
    <col min="1809" max="1809" width="13.140625" style="3" customWidth="1"/>
    <col min="1810" max="1810" width="2.28515625" style="3" customWidth="1"/>
    <col min="1811" max="1812" width="10.85546875" style="3" bestFit="1" customWidth="1"/>
    <col min="1813" max="1813" width="10.85546875" style="3" customWidth="1"/>
    <col min="1814" max="1814" width="3" style="3" customWidth="1"/>
    <col min="1815" max="1817" width="9.85546875" style="3" customWidth="1"/>
    <col min="1818" max="1818" width="3" style="3" customWidth="1"/>
    <col min="1819" max="1820" width="10.85546875" style="3" bestFit="1" customWidth="1"/>
    <col min="1821" max="1821" width="11" style="3" customWidth="1"/>
    <col min="1822" max="1822" width="3" style="3" customWidth="1"/>
    <col min="1823" max="1825" width="9.85546875" style="3" customWidth="1"/>
    <col min="1826" max="1826" width="3" style="3" customWidth="1"/>
    <col min="1827" max="1829" width="9.85546875" style="3" customWidth="1"/>
    <col min="1830" max="1830" width="3" style="3" customWidth="1"/>
    <col min="1831" max="1833" width="9.85546875" style="3" customWidth="1"/>
    <col min="1834" max="1834" width="3" style="3" customWidth="1"/>
    <col min="1835" max="1837" width="9.85546875" style="3" customWidth="1"/>
    <col min="1838" max="1838" width="3" style="3" customWidth="1"/>
    <col min="1839" max="1841" width="10.5703125" style="3" customWidth="1"/>
    <col min="1842" max="1842" width="3" style="3" customWidth="1"/>
    <col min="1843" max="1843" width="21.85546875" style="3" customWidth="1"/>
    <col min="1844" max="1844" width="12.7109375" style="3" customWidth="1"/>
    <col min="1845" max="1845" width="11.5703125" style="3" bestFit="1" customWidth="1"/>
    <col min="1846" max="1846" width="50.42578125" style="3" bestFit="1" customWidth="1"/>
    <col min="1847" max="1848" width="12.85546875" style="3" bestFit="1" customWidth="1"/>
    <col min="1849" max="1849" width="10" style="3"/>
    <col min="1850" max="1850" width="21.7109375" style="3" customWidth="1"/>
    <col min="1851" max="2064" width="10" style="3"/>
    <col min="2065" max="2065" width="13.140625" style="3" customWidth="1"/>
    <col min="2066" max="2066" width="2.28515625" style="3" customWidth="1"/>
    <col min="2067" max="2068" width="10.85546875" style="3" bestFit="1" customWidth="1"/>
    <col min="2069" max="2069" width="10.85546875" style="3" customWidth="1"/>
    <col min="2070" max="2070" width="3" style="3" customWidth="1"/>
    <col min="2071" max="2073" width="9.85546875" style="3" customWidth="1"/>
    <col min="2074" max="2074" width="3" style="3" customWidth="1"/>
    <col min="2075" max="2076" width="10.85546875" style="3" bestFit="1" customWidth="1"/>
    <col min="2077" max="2077" width="11" style="3" customWidth="1"/>
    <col min="2078" max="2078" width="3" style="3" customWidth="1"/>
    <col min="2079" max="2081" width="9.85546875" style="3" customWidth="1"/>
    <col min="2082" max="2082" width="3" style="3" customWidth="1"/>
    <col min="2083" max="2085" width="9.85546875" style="3" customWidth="1"/>
    <col min="2086" max="2086" width="3" style="3" customWidth="1"/>
    <col min="2087" max="2089" width="9.85546875" style="3" customWidth="1"/>
    <col min="2090" max="2090" width="3" style="3" customWidth="1"/>
    <col min="2091" max="2093" width="9.85546875" style="3" customWidth="1"/>
    <col min="2094" max="2094" width="3" style="3" customWidth="1"/>
    <col min="2095" max="2097" width="10.5703125" style="3" customWidth="1"/>
    <col min="2098" max="2098" width="3" style="3" customWidth="1"/>
    <col min="2099" max="2099" width="21.85546875" style="3" customWidth="1"/>
    <col min="2100" max="2100" width="12.7109375" style="3" customWidth="1"/>
    <col min="2101" max="2101" width="11.5703125" style="3" bestFit="1" customWidth="1"/>
    <col min="2102" max="2102" width="50.42578125" style="3" bestFit="1" customWidth="1"/>
    <col min="2103" max="2104" width="12.85546875" style="3" bestFit="1" customWidth="1"/>
    <col min="2105" max="2105" width="10" style="3"/>
    <col min="2106" max="2106" width="21.7109375" style="3" customWidth="1"/>
    <col min="2107" max="2320" width="10" style="3"/>
    <col min="2321" max="2321" width="13.140625" style="3" customWidth="1"/>
    <col min="2322" max="2322" width="2.28515625" style="3" customWidth="1"/>
    <col min="2323" max="2324" width="10.85546875" style="3" bestFit="1" customWidth="1"/>
    <col min="2325" max="2325" width="10.85546875" style="3" customWidth="1"/>
    <col min="2326" max="2326" width="3" style="3" customWidth="1"/>
    <col min="2327" max="2329" width="9.85546875" style="3" customWidth="1"/>
    <col min="2330" max="2330" width="3" style="3" customWidth="1"/>
    <col min="2331" max="2332" width="10.85546875" style="3" bestFit="1" customWidth="1"/>
    <col min="2333" max="2333" width="11" style="3" customWidth="1"/>
    <col min="2334" max="2334" width="3" style="3" customWidth="1"/>
    <col min="2335" max="2337" width="9.85546875" style="3" customWidth="1"/>
    <col min="2338" max="2338" width="3" style="3" customWidth="1"/>
    <col min="2339" max="2341" width="9.85546875" style="3" customWidth="1"/>
    <col min="2342" max="2342" width="3" style="3" customWidth="1"/>
    <col min="2343" max="2345" width="9.85546875" style="3" customWidth="1"/>
    <col min="2346" max="2346" width="3" style="3" customWidth="1"/>
    <col min="2347" max="2349" width="9.85546875" style="3" customWidth="1"/>
    <col min="2350" max="2350" width="3" style="3" customWidth="1"/>
    <col min="2351" max="2353" width="10.5703125" style="3" customWidth="1"/>
    <col min="2354" max="2354" width="3" style="3" customWidth="1"/>
    <col min="2355" max="2355" width="21.85546875" style="3" customWidth="1"/>
    <col min="2356" max="2356" width="12.7109375" style="3" customWidth="1"/>
    <col min="2357" max="2357" width="11.5703125" style="3" bestFit="1" customWidth="1"/>
    <col min="2358" max="2358" width="50.42578125" style="3" bestFit="1" customWidth="1"/>
    <col min="2359" max="2360" width="12.85546875" style="3" bestFit="1" customWidth="1"/>
    <col min="2361" max="2361" width="10" style="3"/>
    <col min="2362" max="2362" width="21.7109375" style="3" customWidth="1"/>
    <col min="2363" max="2576" width="10" style="3"/>
    <col min="2577" max="2577" width="13.140625" style="3" customWidth="1"/>
    <col min="2578" max="2578" width="2.28515625" style="3" customWidth="1"/>
    <col min="2579" max="2580" width="10.85546875" style="3" bestFit="1" customWidth="1"/>
    <col min="2581" max="2581" width="10.85546875" style="3" customWidth="1"/>
    <col min="2582" max="2582" width="3" style="3" customWidth="1"/>
    <col min="2583" max="2585" width="9.85546875" style="3" customWidth="1"/>
    <col min="2586" max="2586" width="3" style="3" customWidth="1"/>
    <col min="2587" max="2588" width="10.85546875" style="3" bestFit="1" customWidth="1"/>
    <col min="2589" max="2589" width="11" style="3" customWidth="1"/>
    <col min="2590" max="2590" width="3" style="3" customWidth="1"/>
    <col min="2591" max="2593" width="9.85546875" style="3" customWidth="1"/>
    <col min="2594" max="2594" width="3" style="3" customWidth="1"/>
    <col min="2595" max="2597" width="9.85546875" style="3" customWidth="1"/>
    <col min="2598" max="2598" width="3" style="3" customWidth="1"/>
    <col min="2599" max="2601" width="9.85546875" style="3" customWidth="1"/>
    <col min="2602" max="2602" width="3" style="3" customWidth="1"/>
    <col min="2603" max="2605" width="9.85546875" style="3" customWidth="1"/>
    <col min="2606" max="2606" width="3" style="3" customWidth="1"/>
    <col min="2607" max="2609" width="10.5703125" style="3" customWidth="1"/>
    <col min="2610" max="2610" width="3" style="3" customWidth="1"/>
    <col min="2611" max="2611" width="21.85546875" style="3" customWidth="1"/>
    <col min="2612" max="2612" width="12.7109375" style="3" customWidth="1"/>
    <col min="2613" max="2613" width="11.5703125" style="3" bestFit="1" customWidth="1"/>
    <col min="2614" max="2614" width="50.42578125" style="3" bestFit="1" customWidth="1"/>
    <col min="2615" max="2616" width="12.85546875" style="3" bestFit="1" customWidth="1"/>
    <col min="2617" max="2617" width="10" style="3"/>
    <col min="2618" max="2618" width="21.7109375" style="3" customWidth="1"/>
    <col min="2619" max="2832" width="10" style="3"/>
    <col min="2833" max="2833" width="13.140625" style="3" customWidth="1"/>
    <col min="2834" max="2834" width="2.28515625" style="3" customWidth="1"/>
    <col min="2835" max="2836" width="10.85546875" style="3" bestFit="1" customWidth="1"/>
    <col min="2837" max="2837" width="10.85546875" style="3" customWidth="1"/>
    <col min="2838" max="2838" width="3" style="3" customWidth="1"/>
    <col min="2839" max="2841" width="9.85546875" style="3" customWidth="1"/>
    <col min="2842" max="2842" width="3" style="3" customWidth="1"/>
    <col min="2843" max="2844" width="10.85546875" style="3" bestFit="1" customWidth="1"/>
    <col min="2845" max="2845" width="11" style="3" customWidth="1"/>
    <col min="2846" max="2846" width="3" style="3" customWidth="1"/>
    <col min="2847" max="2849" width="9.85546875" style="3" customWidth="1"/>
    <col min="2850" max="2850" width="3" style="3" customWidth="1"/>
    <col min="2851" max="2853" width="9.85546875" style="3" customWidth="1"/>
    <col min="2854" max="2854" width="3" style="3" customWidth="1"/>
    <col min="2855" max="2857" width="9.85546875" style="3" customWidth="1"/>
    <col min="2858" max="2858" width="3" style="3" customWidth="1"/>
    <col min="2859" max="2861" width="9.85546875" style="3" customWidth="1"/>
    <col min="2862" max="2862" width="3" style="3" customWidth="1"/>
    <col min="2863" max="2865" width="10.5703125" style="3" customWidth="1"/>
    <col min="2866" max="2866" width="3" style="3" customWidth="1"/>
    <col min="2867" max="2867" width="21.85546875" style="3" customWidth="1"/>
    <col min="2868" max="2868" width="12.7109375" style="3" customWidth="1"/>
    <col min="2869" max="2869" width="11.5703125" style="3" bestFit="1" customWidth="1"/>
    <col min="2870" max="2870" width="50.42578125" style="3" bestFit="1" customWidth="1"/>
    <col min="2871" max="2872" width="12.85546875" style="3" bestFit="1" customWidth="1"/>
    <col min="2873" max="2873" width="10" style="3"/>
    <col min="2874" max="2874" width="21.7109375" style="3" customWidth="1"/>
    <col min="2875" max="3088" width="10" style="3"/>
    <col min="3089" max="3089" width="13.140625" style="3" customWidth="1"/>
    <col min="3090" max="3090" width="2.28515625" style="3" customWidth="1"/>
    <col min="3091" max="3092" width="10.85546875" style="3" bestFit="1" customWidth="1"/>
    <col min="3093" max="3093" width="10.85546875" style="3" customWidth="1"/>
    <col min="3094" max="3094" width="3" style="3" customWidth="1"/>
    <col min="3095" max="3097" width="9.85546875" style="3" customWidth="1"/>
    <col min="3098" max="3098" width="3" style="3" customWidth="1"/>
    <col min="3099" max="3100" width="10.85546875" style="3" bestFit="1" customWidth="1"/>
    <col min="3101" max="3101" width="11" style="3" customWidth="1"/>
    <col min="3102" max="3102" width="3" style="3" customWidth="1"/>
    <col min="3103" max="3105" width="9.85546875" style="3" customWidth="1"/>
    <col min="3106" max="3106" width="3" style="3" customWidth="1"/>
    <col min="3107" max="3109" width="9.85546875" style="3" customWidth="1"/>
    <col min="3110" max="3110" width="3" style="3" customWidth="1"/>
    <col min="3111" max="3113" width="9.85546875" style="3" customWidth="1"/>
    <col min="3114" max="3114" width="3" style="3" customWidth="1"/>
    <col min="3115" max="3117" width="9.85546875" style="3" customWidth="1"/>
    <col min="3118" max="3118" width="3" style="3" customWidth="1"/>
    <col min="3119" max="3121" width="10.5703125" style="3" customWidth="1"/>
    <col min="3122" max="3122" width="3" style="3" customWidth="1"/>
    <col min="3123" max="3123" width="21.85546875" style="3" customWidth="1"/>
    <col min="3124" max="3124" width="12.7109375" style="3" customWidth="1"/>
    <col min="3125" max="3125" width="11.5703125" style="3" bestFit="1" customWidth="1"/>
    <col min="3126" max="3126" width="50.42578125" style="3" bestFit="1" customWidth="1"/>
    <col min="3127" max="3128" width="12.85546875" style="3" bestFit="1" customWidth="1"/>
    <col min="3129" max="3129" width="10" style="3"/>
    <col min="3130" max="3130" width="21.7109375" style="3" customWidth="1"/>
    <col min="3131" max="3344" width="10" style="3"/>
    <col min="3345" max="3345" width="13.140625" style="3" customWidth="1"/>
    <col min="3346" max="3346" width="2.28515625" style="3" customWidth="1"/>
    <col min="3347" max="3348" width="10.85546875" style="3" bestFit="1" customWidth="1"/>
    <col min="3349" max="3349" width="10.85546875" style="3" customWidth="1"/>
    <col min="3350" max="3350" width="3" style="3" customWidth="1"/>
    <col min="3351" max="3353" width="9.85546875" style="3" customWidth="1"/>
    <col min="3354" max="3354" width="3" style="3" customWidth="1"/>
    <col min="3355" max="3356" width="10.85546875" style="3" bestFit="1" customWidth="1"/>
    <col min="3357" max="3357" width="11" style="3" customWidth="1"/>
    <col min="3358" max="3358" width="3" style="3" customWidth="1"/>
    <col min="3359" max="3361" width="9.85546875" style="3" customWidth="1"/>
    <col min="3362" max="3362" width="3" style="3" customWidth="1"/>
    <col min="3363" max="3365" width="9.85546875" style="3" customWidth="1"/>
    <col min="3366" max="3366" width="3" style="3" customWidth="1"/>
    <col min="3367" max="3369" width="9.85546875" style="3" customWidth="1"/>
    <col min="3370" max="3370" width="3" style="3" customWidth="1"/>
    <col min="3371" max="3373" width="9.85546875" style="3" customWidth="1"/>
    <col min="3374" max="3374" width="3" style="3" customWidth="1"/>
    <col min="3375" max="3377" width="10.5703125" style="3" customWidth="1"/>
    <col min="3378" max="3378" width="3" style="3" customWidth="1"/>
    <col min="3379" max="3379" width="21.85546875" style="3" customWidth="1"/>
    <col min="3380" max="3380" width="12.7109375" style="3" customWidth="1"/>
    <col min="3381" max="3381" width="11.5703125" style="3" bestFit="1" customWidth="1"/>
    <col min="3382" max="3382" width="50.42578125" style="3" bestFit="1" customWidth="1"/>
    <col min="3383" max="3384" width="12.85546875" style="3" bestFit="1" customWidth="1"/>
    <col min="3385" max="3385" width="10" style="3"/>
    <col min="3386" max="3386" width="21.7109375" style="3" customWidth="1"/>
    <col min="3387" max="3600" width="10" style="3"/>
    <col min="3601" max="3601" width="13.140625" style="3" customWidth="1"/>
    <col min="3602" max="3602" width="2.28515625" style="3" customWidth="1"/>
    <col min="3603" max="3604" width="10.85546875" style="3" bestFit="1" customWidth="1"/>
    <col min="3605" max="3605" width="10.85546875" style="3" customWidth="1"/>
    <col min="3606" max="3606" width="3" style="3" customWidth="1"/>
    <col min="3607" max="3609" width="9.85546875" style="3" customWidth="1"/>
    <col min="3610" max="3610" width="3" style="3" customWidth="1"/>
    <col min="3611" max="3612" width="10.85546875" style="3" bestFit="1" customWidth="1"/>
    <col min="3613" max="3613" width="11" style="3" customWidth="1"/>
    <col min="3614" max="3614" width="3" style="3" customWidth="1"/>
    <col min="3615" max="3617" width="9.85546875" style="3" customWidth="1"/>
    <col min="3618" max="3618" width="3" style="3" customWidth="1"/>
    <col min="3619" max="3621" width="9.85546875" style="3" customWidth="1"/>
    <col min="3622" max="3622" width="3" style="3" customWidth="1"/>
    <col min="3623" max="3625" width="9.85546875" style="3" customWidth="1"/>
    <col min="3626" max="3626" width="3" style="3" customWidth="1"/>
    <col min="3627" max="3629" width="9.85546875" style="3" customWidth="1"/>
    <col min="3630" max="3630" width="3" style="3" customWidth="1"/>
    <col min="3631" max="3633" width="10.5703125" style="3" customWidth="1"/>
    <col min="3634" max="3634" width="3" style="3" customWidth="1"/>
    <col min="3635" max="3635" width="21.85546875" style="3" customWidth="1"/>
    <col min="3636" max="3636" width="12.7109375" style="3" customWidth="1"/>
    <col min="3637" max="3637" width="11.5703125" style="3" bestFit="1" customWidth="1"/>
    <col min="3638" max="3638" width="50.42578125" style="3" bestFit="1" customWidth="1"/>
    <col min="3639" max="3640" width="12.85546875" style="3" bestFit="1" customWidth="1"/>
    <col min="3641" max="3641" width="10" style="3"/>
    <col min="3642" max="3642" width="21.7109375" style="3" customWidth="1"/>
    <col min="3643" max="3856" width="10" style="3"/>
    <col min="3857" max="3857" width="13.140625" style="3" customWidth="1"/>
    <col min="3858" max="3858" width="2.28515625" style="3" customWidth="1"/>
    <col min="3859" max="3860" width="10.85546875" style="3" bestFit="1" customWidth="1"/>
    <col min="3861" max="3861" width="10.85546875" style="3" customWidth="1"/>
    <col min="3862" max="3862" width="3" style="3" customWidth="1"/>
    <col min="3863" max="3865" width="9.85546875" style="3" customWidth="1"/>
    <col min="3866" max="3866" width="3" style="3" customWidth="1"/>
    <col min="3867" max="3868" width="10.85546875" style="3" bestFit="1" customWidth="1"/>
    <col min="3869" max="3869" width="11" style="3" customWidth="1"/>
    <col min="3870" max="3870" width="3" style="3" customWidth="1"/>
    <col min="3871" max="3873" width="9.85546875" style="3" customWidth="1"/>
    <col min="3874" max="3874" width="3" style="3" customWidth="1"/>
    <col min="3875" max="3877" width="9.85546875" style="3" customWidth="1"/>
    <col min="3878" max="3878" width="3" style="3" customWidth="1"/>
    <col min="3879" max="3881" width="9.85546875" style="3" customWidth="1"/>
    <col min="3882" max="3882" width="3" style="3" customWidth="1"/>
    <col min="3883" max="3885" width="9.85546875" style="3" customWidth="1"/>
    <col min="3886" max="3886" width="3" style="3" customWidth="1"/>
    <col min="3887" max="3889" width="10.5703125" style="3" customWidth="1"/>
    <col min="3890" max="3890" width="3" style="3" customWidth="1"/>
    <col min="3891" max="3891" width="21.85546875" style="3" customWidth="1"/>
    <col min="3892" max="3892" width="12.7109375" style="3" customWidth="1"/>
    <col min="3893" max="3893" width="11.5703125" style="3" bestFit="1" customWidth="1"/>
    <col min="3894" max="3894" width="50.42578125" style="3" bestFit="1" customWidth="1"/>
    <col min="3895" max="3896" width="12.85546875" style="3" bestFit="1" customWidth="1"/>
    <col min="3897" max="3897" width="10" style="3"/>
    <col min="3898" max="3898" width="21.7109375" style="3" customWidth="1"/>
    <col min="3899" max="4112" width="10" style="3"/>
    <col min="4113" max="4113" width="13.140625" style="3" customWidth="1"/>
    <col min="4114" max="4114" width="2.28515625" style="3" customWidth="1"/>
    <col min="4115" max="4116" width="10.85546875" style="3" bestFit="1" customWidth="1"/>
    <col min="4117" max="4117" width="10.85546875" style="3" customWidth="1"/>
    <col min="4118" max="4118" width="3" style="3" customWidth="1"/>
    <col min="4119" max="4121" width="9.85546875" style="3" customWidth="1"/>
    <col min="4122" max="4122" width="3" style="3" customWidth="1"/>
    <col min="4123" max="4124" width="10.85546875" style="3" bestFit="1" customWidth="1"/>
    <col min="4125" max="4125" width="11" style="3" customWidth="1"/>
    <col min="4126" max="4126" width="3" style="3" customWidth="1"/>
    <col min="4127" max="4129" width="9.85546875" style="3" customWidth="1"/>
    <col min="4130" max="4130" width="3" style="3" customWidth="1"/>
    <col min="4131" max="4133" width="9.85546875" style="3" customWidth="1"/>
    <col min="4134" max="4134" width="3" style="3" customWidth="1"/>
    <col min="4135" max="4137" width="9.85546875" style="3" customWidth="1"/>
    <col min="4138" max="4138" width="3" style="3" customWidth="1"/>
    <col min="4139" max="4141" width="9.85546875" style="3" customWidth="1"/>
    <col min="4142" max="4142" width="3" style="3" customWidth="1"/>
    <col min="4143" max="4145" width="10.5703125" style="3" customWidth="1"/>
    <col min="4146" max="4146" width="3" style="3" customWidth="1"/>
    <col min="4147" max="4147" width="21.85546875" style="3" customWidth="1"/>
    <col min="4148" max="4148" width="12.7109375" style="3" customWidth="1"/>
    <col min="4149" max="4149" width="11.5703125" style="3" bestFit="1" customWidth="1"/>
    <col min="4150" max="4150" width="50.42578125" style="3" bestFit="1" customWidth="1"/>
    <col min="4151" max="4152" width="12.85546875" style="3" bestFit="1" customWidth="1"/>
    <col min="4153" max="4153" width="10" style="3"/>
    <col min="4154" max="4154" width="21.7109375" style="3" customWidth="1"/>
    <col min="4155" max="4368" width="10" style="3"/>
    <col min="4369" max="4369" width="13.140625" style="3" customWidth="1"/>
    <col min="4370" max="4370" width="2.28515625" style="3" customWidth="1"/>
    <col min="4371" max="4372" width="10.85546875" style="3" bestFit="1" customWidth="1"/>
    <col min="4373" max="4373" width="10.85546875" style="3" customWidth="1"/>
    <col min="4374" max="4374" width="3" style="3" customWidth="1"/>
    <col min="4375" max="4377" width="9.85546875" style="3" customWidth="1"/>
    <col min="4378" max="4378" width="3" style="3" customWidth="1"/>
    <col min="4379" max="4380" width="10.85546875" style="3" bestFit="1" customWidth="1"/>
    <col min="4381" max="4381" width="11" style="3" customWidth="1"/>
    <col min="4382" max="4382" width="3" style="3" customWidth="1"/>
    <col min="4383" max="4385" width="9.85546875" style="3" customWidth="1"/>
    <col min="4386" max="4386" width="3" style="3" customWidth="1"/>
    <col min="4387" max="4389" width="9.85546875" style="3" customWidth="1"/>
    <col min="4390" max="4390" width="3" style="3" customWidth="1"/>
    <col min="4391" max="4393" width="9.85546875" style="3" customWidth="1"/>
    <col min="4394" max="4394" width="3" style="3" customWidth="1"/>
    <col min="4395" max="4397" width="9.85546875" style="3" customWidth="1"/>
    <col min="4398" max="4398" width="3" style="3" customWidth="1"/>
    <col min="4399" max="4401" width="10.5703125" style="3" customWidth="1"/>
    <col min="4402" max="4402" width="3" style="3" customWidth="1"/>
    <col min="4403" max="4403" width="21.85546875" style="3" customWidth="1"/>
    <col min="4404" max="4404" width="12.7109375" style="3" customWidth="1"/>
    <col min="4405" max="4405" width="11.5703125" style="3" bestFit="1" customWidth="1"/>
    <col min="4406" max="4406" width="50.42578125" style="3" bestFit="1" customWidth="1"/>
    <col min="4407" max="4408" width="12.85546875" style="3" bestFit="1" customWidth="1"/>
    <col min="4409" max="4409" width="10" style="3"/>
    <col min="4410" max="4410" width="21.7109375" style="3" customWidth="1"/>
    <col min="4411" max="4624" width="10" style="3"/>
    <col min="4625" max="4625" width="13.140625" style="3" customWidth="1"/>
    <col min="4626" max="4626" width="2.28515625" style="3" customWidth="1"/>
    <col min="4627" max="4628" width="10.85546875" style="3" bestFit="1" customWidth="1"/>
    <col min="4629" max="4629" width="10.85546875" style="3" customWidth="1"/>
    <col min="4630" max="4630" width="3" style="3" customWidth="1"/>
    <col min="4631" max="4633" width="9.85546875" style="3" customWidth="1"/>
    <col min="4634" max="4634" width="3" style="3" customWidth="1"/>
    <col min="4635" max="4636" width="10.85546875" style="3" bestFit="1" customWidth="1"/>
    <col min="4637" max="4637" width="11" style="3" customWidth="1"/>
    <col min="4638" max="4638" width="3" style="3" customWidth="1"/>
    <col min="4639" max="4641" width="9.85546875" style="3" customWidth="1"/>
    <col min="4642" max="4642" width="3" style="3" customWidth="1"/>
    <col min="4643" max="4645" width="9.85546875" style="3" customWidth="1"/>
    <col min="4646" max="4646" width="3" style="3" customWidth="1"/>
    <col min="4647" max="4649" width="9.85546875" style="3" customWidth="1"/>
    <col min="4650" max="4650" width="3" style="3" customWidth="1"/>
    <col min="4651" max="4653" width="9.85546875" style="3" customWidth="1"/>
    <col min="4654" max="4654" width="3" style="3" customWidth="1"/>
    <col min="4655" max="4657" width="10.5703125" style="3" customWidth="1"/>
    <col min="4658" max="4658" width="3" style="3" customWidth="1"/>
    <col min="4659" max="4659" width="21.85546875" style="3" customWidth="1"/>
    <col min="4660" max="4660" width="12.7109375" style="3" customWidth="1"/>
    <col min="4661" max="4661" width="11.5703125" style="3" bestFit="1" customWidth="1"/>
    <col min="4662" max="4662" width="50.42578125" style="3" bestFit="1" customWidth="1"/>
    <col min="4663" max="4664" width="12.85546875" style="3" bestFit="1" customWidth="1"/>
    <col min="4665" max="4665" width="10" style="3"/>
    <col min="4666" max="4666" width="21.7109375" style="3" customWidth="1"/>
    <col min="4667" max="4880" width="10" style="3"/>
    <col min="4881" max="4881" width="13.140625" style="3" customWidth="1"/>
    <col min="4882" max="4882" width="2.28515625" style="3" customWidth="1"/>
    <col min="4883" max="4884" width="10.85546875" style="3" bestFit="1" customWidth="1"/>
    <col min="4885" max="4885" width="10.85546875" style="3" customWidth="1"/>
    <col min="4886" max="4886" width="3" style="3" customWidth="1"/>
    <col min="4887" max="4889" width="9.85546875" style="3" customWidth="1"/>
    <col min="4890" max="4890" width="3" style="3" customWidth="1"/>
    <col min="4891" max="4892" width="10.85546875" style="3" bestFit="1" customWidth="1"/>
    <col min="4893" max="4893" width="11" style="3" customWidth="1"/>
    <col min="4894" max="4894" width="3" style="3" customWidth="1"/>
    <col min="4895" max="4897" width="9.85546875" style="3" customWidth="1"/>
    <col min="4898" max="4898" width="3" style="3" customWidth="1"/>
    <col min="4899" max="4901" width="9.85546875" style="3" customWidth="1"/>
    <col min="4902" max="4902" width="3" style="3" customWidth="1"/>
    <col min="4903" max="4905" width="9.85546875" style="3" customWidth="1"/>
    <col min="4906" max="4906" width="3" style="3" customWidth="1"/>
    <col min="4907" max="4909" width="9.85546875" style="3" customWidth="1"/>
    <col min="4910" max="4910" width="3" style="3" customWidth="1"/>
    <col min="4911" max="4913" width="10.5703125" style="3" customWidth="1"/>
    <col min="4914" max="4914" width="3" style="3" customWidth="1"/>
    <col min="4915" max="4915" width="21.85546875" style="3" customWidth="1"/>
    <col min="4916" max="4916" width="12.7109375" style="3" customWidth="1"/>
    <col min="4917" max="4917" width="11.5703125" style="3" bestFit="1" customWidth="1"/>
    <col min="4918" max="4918" width="50.42578125" style="3" bestFit="1" customWidth="1"/>
    <col min="4919" max="4920" width="12.85546875" style="3" bestFit="1" customWidth="1"/>
    <col min="4921" max="4921" width="10" style="3"/>
    <col min="4922" max="4922" width="21.7109375" style="3" customWidth="1"/>
    <col min="4923" max="5136" width="10" style="3"/>
    <col min="5137" max="5137" width="13.140625" style="3" customWidth="1"/>
    <col min="5138" max="5138" width="2.28515625" style="3" customWidth="1"/>
    <col min="5139" max="5140" width="10.85546875" style="3" bestFit="1" customWidth="1"/>
    <col min="5141" max="5141" width="10.85546875" style="3" customWidth="1"/>
    <col min="5142" max="5142" width="3" style="3" customWidth="1"/>
    <col min="5143" max="5145" width="9.85546875" style="3" customWidth="1"/>
    <col min="5146" max="5146" width="3" style="3" customWidth="1"/>
    <col min="5147" max="5148" width="10.85546875" style="3" bestFit="1" customWidth="1"/>
    <col min="5149" max="5149" width="11" style="3" customWidth="1"/>
    <col min="5150" max="5150" width="3" style="3" customWidth="1"/>
    <col min="5151" max="5153" width="9.85546875" style="3" customWidth="1"/>
    <col min="5154" max="5154" width="3" style="3" customWidth="1"/>
    <col min="5155" max="5157" width="9.85546875" style="3" customWidth="1"/>
    <col min="5158" max="5158" width="3" style="3" customWidth="1"/>
    <col min="5159" max="5161" width="9.85546875" style="3" customWidth="1"/>
    <col min="5162" max="5162" width="3" style="3" customWidth="1"/>
    <col min="5163" max="5165" width="9.85546875" style="3" customWidth="1"/>
    <col min="5166" max="5166" width="3" style="3" customWidth="1"/>
    <col min="5167" max="5169" width="10.5703125" style="3" customWidth="1"/>
    <col min="5170" max="5170" width="3" style="3" customWidth="1"/>
    <col min="5171" max="5171" width="21.85546875" style="3" customWidth="1"/>
    <col min="5172" max="5172" width="12.7109375" style="3" customWidth="1"/>
    <col min="5173" max="5173" width="11.5703125" style="3" bestFit="1" customWidth="1"/>
    <col min="5174" max="5174" width="50.42578125" style="3" bestFit="1" customWidth="1"/>
    <col min="5175" max="5176" width="12.85546875" style="3" bestFit="1" customWidth="1"/>
    <col min="5177" max="5177" width="10" style="3"/>
    <col min="5178" max="5178" width="21.7109375" style="3" customWidth="1"/>
    <col min="5179" max="5392" width="10" style="3"/>
    <col min="5393" max="5393" width="13.140625" style="3" customWidth="1"/>
    <col min="5394" max="5394" width="2.28515625" style="3" customWidth="1"/>
    <col min="5395" max="5396" width="10.85546875" style="3" bestFit="1" customWidth="1"/>
    <col min="5397" max="5397" width="10.85546875" style="3" customWidth="1"/>
    <col min="5398" max="5398" width="3" style="3" customWidth="1"/>
    <col min="5399" max="5401" width="9.85546875" style="3" customWidth="1"/>
    <col min="5402" max="5402" width="3" style="3" customWidth="1"/>
    <col min="5403" max="5404" width="10.85546875" style="3" bestFit="1" customWidth="1"/>
    <col min="5405" max="5405" width="11" style="3" customWidth="1"/>
    <col min="5406" max="5406" width="3" style="3" customWidth="1"/>
    <col min="5407" max="5409" width="9.85546875" style="3" customWidth="1"/>
    <col min="5410" max="5410" width="3" style="3" customWidth="1"/>
    <col min="5411" max="5413" width="9.85546875" style="3" customWidth="1"/>
    <col min="5414" max="5414" width="3" style="3" customWidth="1"/>
    <col min="5415" max="5417" width="9.85546875" style="3" customWidth="1"/>
    <col min="5418" max="5418" width="3" style="3" customWidth="1"/>
    <col min="5419" max="5421" width="9.85546875" style="3" customWidth="1"/>
    <col min="5422" max="5422" width="3" style="3" customWidth="1"/>
    <col min="5423" max="5425" width="10.5703125" style="3" customWidth="1"/>
    <col min="5426" max="5426" width="3" style="3" customWidth="1"/>
    <col min="5427" max="5427" width="21.85546875" style="3" customWidth="1"/>
    <col min="5428" max="5428" width="12.7109375" style="3" customWidth="1"/>
    <col min="5429" max="5429" width="11.5703125" style="3" bestFit="1" customWidth="1"/>
    <col min="5430" max="5430" width="50.42578125" style="3" bestFit="1" customWidth="1"/>
    <col min="5431" max="5432" width="12.85546875" style="3" bestFit="1" customWidth="1"/>
    <col min="5433" max="5433" width="10" style="3"/>
    <col min="5434" max="5434" width="21.7109375" style="3" customWidth="1"/>
    <col min="5435" max="5648" width="10" style="3"/>
    <col min="5649" max="5649" width="13.140625" style="3" customWidth="1"/>
    <col min="5650" max="5650" width="2.28515625" style="3" customWidth="1"/>
    <col min="5651" max="5652" width="10.85546875" style="3" bestFit="1" customWidth="1"/>
    <col min="5653" max="5653" width="10.85546875" style="3" customWidth="1"/>
    <col min="5654" max="5654" width="3" style="3" customWidth="1"/>
    <col min="5655" max="5657" width="9.85546875" style="3" customWidth="1"/>
    <col min="5658" max="5658" width="3" style="3" customWidth="1"/>
    <col min="5659" max="5660" width="10.85546875" style="3" bestFit="1" customWidth="1"/>
    <col min="5661" max="5661" width="11" style="3" customWidth="1"/>
    <col min="5662" max="5662" width="3" style="3" customWidth="1"/>
    <col min="5663" max="5665" width="9.85546875" style="3" customWidth="1"/>
    <col min="5666" max="5666" width="3" style="3" customWidth="1"/>
    <col min="5667" max="5669" width="9.85546875" style="3" customWidth="1"/>
    <col min="5670" max="5670" width="3" style="3" customWidth="1"/>
    <col min="5671" max="5673" width="9.85546875" style="3" customWidth="1"/>
    <col min="5674" max="5674" width="3" style="3" customWidth="1"/>
    <col min="5675" max="5677" width="9.85546875" style="3" customWidth="1"/>
    <col min="5678" max="5678" width="3" style="3" customWidth="1"/>
    <col min="5679" max="5681" width="10.5703125" style="3" customWidth="1"/>
    <col min="5682" max="5682" width="3" style="3" customWidth="1"/>
    <col min="5683" max="5683" width="21.85546875" style="3" customWidth="1"/>
    <col min="5684" max="5684" width="12.7109375" style="3" customWidth="1"/>
    <col min="5685" max="5685" width="11.5703125" style="3" bestFit="1" customWidth="1"/>
    <col min="5686" max="5686" width="50.42578125" style="3" bestFit="1" customWidth="1"/>
    <col min="5687" max="5688" width="12.85546875" style="3" bestFit="1" customWidth="1"/>
    <col min="5689" max="5689" width="10" style="3"/>
    <col min="5690" max="5690" width="21.7109375" style="3" customWidth="1"/>
    <col min="5691" max="5904" width="10" style="3"/>
    <col min="5905" max="5905" width="13.140625" style="3" customWidth="1"/>
    <col min="5906" max="5906" width="2.28515625" style="3" customWidth="1"/>
    <col min="5907" max="5908" width="10.85546875" style="3" bestFit="1" customWidth="1"/>
    <col min="5909" max="5909" width="10.85546875" style="3" customWidth="1"/>
    <col min="5910" max="5910" width="3" style="3" customWidth="1"/>
    <col min="5911" max="5913" width="9.85546875" style="3" customWidth="1"/>
    <col min="5914" max="5914" width="3" style="3" customWidth="1"/>
    <col min="5915" max="5916" width="10.85546875" style="3" bestFit="1" customWidth="1"/>
    <col min="5917" max="5917" width="11" style="3" customWidth="1"/>
    <col min="5918" max="5918" width="3" style="3" customWidth="1"/>
    <col min="5919" max="5921" width="9.85546875" style="3" customWidth="1"/>
    <col min="5922" max="5922" width="3" style="3" customWidth="1"/>
    <col min="5923" max="5925" width="9.85546875" style="3" customWidth="1"/>
    <col min="5926" max="5926" width="3" style="3" customWidth="1"/>
    <col min="5927" max="5929" width="9.85546875" style="3" customWidth="1"/>
    <col min="5930" max="5930" width="3" style="3" customWidth="1"/>
    <col min="5931" max="5933" width="9.85546875" style="3" customWidth="1"/>
    <col min="5934" max="5934" width="3" style="3" customWidth="1"/>
    <col min="5935" max="5937" width="10.5703125" style="3" customWidth="1"/>
    <col min="5938" max="5938" width="3" style="3" customWidth="1"/>
    <col min="5939" max="5939" width="21.85546875" style="3" customWidth="1"/>
    <col min="5940" max="5940" width="12.7109375" style="3" customWidth="1"/>
    <col min="5941" max="5941" width="11.5703125" style="3" bestFit="1" customWidth="1"/>
    <col min="5942" max="5942" width="50.42578125" style="3" bestFit="1" customWidth="1"/>
    <col min="5943" max="5944" width="12.85546875" style="3" bestFit="1" customWidth="1"/>
    <col min="5945" max="5945" width="10" style="3"/>
    <col min="5946" max="5946" width="21.7109375" style="3" customWidth="1"/>
    <col min="5947" max="6160" width="10" style="3"/>
    <col min="6161" max="6161" width="13.140625" style="3" customWidth="1"/>
    <col min="6162" max="6162" width="2.28515625" style="3" customWidth="1"/>
    <col min="6163" max="6164" width="10.85546875" style="3" bestFit="1" customWidth="1"/>
    <col min="6165" max="6165" width="10.85546875" style="3" customWidth="1"/>
    <col min="6166" max="6166" width="3" style="3" customWidth="1"/>
    <col min="6167" max="6169" width="9.85546875" style="3" customWidth="1"/>
    <col min="6170" max="6170" width="3" style="3" customWidth="1"/>
    <col min="6171" max="6172" width="10.85546875" style="3" bestFit="1" customWidth="1"/>
    <col min="6173" max="6173" width="11" style="3" customWidth="1"/>
    <col min="6174" max="6174" width="3" style="3" customWidth="1"/>
    <col min="6175" max="6177" width="9.85546875" style="3" customWidth="1"/>
    <col min="6178" max="6178" width="3" style="3" customWidth="1"/>
    <col min="6179" max="6181" width="9.85546875" style="3" customWidth="1"/>
    <col min="6182" max="6182" width="3" style="3" customWidth="1"/>
    <col min="6183" max="6185" width="9.85546875" style="3" customWidth="1"/>
    <col min="6186" max="6186" width="3" style="3" customWidth="1"/>
    <col min="6187" max="6189" width="9.85546875" style="3" customWidth="1"/>
    <col min="6190" max="6190" width="3" style="3" customWidth="1"/>
    <col min="6191" max="6193" width="10.5703125" style="3" customWidth="1"/>
    <col min="6194" max="6194" width="3" style="3" customWidth="1"/>
    <col min="6195" max="6195" width="21.85546875" style="3" customWidth="1"/>
    <col min="6196" max="6196" width="12.7109375" style="3" customWidth="1"/>
    <col min="6197" max="6197" width="11.5703125" style="3" bestFit="1" customWidth="1"/>
    <col min="6198" max="6198" width="50.42578125" style="3" bestFit="1" customWidth="1"/>
    <col min="6199" max="6200" width="12.85546875" style="3" bestFit="1" customWidth="1"/>
    <col min="6201" max="6201" width="10" style="3"/>
    <col min="6202" max="6202" width="21.7109375" style="3" customWidth="1"/>
    <col min="6203" max="6416" width="10" style="3"/>
    <col min="6417" max="6417" width="13.140625" style="3" customWidth="1"/>
    <col min="6418" max="6418" width="2.28515625" style="3" customWidth="1"/>
    <col min="6419" max="6420" width="10.85546875" style="3" bestFit="1" customWidth="1"/>
    <col min="6421" max="6421" width="10.85546875" style="3" customWidth="1"/>
    <col min="6422" max="6422" width="3" style="3" customWidth="1"/>
    <col min="6423" max="6425" width="9.85546875" style="3" customWidth="1"/>
    <col min="6426" max="6426" width="3" style="3" customWidth="1"/>
    <col min="6427" max="6428" width="10.85546875" style="3" bestFit="1" customWidth="1"/>
    <col min="6429" max="6429" width="11" style="3" customWidth="1"/>
    <col min="6430" max="6430" width="3" style="3" customWidth="1"/>
    <col min="6431" max="6433" width="9.85546875" style="3" customWidth="1"/>
    <col min="6434" max="6434" width="3" style="3" customWidth="1"/>
    <col min="6435" max="6437" width="9.85546875" style="3" customWidth="1"/>
    <col min="6438" max="6438" width="3" style="3" customWidth="1"/>
    <col min="6439" max="6441" width="9.85546875" style="3" customWidth="1"/>
    <col min="6442" max="6442" width="3" style="3" customWidth="1"/>
    <col min="6443" max="6445" width="9.85546875" style="3" customWidth="1"/>
    <col min="6446" max="6446" width="3" style="3" customWidth="1"/>
    <col min="6447" max="6449" width="10.5703125" style="3" customWidth="1"/>
    <col min="6450" max="6450" width="3" style="3" customWidth="1"/>
    <col min="6451" max="6451" width="21.85546875" style="3" customWidth="1"/>
    <col min="6452" max="6452" width="12.7109375" style="3" customWidth="1"/>
    <col min="6453" max="6453" width="11.5703125" style="3" bestFit="1" customWidth="1"/>
    <col min="6454" max="6454" width="50.42578125" style="3" bestFit="1" customWidth="1"/>
    <col min="6455" max="6456" width="12.85546875" style="3" bestFit="1" customWidth="1"/>
    <col min="6457" max="6457" width="10" style="3"/>
    <col min="6458" max="6458" width="21.7109375" style="3" customWidth="1"/>
    <col min="6459" max="6672" width="10" style="3"/>
    <col min="6673" max="6673" width="13.140625" style="3" customWidth="1"/>
    <col min="6674" max="6674" width="2.28515625" style="3" customWidth="1"/>
    <col min="6675" max="6676" width="10.85546875" style="3" bestFit="1" customWidth="1"/>
    <col min="6677" max="6677" width="10.85546875" style="3" customWidth="1"/>
    <col min="6678" max="6678" width="3" style="3" customWidth="1"/>
    <col min="6679" max="6681" width="9.85546875" style="3" customWidth="1"/>
    <col min="6682" max="6682" width="3" style="3" customWidth="1"/>
    <col min="6683" max="6684" width="10.85546875" style="3" bestFit="1" customWidth="1"/>
    <col min="6685" max="6685" width="11" style="3" customWidth="1"/>
    <col min="6686" max="6686" width="3" style="3" customWidth="1"/>
    <col min="6687" max="6689" width="9.85546875" style="3" customWidth="1"/>
    <col min="6690" max="6690" width="3" style="3" customWidth="1"/>
    <col min="6691" max="6693" width="9.85546875" style="3" customWidth="1"/>
    <col min="6694" max="6694" width="3" style="3" customWidth="1"/>
    <col min="6695" max="6697" width="9.85546875" style="3" customWidth="1"/>
    <col min="6698" max="6698" width="3" style="3" customWidth="1"/>
    <col min="6699" max="6701" width="9.85546875" style="3" customWidth="1"/>
    <col min="6702" max="6702" width="3" style="3" customWidth="1"/>
    <col min="6703" max="6705" width="10.5703125" style="3" customWidth="1"/>
    <col min="6706" max="6706" width="3" style="3" customWidth="1"/>
    <col min="6707" max="6707" width="21.85546875" style="3" customWidth="1"/>
    <col min="6708" max="6708" width="12.7109375" style="3" customWidth="1"/>
    <col min="6709" max="6709" width="11.5703125" style="3" bestFit="1" customWidth="1"/>
    <col min="6710" max="6710" width="50.42578125" style="3" bestFit="1" customWidth="1"/>
    <col min="6711" max="6712" width="12.85546875" style="3" bestFit="1" customWidth="1"/>
    <col min="6713" max="6713" width="10" style="3"/>
    <col min="6714" max="6714" width="21.7109375" style="3" customWidth="1"/>
    <col min="6715" max="6928" width="10" style="3"/>
    <col min="6929" max="6929" width="13.140625" style="3" customWidth="1"/>
    <col min="6930" max="6930" width="2.28515625" style="3" customWidth="1"/>
    <col min="6931" max="6932" width="10.85546875" style="3" bestFit="1" customWidth="1"/>
    <col min="6933" max="6933" width="10.85546875" style="3" customWidth="1"/>
    <col min="6934" max="6934" width="3" style="3" customWidth="1"/>
    <col min="6935" max="6937" width="9.85546875" style="3" customWidth="1"/>
    <col min="6938" max="6938" width="3" style="3" customWidth="1"/>
    <col min="6939" max="6940" width="10.85546875" style="3" bestFit="1" customWidth="1"/>
    <col min="6941" max="6941" width="11" style="3" customWidth="1"/>
    <col min="6942" max="6942" width="3" style="3" customWidth="1"/>
    <col min="6943" max="6945" width="9.85546875" style="3" customWidth="1"/>
    <col min="6946" max="6946" width="3" style="3" customWidth="1"/>
    <col min="6947" max="6949" width="9.85546875" style="3" customWidth="1"/>
    <col min="6950" max="6950" width="3" style="3" customWidth="1"/>
    <col min="6951" max="6953" width="9.85546875" style="3" customWidth="1"/>
    <col min="6954" max="6954" width="3" style="3" customWidth="1"/>
    <col min="6955" max="6957" width="9.85546875" style="3" customWidth="1"/>
    <col min="6958" max="6958" width="3" style="3" customWidth="1"/>
    <col min="6959" max="6961" width="10.5703125" style="3" customWidth="1"/>
    <col min="6962" max="6962" width="3" style="3" customWidth="1"/>
    <col min="6963" max="6963" width="21.85546875" style="3" customWidth="1"/>
    <col min="6964" max="6964" width="12.7109375" style="3" customWidth="1"/>
    <col min="6965" max="6965" width="11.5703125" style="3" bestFit="1" customWidth="1"/>
    <col min="6966" max="6966" width="50.42578125" style="3" bestFit="1" customWidth="1"/>
    <col min="6967" max="6968" width="12.85546875" style="3" bestFit="1" customWidth="1"/>
    <col min="6969" max="6969" width="10" style="3"/>
    <col min="6970" max="6970" width="21.7109375" style="3" customWidth="1"/>
    <col min="6971" max="7184" width="10" style="3"/>
    <col min="7185" max="7185" width="13.140625" style="3" customWidth="1"/>
    <col min="7186" max="7186" width="2.28515625" style="3" customWidth="1"/>
    <col min="7187" max="7188" width="10.85546875" style="3" bestFit="1" customWidth="1"/>
    <col min="7189" max="7189" width="10.85546875" style="3" customWidth="1"/>
    <col min="7190" max="7190" width="3" style="3" customWidth="1"/>
    <col min="7191" max="7193" width="9.85546875" style="3" customWidth="1"/>
    <col min="7194" max="7194" width="3" style="3" customWidth="1"/>
    <col min="7195" max="7196" width="10.85546875" style="3" bestFit="1" customWidth="1"/>
    <col min="7197" max="7197" width="11" style="3" customWidth="1"/>
    <col min="7198" max="7198" width="3" style="3" customWidth="1"/>
    <col min="7199" max="7201" width="9.85546875" style="3" customWidth="1"/>
    <col min="7202" max="7202" width="3" style="3" customWidth="1"/>
    <col min="7203" max="7205" width="9.85546875" style="3" customWidth="1"/>
    <col min="7206" max="7206" width="3" style="3" customWidth="1"/>
    <col min="7207" max="7209" width="9.85546875" style="3" customWidth="1"/>
    <col min="7210" max="7210" width="3" style="3" customWidth="1"/>
    <col min="7211" max="7213" width="9.85546875" style="3" customWidth="1"/>
    <col min="7214" max="7214" width="3" style="3" customWidth="1"/>
    <col min="7215" max="7217" width="10.5703125" style="3" customWidth="1"/>
    <col min="7218" max="7218" width="3" style="3" customWidth="1"/>
    <col min="7219" max="7219" width="21.85546875" style="3" customWidth="1"/>
    <col min="7220" max="7220" width="12.7109375" style="3" customWidth="1"/>
    <col min="7221" max="7221" width="11.5703125" style="3" bestFit="1" customWidth="1"/>
    <col min="7222" max="7222" width="50.42578125" style="3" bestFit="1" customWidth="1"/>
    <col min="7223" max="7224" width="12.85546875" style="3" bestFit="1" customWidth="1"/>
    <col min="7225" max="7225" width="10" style="3"/>
    <col min="7226" max="7226" width="21.7109375" style="3" customWidth="1"/>
    <col min="7227" max="7440" width="10" style="3"/>
    <col min="7441" max="7441" width="13.140625" style="3" customWidth="1"/>
    <col min="7442" max="7442" width="2.28515625" style="3" customWidth="1"/>
    <col min="7443" max="7444" width="10.85546875" style="3" bestFit="1" customWidth="1"/>
    <col min="7445" max="7445" width="10.85546875" style="3" customWidth="1"/>
    <col min="7446" max="7446" width="3" style="3" customWidth="1"/>
    <col min="7447" max="7449" width="9.85546875" style="3" customWidth="1"/>
    <col min="7450" max="7450" width="3" style="3" customWidth="1"/>
    <col min="7451" max="7452" width="10.85546875" style="3" bestFit="1" customWidth="1"/>
    <col min="7453" max="7453" width="11" style="3" customWidth="1"/>
    <col min="7454" max="7454" width="3" style="3" customWidth="1"/>
    <col min="7455" max="7457" width="9.85546875" style="3" customWidth="1"/>
    <col min="7458" max="7458" width="3" style="3" customWidth="1"/>
    <col min="7459" max="7461" width="9.85546875" style="3" customWidth="1"/>
    <col min="7462" max="7462" width="3" style="3" customWidth="1"/>
    <col min="7463" max="7465" width="9.85546875" style="3" customWidth="1"/>
    <col min="7466" max="7466" width="3" style="3" customWidth="1"/>
    <col min="7467" max="7469" width="9.85546875" style="3" customWidth="1"/>
    <col min="7470" max="7470" width="3" style="3" customWidth="1"/>
    <col min="7471" max="7473" width="10.5703125" style="3" customWidth="1"/>
    <col min="7474" max="7474" width="3" style="3" customWidth="1"/>
    <col min="7475" max="7475" width="21.85546875" style="3" customWidth="1"/>
    <col min="7476" max="7476" width="12.7109375" style="3" customWidth="1"/>
    <col min="7477" max="7477" width="11.5703125" style="3" bestFit="1" customWidth="1"/>
    <col min="7478" max="7478" width="50.42578125" style="3" bestFit="1" customWidth="1"/>
    <col min="7479" max="7480" width="12.85546875" style="3" bestFit="1" customWidth="1"/>
    <col min="7481" max="7481" width="10" style="3"/>
    <col min="7482" max="7482" width="21.7109375" style="3" customWidth="1"/>
    <col min="7483" max="7696" width="10" style="3"/>
    <col min="7697" max="7697" width="13.140625" style="3" customWidth="1"/>
    <col min="7698" max="7698" width="2.28515625" style="3" customWidth="1"/>
    <col min="7699" max="7700" width="10.85546875" style="3" bestFit="1" customWidth="1"/>
    <col min="7701" max="7701" width="10.85546875" style="3" customWidth="1"/>
    <col min="7702" max="7702" width="3" style="3" customWidth="1"/>
    <col min="7703" max="7705" width="9.85546875" style="3" customWidth="1"/>
    <col min="7706" max="7706" width="3" style="3" customWidth="1"/>
    <col min="7707" max="7708" width="10.85546875" style="3" bestFit="1" customWidth="1"/>
    <col min="7709" max="7709" width="11" style="3" customWidth="1"/>
    <col min="7710" max="7710" width="3" style="3" customWidth="1"/>
    <col min="7711" max="7713" width="9.85546875" style="3" customWidth="1"/>
    <col min="7714" max="7714" width="3" style="3" customWidth="1"/>
    <col min="7715" max="7717" width="9.85546875" style="3" customWidth="1"/>
    <col min="7718" max="7718" width="3" style="3" customWidth="1"/>
    <col min="7719" max="7721" width="9.85546875" style="3" customWidth="1"/>
    <col min="7722" max="7722" width="3" style="3" customWidth="1"/>
    <col min="7723" max="7725" width="9.85546875" style="3" customWidth="1"/>
    <col min="7726" max="7726" width="3" style="3" customWidth="1"/>
    <col min="7727" max="7729" width="10.5703125" style="3" customWidth="1"/>
    <col min="7730" max="7730" width="3" style="3" customWidth="1"/>
    <col min="7731" max="7731" width="21.85546875" style="3" customWidth="1"/>
    <col min="7732" max="7732" width="12.7109375" style="3" customWidth="1"/>
    <col min="7733" max="7733" width="11.5703125" style="3" bestFit="1" customWidth="1"/>
    <col min="7734" max="7734" width="50.42578125" style="3" bestFit="1" customWidth="1"/>
    <col min="7735" max="7736" width="12.85546875" style="3" bestFit="1" customWidth="1"/>
    <col min="7737" max="7737" width="10" style="3"/>
    <col min="7738" max="7738" width="21.7109375" style="3" customWidth="1"/>
    <col min="7739" max="7952" width="10" style="3"/>
    <col min="7953" max="7953" width="13.140625" style="3" customWidth="1"/>
    <col min="7954" max="7954" width="2.28515625" style="3" customWidth="1"/>
    <col min="7955" max="7956" width="10.85546875" style="3" bestFit="1" customWidth="1"/>
    <col min="7957" max="7957" width="10.85546875" style="3" customWidth="1"/>
    <col min="7958" max="7958" width="3" style="3" customWidth="1"/>
    <col min="7959" max="7961" width="9.85546875" style="3" customWidth="1"/>
    <col min="7962" max="7962" width="3" style="3" customWidth="1"/>
    <col min="7963" max="7964" width="10.85546875" style="3" bestFit="1" customWidth="1"/>
    <col min="7965" max="7965" width="11" style="3" customWidth="1"/>
    <col min="7966" max="7966" width="3" style="3" customWidth="1"/>
    <col min="7967" max="7969" width="9.85546875" style="3" customWidth="1"/>
    <col min="7970" max="7970" width="3" style="3" customWidth="1"/>
    <col min="7971" max="7973" width="9.85546875" style="3" customWidth="1"/>
    <col min="7974" max="7974" width="3" style="3" customWidth="1"/>
    <col min="7975" max="7977" width="9.85546875" style="3" customWidth="1"/>
    <col min="7978" max="7978" width="3" style="3" customWidth="1"/>
    <col min="7979" max="7981" width="9.85546875" style="3" customWidth="1"/>
    <col min="7982" max="7982" width="3" style="3" customWidth="1"/>
    <col min="7983" max="7985" width="10.5703125" style="3" customWidth="1"/>
    <col min="7986" max="7986" width="3" style="3" customWidth="1"/>
    <col min="7987" max="7987" width="21.85546875" style="3" customWidth="1"/>
    <col min="7988" max="7988" width="12.7109375" style="3" customWidth="1"/>
    <col min="7989" max="7989" width="11.5703125" style="3" bestFit="1" customWidth="1"/>
    <col min="7990" max="7990" width="50.42578125" style="3" bestFit="1" customWidth="1"/>
    <col min="7991" max="7992" width="12.85546875" style="3" bestFit="1" customWidth="1"/>
    <col min="7993" max="7993" width="10" style="3"/>
    <col min="7994" max="7994" width="21.7109375" style="3" customWidth="1"/>
    <col min="7995" max="8208" width="10" style="3"/>
    <col min="8209" max="8209" width="13.140625" style="3" customWidth="1"/>
    <col min="8210" max="8210" width="2.28515625" style="3" customWidth="1"/>
    <col min="8211" max="8212" width="10.85546875" style="3" bestFit="1" customWidth="1"/>
    <col min="8213" max="8213" width="10.85546875" style="3" customWidth="1"/>
    <col min="8214" max="8214" width="3" style="3" customWidth="1"/>
    <col min="8215" max="8217" width="9.85546875" style="3" customWidth="1"/>
    <col min="8218" max="8218" width="3" style="3" customWidth="1"/>
    <col min="8219" max="8220" width="10.85546875" style="3" bestFit="1" customWidth="1"/>
    <col min="8221" max="8221" width="11" style="3" customWidth="1"/>
    <col min="8222" max="8222" width="3" style="3" customWidth="1"/>
    <col min="8223" max="8225" width="9.85546875" style="3" customWidth="1"/>
    <col min="8226" max="8226" width="3" style="3" customWidth="1"/>
    <col min="8227" max="8229" width="9.85546875" style="3" customWidth="1"/>
    <col min="8230" max="8230" width="3" style="3" customWidth="1"/>
    <col min="8231" max="8233" width="9.85546875" style="3" customWidth="1"/>
    <col min="8234" max="8234" width="3" style="3" customWidth="1"/>
    <col min="8235" max="8237" width="9.85546875" style="3" customWidth="1"/>
    <col min="8238" max="8238" width="3" style="3" customWidth="1"/>
    <col min="8239" max="8241" width="10.5703125" style="3" customWidth="1"/>
    <col min="8242" max="8242" width="3" style="3" customWidth="1"/>
    <col min="8243" max="8243" width="21.85546875" style="3" customWidth="1"/>
    <col min="8244" max="8244" width="12.7109375" style="3" customWidth="1"/>
    <col min="8245" max="8245" width="11.5703125" style="3" bestFit="1" customWidth="1"/>
    <col min="8246" max="8246" width="50.42578125" style="3" bestFit="1" customWidth="1"/>
    <col min="8247" max="8248" width="12.85546875" style="3" bestFit="1" customWidth="1"/>
    <col min="8249" max="8249" width="10" style="3"/>
    <col min="8250" max="8250" width="21.7109375" style="3" customWidth="1"/>
    <col min="8251" max="8464" width="10" style="3"/>
    <col min="8465" max="8465" width="13.140625" style="3" customWidth="1"/>
    <col min="8466" max="8466" width="2.28515625" style="3" customWidth="1"/>
    <col min="8467" max="8468" width="10.85546875" style="3" bestFit="1" customWidth="1"/>
    <col min="8469" max="8469" width="10.85546875" style="3" customWidth="1"/>
    <col min="8470" max="8470" width="3" style="3" customWidth="1"/>
    <col min="8471" max="8473" width="9.85546875" style="3" customWidth="1"/>
    <col min="8474" max="8474" width="3" style="3" customWidth="1"/>
    <col min="8475" max="8476" width="10.85546875" style="3" bestFit="1" customWidth="1"/>
    <col min="8477" max="8477" width="11" style="3" customWidth="1"/>
    <col min="8478" max="8478" width="3" style="3" customWidth="1"/>
    <col min="8479" max="8481" width="9.85546875" style="3" customWidth="1"/>
    <col min="8482" max="8482" width="3" style="3" customWidth="1"/>
    <col min="8483" max="8485" width="9.85546875" style="3" customWidth="1"/>
    <col min="8486" max="8486" width="3" style="3" customWidth="1"/>
    <col min="8487" max="8489" width="9.85546875" style="3" customWidth="1"/>
    <col min="8490" max="8490" width="3" style="3" customWidth="1"/>
    <col min="8491" max="8493" width="9.85546875" style="3" customWidth="1"/>
    <col min="8494" max="8494" width="3" style="3" customWidth="1"/>
    <col min="8495" max="8497" width="10.5703125" style="3" customWidth="1"/>
    <col min="8498" max="8498" width="3" style="3" customWidth="1"/>
    <col min="8499" max="8499" width="21.85546875" style="3" customWidth="1"/>
    <col min="8500" max="8500" width="12.7109375" style="3" customWidth="1"/>
    <col min="8501" max="8501" width="11.5703125" style="3" bestFit="1" customWidth="1"/>
    <col min="8502" max="8502" width="50.42578125" style="3" bestFit="1" customWidth="1"/>
    <col min="8503" max="8504" width="12.85546875" style="3" bestFit="1" customWidth="1"/>
    <col min="8505" max="8505" width="10" style="3"/>
    <col min="8506" max="8506" width="21.7109375" style="3" customWidth="1"/>
    <col min="8507" max="8720" width="10" style="3"/>
    <col min="8721" max="8721" width="13.140625" style="3" customWidth="1"/>
    <col min="8722" max="8722" width="2.28515625" style="3" customWidth="1"/>
    <col min="8723" max="8724" width="10.85546875" style="3" bestFit="1" customWidth="1"/>
    <col min="8725" max="8725" width="10.85546875" style="3" customWidth="1"/>
    <col min="8726" max="8726" width="3" style="3" customWidth="1"/>
    <col min="8727" max="8729" width="9.85546875" style="3" customWidth="1"/>
    <col min="8730" max="8730" width="3" style="3" customWidth="1"/>
    <col min="8731" max="8732" width="10.85546875" style="3" bestFit="1" customWidth="1"/>
    <col min="8733" max="8733" width="11" style="3" customWidth="1"/>
    <col min="8734" max="8734" width="3" style="3" customWidth="1"/>
    <col min="8735" max="8737" width="9.85546875" style="3" customWidth="1"/>
    <col min="8738" max="8738" width="3" style="3" customWidth="1"/>
    <col min="8739" max="8741" width="9.85546875" style="3" customWidth="1"/>
    <col min="8742" max="8742" width="3" style="3" customWidth="1"/>
    <col min="8743" max="8745" width="9.85546875" style="3" customWidth="1"/>
    <col min="8746" max="8746" width="3" style="3" customWidth="1"/>
    <col min="8747" max="8749" width="9.85546875" style="3" customWidth="1"/>
    <col min="8750" max="8750" width="3" style="3" customWidth="1"/>
    <col min="8751" max="8753" width="10.5703125" style="3" customWidth="1"/>
    <col min="8754" max="8754" width="3" style="3" customWidth="1"/>
    <col min="8755" max="8755" width="21.85546875" style="3" customWidth="1"/>
    <col min="8756" max="8756" width="12.7109375" style="3" customWidth="1"/>
    <col min="8757" max="8757" width="11.5703125" style="3" bestFit="1" customWidth="1"/>
    <col min="8758" max="8758" width="50.42578125" style="3" bestFit="1" customWidth="1"/>
    <col min="8759" max="8760" width="12.85546875" style="3" bestFit="1" customWidth="1"/>
    <col min="8761" max="8761" width="10" style="3"/>
    <col min="8762" max="8762" width="21.7109375" style="3" customWidth="1"/>
    <col min="8763" max="8976" width="10" style="3"/>
    <col min="8977" max="8977" width="13.140625" style="3" customWidth="1"/>
    <col min="8978" max="8978" width="2.28515625" style="3" customWidth="1"/>
    <col min="8979" max="8980" width="10.85546875" style="3" bestFit="1" customWidth="1"/>
    <col min="8981" max="8981" width="10.85546875" style="3" customWidth="1"/>
    <col min="8982" max="8982" width="3" style="3" customWidth="1"/>
    <col min="8983" max="8985" width="9.85546875" style="3" customWidth="1"/>
    <col min="8986" max="8986" width="3" style="3" customWidth="1"/>
    <col min="8987" max="8988" width="10.85546875" style="3" bestFit="1" customWidth="1"/>
    <col min="8989" max="8989" width="11" style="3" customWidth="1"/>
    <col min="8990" max="8990" width="3" style="3" customWidth="1"/>
    <col min="8991" max="8993" width="9.85546875" style="3" customWidth="1"/>
    <col min="8994" max="8994" width="3" style="3" customWidth="1"/>
    <col min="8995" max="8997" width="9.85546875" style="3" customWidth="1"/>
    <col min="8998" max="8998" width="3" style="3" customWidth="1"/>
    <col min="8999" max="9001" width="9.85546875" style="3" customWidth="1"/>
    <col min="9002" max="9002" width="3" style="3" customWidth="1"/>
    <col min="9003" max="9005" width="9.85546875" style="3" customWidth="1"/>
    <col min="9006" max="9006" width="3" style="3" customWidth="1"/>
    <col min="9007" max="9009" width="10.5703125" style="3" customWidth="1"/>
    <col min="9010" max="9010" width="3" style="3" customWidth="1"/>
    <col min="9011" max="9011" width="21.85546875" style="3" customWidth="1"/>
    <col min="9012" max="9012" width="12.7109375" style="3" customWidth="1"/>
    <col min="9013" max="9013" width="11.5703125" style="3" bestFit="1" customWidth="1"/>
    <col min="9014" max="9014" width="50.42578125" style="3" bestFit="1" customWidth="1"/>
    <col min="9015" max="9016" width="12.85546875" style="3" bestFit="1" customWidth="1"/>
    <col min="9017" max="9017" width="10" style="3"/>
    <col min="9018" max="9018" width="21.7109375" style="3" customWidth="1"/>
    <col min="9019" max="9232" width="10" style="3"/>
    <col min="9233" max="9233" width="13.140625" style="3" customWidth="1"/>
    <col min="9234" max="9234" width="2.28515625" style="3" customWidth="1"/>
    <col min="9235" max="9236" width="10.85546875" style="3" bestFit="1" customWidth="1"/>
    <col min="9237" max="9237" width="10.85546875" style="3" customWidth="1"/>
    <col min="9238" max="9238" width="3" style="3" customWidth="1"/>
    <col min="9239" max="9241" width="9.85546875" style="3" customWidth="1"/>
    <col min="9242" max="9242" width="3" style="3" customWidth="1"/>
    <col min="9243" max="9244" width="10.85546875" style="3" bestFit="1" customWidth="1"/>
    <col min="9245" max="9245" width="11" style="3" customWidth="1"/>
    <col min="9246" max="9246" width="3" style="3" customWidth="1"/>
    <col min="9247" max="9249" width="9.85546875" style="3" customWidth="1"/>
    <col min="9250" max="9250" width="3" style="3" customWidth="1"/>
    <col min="9251" max="9253" width="9.85546875" style="3" customWidth="1"/>
    <col min="9254" max="9254" width="3" style="3" customWidth="1"/>
    <col min="9255" max="9257" width="9.85546875" style="3" customWidth="1"/>
    <col min="9258" max="9258" width="3" style="3" customWidth="1"/>
    <col min="9259" max="9261" width="9.85546875" style="3" customWidth="1"/>
    <col min="9262" max="9262" width="3" style="3" customWidth="1"/>
    <col min="9263" max="9265" width="10.5703125" style="3" customWidth="1"/>
    <col min="9266" max="9266" width="3" style="3" customWidth="1"/>
    <col min="9267" max="9267" width="21.85546875" style="3" customWidth="1"/>
    <col min="9268" max="9268" width="12.7109375" style="3" customWidth="1"/>
    <col min="9269" max="9269" width="11.5703125" style="3" bestFit="1" customWidth="1"/>
    <col min="9270" max="9270" width="50.42578125" style="3" bestFit="1" customWidth="1"/>
    <col min="9271" max="9272" width="12.85546875" style="3" bestFit="1" customWidth="1"/>
    <col min="9273" max="9273" width="10" style="3"/>
    <col min="9274" max="9274" width="21.7109375" style="3" customWidth="1"/>
    <col min="9275" max="9488" width="10" style="3"/>
    <col min="9489" max="9489" width="13.140625" style="3" customWidth="1"/>
    <col min="9490" max="9490" width="2.28515625" style="3" customWidth="1"/>
    <col min="9491" max="9492" width="10.85546875" style="3" bestFit="1" customWidth="1"/>
    <col min="9493" max="9493" width="10.85546875" style="3" customWidth="1"/>
    <col min="9494" max="9494" width="3" style="3" customWidth="1"/>
    <col min="9495" max="9497" width="9.85546875" style="3" customWidth="1"/>
    <col min="9498" max="9498" width="3" style="3" customWidth="1"/>
    <col min="9499" max="9500" width="10.85546875" style="3" bestFit="1" customWidth="1"/>
    <col min="9501" max="9501" width="11" style="3" customWidth="1"/>
    <col min="9502" max="9502" width="3" style="3" customWidth="1"/>
    <col min="9503" max="9505" width="9.85546875" style="3" customWidth="1"/>
    <col min="9506" max="9506" width="3" style="3" customWidth="1"/>
    <col min="9507" max="9509" width="9.85546875" style="3" customWidth="1"/>
    <col min="9510" max="9510" width="3" style="3" customWidth="1"/>
    <col min="9511" max="9513" width="9.85546875" style="3" customWidth="1"/>
    <col min="9514" max="9514" width="3" style="3" customWidth="1"/>
    <col min="9515" max="9517" width="9.85546875" style="3" customWidth="1"/>
    <col min="9518" max="9518" width="3" style="3" customWidth="1"/>
    <col min="9519" max="9521" width="10.5703125" style="3" customWidth="1"/>
    <col min="9522" max="9522" width="3" style="3" customWidth="1"/>
    <col min="9523" max="9523" width="21.85546875" style="3" customWidth="1"/>
    <col min="9524" max="9524" width="12.7109375" style="3" customWidth="1"/>
    <col min="9525" max="9525" width="11.5703125" style="3" bestFit="1" customWidth="1"/>
    <col min="9526" max="9526" width="50.42578125" style="3" bestFit="1" customWidth="1"/>
    <col min="9527" max="9528" width="12.85546875" style="3" bestFit="1" customWidth="1"/>
    <col min="9529" max="9529" width="10" style="3"/>
    <col min="9530" max="9530" width="21.7109375" style="3" customWidth="1"/>
    <col min="9531" max="9744" width="10" style="3"/>
    <col min="9745" max="9745" width="13.140625" style="3" customWidth="1"/>
    <col min="9746" max="9746" width="2.28515625" style="3" customWidth="1"/>
    <col min="9747" max="9748" width="10.85546875" style="3" bestFit="1" customWidth="1"/>
    <col min="9749" max="9749" width="10.85546875" style="3" customWidth="1"/>
    <col min="9750" max="9750" width="3" style="3" customWidth="1"/>
    <col min="9751" max="9753" width="9.85546875" style="3" customWidth="1"/>
    <col min="9754" max="9754" width="3" style="3" customWidth="1"/>
    <col min="9755" max="9756" width="10.85546875" style="3" bestFit="1" customWidth="1"/>
    <col min="9757" max="9757" width="11" style="3" customWidth="1"/>
    <col min="9758" max="9758" width="3" style="3" customWidth="1"/>
    <col min="9759" max="9761" width="9.85546875" style="3" customWidth="1"/>
    <col min="9762" max="9762" width="3" style="3" customWidth="1"/>
    <col min="9763" max="9765" width="9.85546875" style="3" customWidth="1"/>
    <col min="9766" max="9766" width="3" style="3" customWidth="1"/>
    <col min="9767" max="9769" width="9.85546875" style="3" customWidth="1"/>
    <col min="9770" max="9770" width="3" style="3" customWidth="1"/>
    <col min="9771" max="9773" width="9.85546875" style="3" customWidth="1"/>
    <col min="9774" max="9774" width="3" style="3" customWidth="1"/>
    <col min="9775" max="9777" width="10.5703125" style="3" customWidth="1"/>
    <col min="9778" max="9778" width="3" style="3" customWidth="1"/>
    <col min="9779" max="9779" width="21.85546875" style="3" customWidth="1"/>
    <col min="9780" max="9780" width="12.7109375" style="3" customWidth="1"/>
    <col min="9781" max="9781" width="11.5703125" style="3" bestFit="1" customWidth="1"/>
    <col min="9782" max="9782" width="50.42578125" style="3" bestFit="1" customWidth="1"/>
    <col min="9783" max="9784" width="12.85546875" style="3" bestFit="1" customWidth="1"/>
    <col min="9785" max="9785" width="10" style="3"/>
    <col min="9786" max="9786" width="21.7109375" style="3" customWidth="1"/>
    <col min="9787" max="10000" width="10" style="3"/>
    <col min="10001" max="10001" width="13.140625" style="3" customWidth="1"/>
    <col min="10002" max="10002" width="2.28515625" style="3" customWidth="1"/>
    <col min="10003" max="10004" width="10.85546875" style="3" bestFit="1" customWidth="1"/>
    <col min="10005" max="10005" width="10.85546875" style="3" customWidth="1"/>
    <col min="10006" max="10006" width="3" style="3" customWidth="1"/>
    <col min="10007" max="10009" width="9.85546875" style="3" customWidth="1"/>
    <col min="10010" max="10010" width="3" style="3" customWidth="1"/>
    <col min="10011" max="10012" width="10.85546875" style="3" bestFit="1" customWidth="1"/>
    <col min="10013" max="10013" width="11" style="3" customWidth="1"/>
    <col min="10014" max="10014" width="3" style="3" customWidth="1"/>
    <col min="10015" max="10017" width="9.85546875" style="3" customWidth="1"/>
    <col min="10018" max="10018" width="3" style="3" customWidth="1"/>
    <col min="10019" max="10021" width="9.85546875" style="3" customWidth="1"/>
    <col min="10022" max="10022" width="3" style="3" customWidth="1"/>
    <col min="10023" max="10025" width="9.85546875" style="3" customWidth="1"/>
    <col min="10026" max="10026" width="3" style="3" customWidth="1"/>
    <col min="10027" max="10029" width="9.85546875" style="3" customWidth="1"/>
    <col min="10030" max="10030" width="3" style="3" customWidth="1"/>
    <col min="10031" max="10033" width="10.5703125" style="3" customWidth="1"/>
    <col min="10034" max="10034" width="3" style="3" customWidth="1"/>
    <col min="10035" max="10035" width="21.85546875" style="3" customWidth="1"/>
    <col min="10036" max="10036" width="12.7109375" style="3" customWidth="1"/>
    <col min="10037" max="10037" width="11.5703125" style="3" bestFit="1" customWidth="1"/>
    <col min="10038" max="10038" width="50.42578125" style="3" bestFit="1" customWidth="1"/>
    <col min="10039" max="10040" width="12.85546875" style="3" bestFit="1" customWidth="1"/>
    <col min="10041" max="10041" width="10" style="3"/>
    <col min="10042" max="10042" width="21.7109375" style="3" customWidth="1"/>
    <col min="10043" max="10256" width="10" style="3"/>
    <col min="10257" max="10257" width="13.140625" style="3" customWidth="1"/>
    <col min="10258" max="10258" width="2.28515625" style="3" customWidth="1"/>
    <col min="10259" max="10260" width="10.85546875" style="3" bestFit="1" customWidth="1"/>
    <col min="10261" max="10261" width="10.85546875" style="3" customWidth="1"/>
    <col min="10262" max="10262" width="3" style="3" customWidth="1"/>
    <col min="10263" max="10265" width="9.85546875" style="3" customWidth="1"/>
    <col min="10266" max="10266" width="3" style="3" customWidth="1"/>
    <col min="10267" max="10268" width="10.85546875" style="3" bestFit="1" customWidth="1"/>
    <col min="10269" max="10269" width="11" style="3" customWidth="1"/>
    <col min="10270" max="10270" width="3" style="3" customWidth="1"/>
    <col min="10271" max="10273" width="9.85546875" style="3" customWidth="1"/>
    <col min="10274" max="10274" width="3" style="3" customWidth="1"/>
    <col min="10275" max="10277" width="9.85546875" style="3" customWidth="1"/>
    <col min="10278" max="10278" width="3" style="3" customWidth="1"/>
    <col min="10279" max="10281" width="9.85546875" style="3" customWidth="1"/>
    <col min="10282" max="10282" width="3" style="3" customWidth="1"/>
    <col min="10283" max="10285" width="9.85546875" style="3" customWidth="1"/>
    <col min="10286" max="10286" width="3" style="3" customWidth="1"/>
    <col min="10287" max="10289" width="10.5703125" style="3" customWidth="1"/>
    <col min="10290" max="10290" width="3" style="3" customWidth="1"/>
    <col min="10291" max="10291" width="21.85546875" style="3" customWidth="1"/>
    <col min="10292" max="10292" width="12.7109375" style="3" customWidth="1"/>
    <col min="10293" max="10293" width="11.5703125" style="3" bestFit="1" customWidth="1"/>
    <col min="10294" max="10294" width="50.42578125" style="3" bestFit="1" customWidth="1"/>
    <col min="10295" max="10296" width="12.85546875" style="3" bestFit="1" customWidth="1"/>
    <col min="10297" max="10297" width="10" style="3"/>
    <col min="10298" max="10298" width="21.7109375" style="3" customWidth="1"/>
    <col min="10299" max="10512" width="10" style="3"/>
    <col min="10513" max="10513" width="13.140625" style="3" customWidth="1"/>
    <col min="10514" max="10514" width="2.28515625" style="3" customWidth="1"/>
    <col min="10515" max="10516" width="10.85546875" style="3" bestFit="1" customWidth="1"/>
    <col min="10517" max="10517" width="10.85546875" style="3" customWidth="1"/>
    <col min="10518" max="10518" width="3" style="3" customWidth="1"/>
    <col min="10519" max="10521" width="9.85546875" style="3" customWidth="1"/>
    <col min="10522" max="10522" width="3" style="3" customWidth="1"/>
    <col min="10523" max="10524" width="10.85546875" style="3" bestFit="1" customWidth="1"/>
    <col min="10525" max="10525" width="11" style="3" customWidth="1"/>
    <col min="10526" max="10526" width="3" style="3" customWidth="1"/>
    <col min="10527" max="10529" width="9.85546875" style="3" customWidth="1"/>
    <col min="10530" max="10530" width="3" style="3" customWidth="1"/>
    <col min="10531" max="10533" width="9.85546875" style="3" customWidth="1"/>
    <col min="10534" max="10534" width="3" style="3" customWidth="1"/>
    <col min="10535" max="10537" width="9.85546875" style="3" customWidth="1"/>
    <col min="10538" max="10538" width="3" style="3" customWidth="1"/>
    <col min="10539" max="10541" width="9.85546875" style="3" customWidth="1"/>
    <col min="10542" max="10542" width="3" style="3" customWidth="1"/>
    <col min="10543" max="10545" width="10.5703125" style="3" customWidth="1"/>
    <col min="10546" max="10546" width="3" style="3" customWidth="1"/>
    <col min="10547" max="10547" width="21.85546875" style="3" customWidth="1"/>
    <col min="10548" max="10548" width="12.7109375" style="3" customWidth="1"/>
    <col min="10549" max="10549" width="11.5703125" style="3" bestFit="1" customWidth="1"/>
    <col min="10550" max="10550" width="50.42578125" style="3" bestFit="1" customWidth="1"/>
    <col min="10551" max="10552" width="12.85546875" style="3" bestFit="1" customWidth="1"/>
    <col min="10553" max="10553" width="10" style="3"/>
    <col min="10554" max="10554" width="21.7109375" style="3" customWidth="1"/>
    <col min="10555" max="10768" width="10" style="3"/>
    <col min="10769" max="10769" width="13.140625" style="3" customWidth="1"/>
    <col min="10770" max="10770" width="2.28515625" style="3" customWidth="1"/>
    <col min="10771" max="10772" width="10.85546875" style="3" bestFit="1" customWidth="1"/>
    <col min="10773" max="10773" width="10.85546875" style="3" customWidth="1"/>
    <col min="10774" max="10774" width="3" style="3" customWidth="1"/>
    <col min="10775" max="10777" width="9.85546875" style="3" customWidth="1"/>
    <col min="10778" max="10778" width="3" style="3" customWidth="1"/>
    <col min="10779" max="10780" width="10.85546875" style="3" bestFit="1" customWidth="1"/>
    <col min="10781" max="10781" width="11" style="3" customWidth="1"/>
    <col min="10782" max="10782" width="3" style="3" customWidth="1"/>
    <col min="10783" max="10785" width="9.85546875" style="3" customWidth="1"/>
    <col min="10786" max="10786" width="3" style="3" customWidth="1"/>
    <col min="10787" max="10789" width="9.85546875" style="3" customWidth="1"/>
    <col min="10790" max="10790" width="3" style="3" customWidth="1"/>
    <col min="10791" max="10793" width="9.85546875" style="3" customWidth="1"/>
    <col min="10794" max="10794" width="3" style="3" customWidth="1"/>
    <col min="10795" max="10797" width="9.85546875" style="3" customWidth="1"/>
    <col min="10798" max="10798" width="3" style="3" customWidth="1"/>
    <col min="10799" max="10801" width="10.5703125" style="3" customWidth="1"/>
    <col min="10802" max="10802" width="3" style="3" customWidth="1"/>
    <col min="10803" max="10803" width="21.85546875" style="3" customWidth="1"/>
    <col min="10804" max="10804" width="12.7109375" style="3" customWidth="1"/>
    <col min="10805" max="10805" width="11.5703125" style="3" bestFit="1" customWidth="1"/>
    <col min="10806" max="10806" width="50.42578125" style="3" bestFit="1" customWidth="1"/>
    <col min="10807" max="10808" width="12.85546875" style="3" bestFit="1" customWidth="1"/>
    <col min="10809" max="10809" width="10" style="3"/>
    <col min="10810" max="10810" width="21.7109375" style="3" customWidth="1"/>
    <col min="10811" max="11024" width="10" style="3"/>
    <col min="11025" max="11025" width="13.140625" style="3" customWidth="1"/>
    <col min="11026" max="11026" width="2.28515625" style="3" customWidth="1"/>
    <col min="11027" max="11028" width="10.85546875" style="3" bestFit="1" customWidth="1"/>
    <col min="11029" max="11029" width="10.85546875" style="3" customWidth="1"/>
    <col min="11030" max="11030" width="3" style="3" customWidth="1"/>
    <col min="11031" max="11033" width="9.85546875" style="3" customWidth="1"/>
    <col min="11034" max="11034" width="3" style="3" customWidth="1"/>
    <col min="11035" max="11036" width="10.85546875" style="3" bestFit="1" customWidth="1"/>
    <col min="11037" max="11037" width="11" style="3" customWidth="1"/>
    <col min="11038" max="11038" width="3" style="3" customWidth="1"/>
    <col min="11039" max="11041" width="9.85546875" style="3" customWidth="1"/>
    <col min="11042" max="11042" width="3" style="3" customWidth="1"/>
    <col min="11043" max="11045" width="9.85546875" style="3" customWidth="1"/>
    <col min="11046" max="11046" width="3" style="3" customWidth="1"/>
    <col min="11047" max="11049" width="9.85546875" style="3" customWidth="1"/>
    <col min="11050" max="11050" width="3" style="3" customWidth="1"/>
    <col min="11051" max="11053" width="9.85546875" style="3" customWidth="1"/>
    <col min="11054" max="11054" width="3" style="3" customWidth="1"/>
    <col min="11055" max="11057" width="10.5703125" style="3" customWidth="1"/>
    <col min="11058" max="11058" width="3" style="3" customWidth="1"/>
    <col min="11059" max="11059" width="21.85546875" style="3" customWidth="1"/>
    <col min="11060" max="11060" width="12.7109375" style="3" customWidth="1"/>
    <col min="11061" max="11061" width="11.5703125" style="3" bestFit="1" customWidth="1"/>
    <col min="11062" max="11062" width="50.42578125" style="3" bestFit="1" customWidth="1"/>
    <col min="11063" max="11064" width="12.85546875" style="3" bestFit="1" customWidth="1"/>
    <col min="11065" max="11065" width="10" style="3"/>
    <col min="11066" max="11066" width="21.7109375" style="3" customWidth="1"/>
    <col min="11067" max="11280" width="10" style="3"/>
    <col min="11281" max="11281" width="13.140625" style="3" customWidth="1"/>
    <col min="11282" max="11282" width="2.28515625" style="3" customWidth="1"/>
    <col min="11283" max="11284" width="10.85546875" style="3" bestFit="1" customWidth="1"/>
    <col min="11285" max="11285" width="10.85546875" style="3" customWidth="1"/>
    <col min="11286" max="11286" width="3" style="3" customWidth="1"/>
    <col min="11287" max="11289" width="9.85546875" style="3" customWidth="1"/>
    <col min="11290" max="11290" width="3" style="3" customWidth="1"/>
    <col min="11291" max="11292" width="10.85546875" style="3" bestFit="1" customWidth="1"/>
    <col min="11293" max="11293" width="11" style="3" customWidth="1"/>
    <col min="11294" max="11294" width="3" style="3" customWidth="1"/>
    <col min="11295" max="11297" width="9.85546875" style="3" customWidth="1"/>
    <col min="11298" max="11298" width="3" style="3" customWidth="1"/>
    <col min="11299" max="11301" width="9.85546875" style="3" customWidth="1"/>
    <col min="11302" max="11302" width="3" style="3" customWidth="1"/>
    <col min="11303" max="11305" width="9.85546875" style="3" customWidth="1"/>
    <col min="11306" max="11306" width="3" style="3" customWidth="1"/>
    <col min="11307" max="11309" width="9.85546875" style="3" customWidth="1"/>
    <col min="11310" max="11310" width="3" style="3" customWidth="1"/>
    <col min="11311" max="11313" width="10.5703125" style="3" customWidth="1"/>
    <col min="11314" max="11314" width="3" style="3" customWidth="1"/>
    <col min="11315" max="11315" width="21.85546875" style="3" customWidth="1"/>
    <col min="11316" max="11316" width="12.7109375" style="3" customWidth="1"/>
    <col min="11317" max="11317" width="11.5703125" style="3" bestFit="1" customWidth="1"/>
    <col min="11318" max="11318" width="50.42578125" style="3" bestFit="1" customWidth="1"/>
    <col min="11319" max="11320" width="12.85546875" style="3" bestFit="1" customWidth="1"/>
    <col min="11321" max="11321" width="10" style="3"/>
    <col min="11322" max="11322" width="21.7109375" style="3" customWidth="1"/>
    <col min="11323" max="11536" width="10" style="3"/>
    <col min="11537" max="11537" width="13.140625" style="3" customWidth="1"/>
    <col min="11538" max="11538" width="2.28515625" style="3" customWidth="1"/>
    <col min="11539" max="11540" width="10.85546875" style="3" bestFit="1" customWidth="1"/>
    <col min="11541" max="11541" width="10.85546875" style="3" customWidth="1"/>
    <col min="11542" max="11542" width="3" style="3" customWidth="1"/>
    <col min="11543" max="11545" width="9.85546875" style="3" customWidth="1"/>
    <col min="11546" max="11546" width="3" style="3" customWidth="1"/>
    <col min="11547" max="11548" width="10.85546875" style="3" bestFit="1" customWidth="1"/>
    <col min="11549" max="11549" width="11" style="3" customWidth="1"/>
    <col min="11550" max="11550" width="3" style="3" customWidth="1"/>
    <col min="11551" max="11553" width="9.85546875" style="3" customWidth="1"/>
    <col min="11554" max="11554" width="3" style="3" customWidth="1"/>
    <col min="11555" max="11557" width="9.85546875" style="3" customWidth="1"/>
    <col min="11558" max="11558" width="3" style="3" customWidth="1"/>
    <col min="11559" max="11561" width="9.85546875" style="3" customWidth="1"/>
    <col min="11562" max="11562" width="3" style="3" customWidth="1"/>
    <col min="11563" max="11565" width="9.85546875" style="3" customWidth="1"/>
    <col min="11566" max="11566" width="3" style="3" customWidth="1"/>
    <col min="11567" max="11569" width="10.5703125" style="3" customWidth="1"/>
    <col min="11570" max="11570" width="3" style="3" customWidth="1"/>
    <col min="11571" max="11571" width="21.85546875" style="3" customWidth="1"/>
    <col min="11572" max="11572" width="12.7109375" style="3" customWidth="1"/>
    <col min="11573" max="11573" width="11.5703125" style="3" bestFit="1" customWidth="1"/>
    <col min="11574" max="11574" width="50.42578125" style="3" bestFit="1" customWidth="1"/>
    <col min="11575" max="11576" width="12.85546875" style="3" bestFit="1" customWidth="1"/>
    <col min="11577" max="11577" width="10" style="3"/>
    <col min="11578" max="11578" width="21.7109375" style="3" customWidth="1"/>
    <col min="11579" max="11792" width="10" style="3"/>
    <col min="11793" max="11793" width="13.140625" style="3" customWidth="1"/>
    <col min="11794" max="11794" width="2.28515625" style="3" customWidth="1"/>
    <col min="11795" max="11796" width="10.85546875" style="3" bestFit="1" customWidth="1"/>
    <col min="11797" max="11797" width="10.85546875" style="3" customWidth="1"/>
    <col min="11798" max="11798" width="3" style="3" customWidth="1"/>
    <col min="11799" max="11801" width="9.85546875" style="3" customWidth="1"/>
    <col min="11802" max="11802" width="3" style="3" customWidth="1"/>
    <col min="11803" max="11804" width="10.85546875" style="3" bestFit="1" customWidth="1"/>
    <col min="11805" max="11805" width="11" style="3" customWidth="1"/>
    <col min="11806" max="11806" width="3" style="3" customWidth="1"/>
    <col min="11807" max="11809" width="9.85546875" style="3" customWidth="1"/>
    <col min="11810" max="11810" width="3" style="3" customWidth="1"/>
    <col min="11811" max="11813" width="9.85546875" style="3" customWidth="1"/>
    <col min="11814" max="11814" width="3" style="3" customWidth="1"/>
    <col min="11815" max="11817" width="9.85546875" style="3" customWidth="1"/>
    <col min="11818" max="11818" width="3" style="3" customWidth="1"/>
    <col min="11819" max="11821" width="9.85546875" style="3" customWidth="1"/>
    <col min="11822" max="11822" width="3" style="3" customWidth="1"/>
    <col min="11823" max="11825" width="10.5703125" style="3" customWidth="1"/>
    <col min="11826" max="11826" width="3" style="3" customWidth="1"/>
    <col min="11827" max="11827" width="21.85546875" style="3" customWidth="1"/>
    <col min="11828" max="11828" width="12.7109375" style="3" customWidth="1"/>
    <col min="11829" max="11829" width="11.5703125" style="3" bestFit="1" customWidth="1"/>
    <col min="11830" max="11830" width="50.42578125" style="3" bestFit="1" customWidth="1"/>
    <col min="11831" max="11832" width="12.85546875" style="3" bestFit="1" customWidth="1"/>
    <col min="11833" max="11833" width="10" style="3"/>
    <col min="11834" max="11834" width="21.7109375" style="3" customWidth="1"/>
    <col min="11835" max="12048" width="10" style="3"/>
    <col min="12049" max="12049" width="13.140625" style="3" customWidth="1"/>
    <col min="12050" max="12050" width="2.28515625" style="3" customWidth="1"/>
    <col min="12051" max="12052" width="10.85546875" style="3" bestFit="1" customWidth="1"/>
    <col min="12053" max="12053" width="10.85546875" style="3" customWidth="1"/>
    <col min="12054" max="12054" width="3" style="3" customWidth="1"/>
    <col min="12055" max="12057" width="9.85546875" style="3" customWidth="1"/>
    <col min="12058" max="12058" width="3" style="3" customWidth="1"/>
    <col min="12059" max="12060" width="10.85546875" style="3" bestFit="1" customWidth="1"/>
    <col min="12061" max="12061" width="11" style="3" customWidth="1"/>
    <col min="12062" max="12062" width="3" style="3" customWidth="1"/>
    <col min="12063" max="12065" width="9.85546875" style="3" customWidth="1"/>
    <col min="12066" max="12066" width="3" style="3" customWidth="1"/>
    <col min="12067" max="12069" width="9.85546875" style="3" customWidth="1"/>
    <col min="12070" max="12070" width="3" style="3" customWidth="1"/>
    <col min="12071" max="12073" width="9.85546875" style="3" customWidth="1"/>
    <col min="12074" max="12074" width="3" style="3" customWidth="1"/>
    <col min="12075" max="12077" width="9.85546875" style="3" customWidth="1"/>
    <col min="12078" max="12078" width="3" style="3" customWidth="1"/>
    <col min="12079" max="12081" width="10.5703125" style="3" customWidth="1"/>
    <col min="12082" max="12082" width="3" style="3" customWidth="1"/>
    <col min="12083" max="12083" width="21.85546875" style="3" customWidth="1"/>
    <col min="12084" max="12084" width="12.7109375" style="3" customWidth="1"/>
    <col min="12085" max="12085" width="11.5703125" style="3" bestFit="1" customWidth="1"/>
    <col min="12086" max="12086" width="50.42578125" style="3" bestFit="1" customWidth="1"/>
    <col min="12087" max="12088" width="12.85546875" style="3" bestFit="1" customWidth="1"/>
    <col min="12089" max="12089" width="10" style="3"/>
    <col min="12090" max="12090" width="21.7109375" style="3" customWidth="1"/>
    <col min="12091" max="12304" width="10" style="3"/>
    <col min="12305" max="12305" width="13.140625" style="3" customWidth="1"/>
    <col min="12306" max="12306" width="2.28515625" style="3" customWidth="1"/>
    <col min="12307" max="12308" width="10.85546875" style="3" bestFit="1" customWidth="1"/>
    <col min="12309" max="12309" width="10.85546875" style="3" customWidth="1"/>
    <col min="12310" max="12310" width="3" style="3" customWidth="1"/>
    <col min="12311" max="12313" width="9.85546875" style="3" customWidth="1"/>
    <col min="12314" max="12314" width="3" style="3" customWidth="1"/>
    <col min="12315" max="12316" width="10.85546875" style="3" bestFit="1" customWidth="1"/>
    <col min="12317" max="12317" width="11" style="3" customWidth="1"/>
    <col min="12318" max="12318" width="3" style="3" customWidth="1"/>
    <col min="12319" max="12321" width="9.85546875" style="3" customWidth="1"/>
    <col min="12322" max="12322" width="3" style="3" customWidth="1"/>
    <col min="12323" max="12325" width="9.85546875" style="3" customWidth="1"/>
    <col min="12326" max="12326" width="3" style="3" customWidth="1"/>
    <col min="12327" max="12329" width="9.85546875" style="3" customWidth="1"/>
    <col min="12330" max="12330" width="3" style="3" customWidth="1"/>
    <col min="12331" max="12333" width="9.85546875" style="3" customWidth="1"/>
    <col min="12334" max="12334" width="3" style="3" customWidth="1"/>
    <col min="12335" max="12337" width="10.5703125" style="3" customWidth="1"/>
    <col min="12338" max="12338" width="3" style="3" customWidth="1"/>
    <col min="12339" max="12339" width="21.85546875" style="3" customWidth="1"/>
    <col min="12340" max="12340" width="12.7109375" style="3" customWidth="1"/>
    <col min="12341" max="12341" width="11.5703125" style="3" bestFit="1" customWidth="1"/>
    <col min="12342" max="12342" width="50.42578125" style="3" bestFit="1" customWidth="1"/>
    <col min="12343" max="12344" width="12.85546875" style="3" bestFit="1" customWidth="1"/>
    <col min="12345" max="12345" width="10" style="3"/>
    <col min="12346" max="12346" width="21.7109375" style="3" customWidth="1"/>
    <col min="12347" max="12560" width="10" style="3"/>
    <col min="12561" max="12561" width="13.140625" style="3" customWidth="1"/>
    <col min="12562" max="12562" width="2.28515625" style="3" customWidth="1"/>
    <col min="12563" max="12564" width="10.85546875" style="3" bestFit="1" customWidth="1"/>
    <col min="12565" max="12565" width="10.85546875" style="3" customWidth="1"/>
    <col min="12566" max="12566" width="3" style="3" customWidth="1"/>
    <col min="12567" max="12569" width="9.85546875" style="3" customWidth="1"/>
    <col min="12570" max="12570" width="3" style="3" customWidth="1"/>
    <col min="12571" max="12572" width="10.85546875" style="3" bestFit="1" customWidth="1"/>
    <col min="12573" max="12573" width="11" style="3" customWidth="1"/>
    <col min="12574" max="12574" width="3" style="3" customWidth="1"/>
    <col min="12575" max="12577" width="9.85546875" style="3" customWidth="1"/>
    <col min="12578" max="12578" width="3" style="3" customWidth="1"/>
    <col min="12579" max="12581" width="9.85546875" style="3" customWidth="1"/>
    <col min="12582" max="12582" width="3" style="3" customWidth="1"/>
    <col min="12583" max="12585" width="9.85546875" style="3" customWidth="1"/>
    <col min="12586" max="12586" width="3" style="3" customWidth="1"/>
    <col min="12587" max="12589" width="9.85546875" style="3" customWidth="1"/>
    <col min="12590" max="12590" width="3" style="3" customWidth="1"/>
    <col min="12591" max="12593" width="10.5703125" style="3" customWidth="1"/>
    <col min="12594" max="12594" width="3" style="3" customWidth="1"/>
    <col min="12595" max="12595" width="21.85546875" style="3" customWidth="1"/>
    <col min="12596" max="12596" width="12.7109375" style="3" customWidth="1"/>
    <col min="12597" max="12597" width="11.5703125" style="3" bestFit="1" customWidth="1"/>
    <col min="12598" max="12598" width="50.42578125" style="3" bestFit="1" customWidth="1"/>
    <col min="12599" max="12600" width="12.85546875" style="3" bestFit="1" customWidth="1"/>
    <col min="12601" max="12601" width="10" style="3"/>
    <col min="12602" max="12602" width="21.7109375" style="3" customWidth="1"/>
    <col min="12603" max="12816" width="10" style="3"/>
    <col min="12817" max="12817" width="13.140625" style="3" customWidth="1"/>
    <col min="12818" max="12818" width="2.28515625" style="3" customWidth="1"/>
    <col min="12819" max="12820" width="10.85546875" style="3" bestFit="1" customWidth="1"/>
    <col min="12821" max="12821" width="10.85546875" style="3" customWidth="1"/>
    <col min="12822" max="12822" width="3" style="3" customWidth="1"/>
    <col min="12823" max="12825" width="9.85546875" style="3" customWidth="1"/>
    <col min="12826" max="12826" width="3" style="3" customWidth="1"/>
    <col min="12827" max="12828" width="10.85546875" style="3" bestFit="1" customWidth="1"/>
    <col min="12829" max="12829" width="11" style="3" customWidth="1"/>
    <col min="12830" max="12830" width="3" style="3" customWidth="1"/>
    <col min="12831" max="12833" width="9.85546875" style="3" customWidth="1"/>
    <col min="12834" max="12834" width="3" style="3" customWidth="1"/>
    <col min="12835" max="12837" width="9.85546875" style="3" customWidth="1"/>
    <col min="12838" max="12838" width="3" style="3" customWidth="1"/>
    <col min="12839" max="12841" width="9.85546875" style="3" customWidth="1"/>
    <col min="12842" max="12842" width="3" style="3" customWidth="1"/>
    <col min="12843" max="12845" width="9.85546875" style="3" customWidth="1"/>
    <col min="12846" max="12846" width="3" style="3" customWidth="1"/>
    <col min="12847" max="12849" width="10.5703125" style="3" customWidth="1"/>
    <col min="12850" max="12850" width="3" style="3" customWidth="1"/>
    <col min="12851" max="12851" width="21.85546875" style="3" customWidth="1"/>
    <col min="12852" max="12852" width="12.7109375" style="3" customWidth="1"/>
    <col min="12853" max="12853" width="11.5703125" style="3" bestFit="1" customWidth="1"/>
    <col min="12854" max="12854" width="50.42578125" style="3" bestFit="1" customWidth="1"/>
    <col min="12855" max="12856" width="12.85546875" style="3" bestFit="1" customWidth="1"/>
    <col min="12857" max="12857" width="10" style="3"/>
    <col min="12858" max="12858" width="21.7109375" style="3" customWidth="1"/>
    <col min="12859" max="13072" width="10" style="3"/>
    <col min="13073" max="13073" width="13.140625" style="3" customWidth="1"/>
    <col min="13074" max="13074" width="2.28515625" style="3" customWidth="1"/>
    <col min="13075" max="13076" width="10.85546875" style="3" bestFit="1" customWidth="1"/>
    <col min="13077" max="13077" width="10.85546875" style="3" customWidth="1"/>
    <col min="13078" max="13078" width="3" style="3" customWidth="1"/>
    <col min="13079" max="13081" width="9.85546875" style="3" customWidth="1"/>
    <col min="13082" max="13082" width="3" style="3" customWidth="1"/>
    <col min="13083" max="13084" width="10.85546875" style="3" bestFit="1" customWidth="1"/>
    <col min="13085" max="13085" width="11" style="3" customWidth="1"/>
    <col min="13086" max="13086" width="3" style="3" customWidth="1"/>
    <col min="13087" max="13089" width="9.85546875" style="3" customWidth="1"/>
    <col min="13090" max="13090" width="3" style="3" customWidth="1"/>
    <col min="13091" max="13093" width="9.85546875" style="3" customWidth="1"/>
    <col min="13094" max="13094" width="3" style="3" customWidth="1"/>
    <col min="13095" max="13097" width="9.85546875" style="3" customWidth="1"/>
    <col min="13098" max="13098" width="3" style="3" customWidth="1"/>
    <col min="13099" max="13101" width="9.85546875" style="3" customWidth="1"/>
    <col min="13102" max="13102" width="3" style="3" customWidth="1"/>
    <col min="13103" max="13105" width="10.5703125" style="3" customWidth="1"/>
    <col min="13106" max="13106" width="3" style="3" customWidth="1"/>
    <col min="13107" max="13107" width="21.85546875" style="3" customWidth="1"/>
    <col min="13108" max="13108" width="12.7109375" style="3" customWidth="1"/>
    <col min="13109" max="13109" width="11.5703125" style="3" bestFit="1" customWidth="1"/>
    <col min="13110" max="13110" width="50.42578125" style="3" bestFit="1" customWidth="1"/>
    <col min="13111" max="13112" width="12.85546875" style="3" bestFit="1" customWidth="1"/>
    <col min="13113" max="13113" width="10" style="3"/>
    <col min="13114" max="13114" width="21.7109375" style="3" customWidth="1"/>
    <col min="13115" max="13328" width="10" style="3"/>
    <col min="13329" max="13329" width="13.140625" style="3" customWidth="1"/>
    <col min="13330" max="13330" width="2.28515625" style="3" customWidth="1"/>
    <col min="13331" max="13332" width="10.85546875" style="3" bestFit="1" customWidth="1"/>
    <col min="13333" max="13333" width="10.85546875" style="3" customWidth="1"/>
    <col min="13334" max="13334" width="3" style="3" customWidth="1"/>
    <col min="13335" max="13337" width="9.85546875" style="3" customWidth="1"/>
    <col min="13338" max="13338" width="3" style="3" customWidth="1"/>
    <col min="13339" max="13340" width="10.85546875" style="3" bestFit="1" customWidth="1"/>
    <col min="13341" max="13341" width="11" style="3" customWidth="1"/>
    <col min="13342" max="13342" width="3" style="3" customWidth="1"/>
    <col min="13343" max="13345" width="9.85546875" style="3" customWidth="1"/>
    <col min="13346" max="13346" width="3" style="3" customWidth="1"/>
    <col min="13347" max="13349" width="9.85546875" style="3" customWidth="1"/>
    <col min="13350" max="13350" width="3" style="3" customWidth="1"/>
    <col min="13351" max="13353" width="9.85546875" style="3" customWidth="1"/>
    <col min="13354" max="13354" width="3" style="3" customWidth="1"/>
    <col min="13355" max="13357" width="9.85546875" style="3" customWidth="1"/>
    <col min="13358" max="13358" width="3" style="3" customWidth="1"/>
    <col min="13359" max="13361" width="10.5703125" style="3" customWidth="1"/>
    <col min="13362" max="13362" width="3" style="3" customWidth="1"/>
    <col min="13363" max="13363" width="21.85546875" style="3" customWidth="1"/>
    <col min="13364" max="13364" width="12.7109375" style="3" customWidth="1"/>
    <col min="13365" max="13365" width="11.5703125" style="3" bestFit="1" customWidth="1"/>
    <col min="13366" max="13366" width="50.42578125" style="3" bestFit="1" customWidth="1"/>
    <col min="13367" max="13368" width="12.85546875" style="3" bestFit="1" customWidth="1"/>
    <col min="13369" max="13369" width="10" style="3"/>
    <col min="13370" max="13370" width="21.7109375" style="3" customWidth="1"/>
    <col min="13371" max="13584" width="10" style="3"/>
    <col min="13585" max="13585" width="13.140625" style="3" customWidth="1"/>
    <col min="13586" max="13586" width="2.28515625" style="3" customWidth="1"/>
    <col min="13587" max="13588" width="10.85546875" style="3" bestFit="1" customWidth="1"/>
    <col min="13589" max="13589" width="10.85546875" style="3" customWidth="1"/>
    <col min="13590" max="13590" width="3" style="3" customWidth="1"/>
    <col min="13591" max="13593" width="9.85546875" style="3" customWidth="1"/>
    <col min="13594" max="13594" width="3" style="3" customWidth="1"/>
    <col min="13595" max="13596" width="10.85546875" style="3" bestFit="1" customWidth="1"/>
    <col min="13597" max="13597" width="11" style="3" customWidth="1"/>
    <col min="13598" max="13598" width="3" style="3" customWidth="1"/>
    <col min="13599" max="13601" width="9.85546875" style="3" customWidth="1"/>
    <col min="13602" max="13602" width="3" style="3" customWidth="1"/>
    <col min="13603" max="13605" width="9.85546875" style="3" customWidth="1"/>
    <col min="13606" max="13606" width="3" style="3" customWidth="1"/>
    <col min="13607" max="13609" width="9.85546875" style="3" customWidth="1"/>
    <col min="13610" max="13610" width="3" style="3" customWidth="1"/>
    <col min="13611" max="13613" width="9.85546875" style="3" customWidth="1"/>
    <col min="13614" max="13614" width="3" style="3" customWidth="1"/>
    <col min="13615" max="13617" width="10.5703125" style="3" customWidth="1"/>
    <col min="13618" max="13618" width="3" style="3" customWidth="1"/>
    <col min="13619" max="13619" width="21.85546875" style="3" customWidth="1"/>
    <col min="13620" max="13620" width="12.7109375" style="3" customWidth="1"/>
    <col min="13621" max="13621" width="11.5703125" style="3" bestFit="1" customWidth="1"/>
    <col min="13622" max="13622" width="50.42578125" style="3" bestFit="1" customWidth="1"/>
    <col min="13623" max="13624" width="12.85546875" style="3" bestFit="1" customWidth="1"/>
    <col min="13625" max="13625" width="10" style="3"/>
    <col min="13626" max="13626" width="21.7109375" style="3" customWidth="1"/>
    <col min="13627" max="13840" width="10" style="3"/>
    <col min="13841" max="13841" width="13.140625" style="3" customWidth="1"/>
    <col min="13842" max="13842" width="2.28515625" style="3" customWidth="1"/>
    <col min="13843" max="13844" width="10.85546875" style="3" bestFit="1" customWidth="1"/>
    <col min="13845" max="13845" width="10.85546875" style="3" customWidth="1"/>
    <col min="13846" max="13846" width="3" style="3" customWidth="1"/>
    <col min="13847" max="13849" width="9.85546875" style="3" customWidth="1"/>
    <col min="13850" max="13850" width="3" style="3" customWidth="1"/>
    <col min="13851" max="13852" width="10.85546875" style="3" bestFit="1" customWidth="1"/>
    <col min="13853" max="13853" width="11" style="3" customWidth="1"/>
    <col min="13854" max="13854" width="3" style="3" customWidth="1"/>
    <col min="13855" max="13857" width="9.85546875" style="3" customWidth="1"/>
    <col min="13858" max="13858" width="3" style="3" customWidth="1"/>
    <col min="13859" max="13861" width="9.85546875" style="3" customWidth="1"/>
    <col min="13862" max="13862" width="3" style="3" customWidth="1"/>
    <col min="13863" max="13865" width="9.85546875" style="3" customWidth="1"/>
    <col min="13866" max="13866" width="3" style="3" customWidth="1"/>
    <col min="13867" max="13869" width="9.85546875" style="3" customWidth="1"/>
    <col min="13870" max="13870" width="3" style="3" customWidth="1"/>
    <col min="13871" max="13873" width="10.5703125" style="3" customWidth="1"/>
    <col min="13874" max="13874" width="3" style="3" customWidth="1"/>
    <col min="13875" max="13875" width="21.85546875" style="3" customWidth="1"/>
    <col min="13876" max="13876" width="12.7109375" style="3" customWidth="1"/>
    <col min="13877" max="13877" width="11.5703125" style="3" bestFit="1" customWidth="1"/>
    <col min="13878" max="13878" width="50.42578125" style="3" bestFit="1" customWidth="1"/>
    <col min="13879" max="13880" width="12.85546875" style="3" bestFit="1" customWidth="1"/>
    <col min="13881" max="13881" width="10" style="3"/>
    <col min="13882" max="13882" width="21.7109375" style="3" customWidth="1"/>
    <col min="13883" max="14096" width="10" style="3"/>
    <col min="14097" max="14097" width="13.140625" style="3" customWidth="1"/>
    <col min="14098" max="14098" width="2.28515625" style="3" customWidth="1"/>
    <col min="14099" max="14100" width="10.85546875" style="3" bestFit="1" customWidth="1"/>
    <col min="14101" max="14101" width="10.85546875" style="3" customWidth="1"/>
    <col min="14102" max="14102" width="3" style="3" customWidth="1"/>
    <col min="14103" max="14105" width="9.85546875" style="3" customWidth="1"/>
    <col min="14106" max="14106" width="3" style="3" customWidth="1"/>
    <col min="14107" max="14108" width="10.85546875" style="3" bestFit="1" customWidth="1"/>
    <col min="14109" max="14109" width="11" style="3" customWidth="1"/>
    <col min="14110" max="14110" width="3" style="3" customWidth="1"/>
    <col min="14111" max="14113" width="9.85546875" style="3" customWidth="1"/>
    <col min="14114" max="14114" width="3" style="3" customWidth="1"/>
    <col min="14115" max="14117" width="9.85546875" style="3" customWidth="1"/>
    <col min="14118" max="14118" width="3" style="3" customWidth="1"/>
    <col min="14119" max="14121" width="9.85546875" style="3" customWidth="1"/>
    <col min="14122" max="14122" width="3" style="3" customWidth="1"/>
    <col min="14123" max="14125" width="9.85546875" style="3" customWidth="1"/>
    <col min="14126" max="14126" width="3" style="3" customWidth="1"/>
    <col min="14127" max="14129" width="10.5703125" style="3" customWidth="1"/>
    <col min="14130" max="14130" width="3" style="3" customWidth="1"/>
    <col min="14131" max="14131" width="21.85546875" style="3" customWidth="1"/>
    <col min="14132" max="14132" width="12.7109375" style="3" customWidth="1"/>
    <col min="14133" max="14133" width="11.5703125" style="3" bestFit="1" customWidth="1"/>
    <col min="14134" max="14134" width="50.42578125" style="3" bestFit="1" customWidth="1"/>
    <col min="14135" max="14136" width="12.85546875" style="3" bestFit="1" customWidth="1"/>
    <col min="14137" max="14137" width="10" style="3"/>
    <col min="14138" max="14138" width="21.7109375" style="3" customWidth="1"/>
    <col min="14139" max="14352" width="10" style="3"/>
    <col min="14353" max="14353" width="13.140625" style="3" customWidth="1"/>
    <col min="14354" max="14354" width="2.28515625" style="3" customWidth="1"/>
    <col min="14355" max="14356" width="10.85546875" style="3" bestFit="1" customWidth="1"/>
    <col min="14357" max="14357" width="10.85546875" style="3" customWidth="1"/>
    <col min="14358" max="14358" width="3" style="3" customWidth="1"/>
    <col min="14359" max="14361" width="9.85546875" style="3" customWidth="1"/>
    <col min="14362" max="14362" width="3" style="3" customWidth="1"/>
    <col min="14363" max="14364" width="10.85546875" style="3" bestFit="1" customWidth="1"/>
    <col min="14365" max="14365" width="11" style="3" customWidth="1"/>
    <col min="14366" max="14366" width="3" style="3" customWidth="1"/>
    <col min="14367" max="14369" width="9.85546875" style="3" customWidth="1"/>
    <col min="14370" max="14370" width="3" style="3" customWidth="1"/>
    <col min="14371" max="14373" width="9.85546875" style="3" customWidth="1"/>
    <col min="14374" max="14374" width="3" style="3" customWidth="1"/>
    <col min="14375" max="14377" width="9.85546875" style="3" customWidth="1"/>
    <col min="14378" max="14378" width="3" style="3" customWidth="1"/>
    <col min="14379" max="14381" width="9.85546875" style="3" customWidth="1"/>
    <col min="14382" max="14382" width="3" style="3" customWidth="1"/>
    <col min="14383" max="14385" width="10.5703125" style="3" customWidth="1"/>
    <col min="14386" max="14386" width="3" style="3" customWidth="1"/>
    <col min="14387" max="14387" width="21.85546875" style="3" customWidth="1"/>
    <col min="14388" max="14388" width="12.7109375" style="3" customWidth="1"/>
    <col min="14389" max="14389" width="11.5703125" style="3" bestFit="1" customWidth="1"/>
    <col min="14390" max="14390" width="50.42578125" style="3" bestFit="1" customWidth="1"/>
    <col min="14391" max="14392" width="12.85546875" style="3" bestFit="1" customWidth="1"/>
    <col min="14393" max="14393" width="10" style="3"/>
    <col min="14394" max="14394" width="21.7109375" style="3" customWidth="1"/>
    <col min="14395" max="14608" width="10" style="3"/>
    <col min="14609" max="14609" width="13.140625" style="3" customWidth="1"/>
    <col min="14610" max="14610" width="2.28515625" style="3" customWidth="1"/>
    <col min="14611" max="14612" width="10.85546875" style="3" bestFit="1" customWidth="1"/>
    <col min="14613" max="14613" width="10.85546875" style="3" customWidth="1"/>
    <col min="14614" max="14614" width="3" style="3" customWidth="1"/>
    <col min="14615" max="14617" width="9.85546875" style="3" customWidth="1"/>
    <col min="14618" max="14618" width="3" style="3" customWidth="1"/>
    <col min="14619" max="14620" width="10.85546875" style="3" bestFit="1" customWidth="1"/>
    <col min="14621" max="14621" width="11" style="3" customWidth="1"/>
    <col min="14622" max="14622" width="3" style="3" customWidth="1"/>
    <col min="14623" max="14625" width="9.85546875" style="3" customWidth="1"/>
    <col min="14626" max="14626" width="3" style="3" customWidth="1"/>
    <col min="14627" max="14629" width="9.85546875" style="3" customWidth="1"/>
    <col min="14630" max="14630" width="3" style="3" customWidth="1"/>
    <col min="14631" max="14633" width="9.85546875" style="3" customWidth="1"/>
    <col min="14634" max="14634" width="3" style="3" customWidth="1"/>
    <col min="14635" max="14637" width="9.85546875" style="3" customWidth="1"/>
    <col min="14638" max="14638" width="3" style="3" customWidth="1"/>
    <col min="14639" max="14641" width="10.5703125" style="3" customWidth="1"/>
    <col min="14642" max="14642" width="3" style="3" customWidth="1"/>
    <col min="14643" max="14643" width="21.85546875" style="3" customWidth="1"/>
    <col min="14644" max="14644" width="12.7109375" style="3" customWidth="1"/>
    <col min="14645" max="14645" width="11.5703125" style="3" bestFit="1" customWidth="1"/>
    <col min="14646" max="14646" width="50.42578125" style="3" bestFit="1" customWidth="1"/>
    <col min="14647" max="14648" width="12.85546875" style="3" bestFit="1" customWidth="1"/>
    <col min="14649" max="14649" width="10" style="3"/>
    <col min="14650" max="14650" width="21.7109375" style="3" customWidth="1"/>
    <col min="14651" max="14864" width="10" style="3"/>
    <col min="14865" max="14865" width="13.140625" style="3" customWidth="1"/>
    <col min="14866" max="14866" width="2.28515625" style="3" customWidth="1"/>
    <col min="14867" max="14868" width="10.85546875" style="3" bestFit="1" customWidth="1"/>
    <col min="14869" max="14869" width="10.85546875" style="3" customWidth="1"/>
    <col min="14870" max="14870" width="3" style="3" customWidth="1"/>
    <col min="14871" max="14873" width="9.85546875" style="3" customWidth="1"/>
    <col min="14874" max="14874" width="3" style="3" customWidth="1"/>
    <col min="14875" max="14876" width="10.85546875" style="3" bestFit="1" customWidth="1"/>
    <col min="14877" max="14877" width="11" style="3" customWidth="1"/>
    <col min="14878" max="14878" width="3" style="3" customWidth="1"/>
    <col min="14879" max="14881" width="9.85546875" style="3" customWidth="1"/>
    <col min="14882" max="14882" width="3" style="3" customWidth="1"/>
    <col min="14883" max="14885" width="9.85546875" style="3" customWidth="1"/>
    <col min="14886" max="14886" width="3" style="3" customWidth="1"/>
    <col min="14887" max="14889" width="9.85546875" style="3" customWidth="1"/>
    <col min="14890" max="14890" width="3" style="3" customWidth="1"/>
    <col min="14891" max="14893" width="9.85546875" style="3" customWidth="1"/>
    <col min="14894" max="14894" width="3" style="3" customWidth="1"/>
    <col min="14895" max="14897" width="10.5703125" style="3" customWidth="1"/>
    <col min="14898" max="14898" width="3" style="3" customWidth="1"/>
    <col min="14899" max="14899" width="21.85546875" style="3" customWidth="1"/>
    <col min="14900" max="14900" width="12.7109375" style="3" customWidth="1"/>
    <col min="14901" max="14901" width="11.5703125" style="3" bestFit="1" customWidth="1"/>
    <col min="14902" max="14902" width="50.42578125" style="3" bestFit="1" customWidth="1"/>
    <col min="14903" max="14904" width="12.85546875" style="3" bestFit="1" customWidth="1"/>
    <col min="14905" max="14905" width="10" style="3"/>
    <col min="14906" max="14906" width="21.7109375" style="3" customWidth="1"/>
    <col min="14907" max="15120" width="10" style="3"/>
    <col min="15121" max="15121" width="13.140625" style="3" customWidth="1"/>
    <col min="15122" max="15122" width="2.28515625" style="3" customWidth="1"/>
    <col min="15123" max="15124" width="10.85546875" style="3" bestFit="1" customWidth="1"/>
    <col min="15125" max="15125" width="10.85546875" style="3" customWidth="1"/>
    <col min="15126" max="15126" width="3" style="3" customWidth="1"/>
    <col min="15127" max="15129" width="9.85546875" style="3" customWidth="1"/>
    <col min="15130" max="15130" width="3" style="3" customWidth="1"/>
    <col min="15131" max="15132" width="10.85546875" style="3" bestFit="1" customWidth="1"/>
    <col min="15133" max="15133" width="11" style="3" customWidth="1"/>
    <col min="15134" max="15134" width="3" style="3" customWidth="1"/>
    <col min="15135" max="15137" width="9.85546875" style="3" customWidth="1"/>
    <col min="15138" max="15138" width="3" style="3" customWidth="1"/>
    <col min="15139" max="15141" width="9.85546875" style="3" customWidth="1"/>
    <col min="15142" max="15142" width="3" style="3" customWidth="1"/>
    <col min="15143" max="15145" width="9.85546875" style="3" customWidth="1"/>
    <col min="15146" max="15146" width="3" style="3" customWidth="1"/>
    <col min="15147" max="15149" width="9.85546875" style="3" customWidth="1"/>
    <col min="15150" max="15150" width="3" style="3" customWidth="1"/>
    <col min="15151" max="15153" width="10.5703125" style="3" customWidth="1"/>
    <col min="15154" max="15154" width="3" style="3" customWidth="1"/>
    <col min="15155" max="15155" width="21.85546875" style="3" customWidth="1"/>
    <col min="15156" max="15156" width="12.7109375" style="3" customWidth="1"/>
    <col min="15157" max="15157" width="11.5703125" style="3" bestFit="1" customWidth="1"/>
    <col min="15158" max="15158" width="50.42578125" style="3" bestFit="1" customWidth="1"/>
    <col min="15159" max="15160" width="12.85546875" style="3" bestFit="1" customWidth="1"/>
    <col min="15161" max="15161" width="10" style="3"/>
    <col min="15162" max="15162" width="21.7109375" style="3" customWidth="1"/>
    <col min="15163" max="15376" width="10" style="3"/>
    <col min="15377" max="15377" width="13.140625" style="3" customWidth="1"/>
    <col min="15378" max="15378" width="2.28515625" style="3" customWidth="1"/>
    <col min="15379" max="15380" width="10.85546875" style="3" bestFit="1" customWidth="1"/>
    <col min="15381" max="15381" width="10.85546875" style="3" customWidth="1"/>
    <col min="15382" max="15382" width="3" style="3" customWidth="1"/>
    <col min="15383" max="15385" width="9.85546875" style="3" customWidth="1"/>
    <col min="15386" max="15386" width="3" style="3" customWidth="1"/>
    <col min="15387" max="15388" width="10.85546875" style="3" bestFit="1" customWidth="1"/>
    <col min="15389" max="15389" width="11" style="3" customWidth="1"/>
    <col min="15390" max="15390" width="3" style="3" customWidth="1"/>
    <col min="15391" max="15393" width="9.85546875" style="3" customWidth="1"/>
    <col min="15394" max="15394" width="3" style="3" customWidth="1"/>
    <col min="15395" max="15397" width="9.85546875" style="3" customWidth="1"/>
    <col min="15398" max="15398" width="3" style="3" customWidth="1"/>
    <col min="15399" max="15401" width="9.85546875" style="3" customWidth="1"/>
    <col min="15402" max="15402" width="3" style="3" customWidth="1"/>
    <col min="15403" max="15405" width="9.85546875" style="3" customWidth="1"/>
    <col min="15406" max="15406" width="3" style="3" customWidth="1"/>
    <col min="15407" max="15409" width="10.5703125" style="3" customWidth="1"/>
    <col min="15410" max="15410" width="3" style="3" customWidth="1"/>
    <col min="15411" max="15411" width="21.85546875" style="3" customWidth="1"/>
    <col min="15412" max="15412" width="12.7109375" style="3" customWidth="1"/>
    <col min="15413" max="15413" width="11.5703125" style="3" bestFit="1" customWidth="1"/>
    <col min="15414" max="15414" width="50.42578125" style="3" bestFit="1" customWidth="1"/>
    <col min="15415" max="15416" width="12.85546875" style="3" bestFit="1" customWidth="1"/>
    <col min="15417" max="15417" width="10" style="3"/>
    <col min="15418" max="15418" width="21.7109375" style="3" customWidth="1"/>
    <col min="15419" max="15632" width="10" style="3"/>
    <col min="15633" max="15633" width="13.140625" style="3" customWidth="1"/>
    <col min="15634" max="15634" width="2.28515625" style="3" customWidth="1"/>
    <col min="15635" max="15636" width="10.85546875" style="3" bestFit="1" customWidth="1"/>
    <col min="15637" max="15637" width="10.85546875" style="3" customWidth="1"/>
    <col min="15638" max="15638" width="3" style="3" customWidth="1"/>
    <col min="15639" max="15641" width="9.85546875" style="3" customWidth="1"/>
    <col min="15642" max="15642" width="3" style="3" customWidth="1"/>
    <col min="15643" max="15644" width="10.85546875" style="3" bestFit="1" customWidth="1"/>
    <col min="15645" max="15645" width="11" style="3" customWidth="1"/>
    <col min="15646" max="15646" width="3" style="3" customWidth="1"/>
    <col min="15647" max="15649" width="9.85546875" style="3" customWidth="1"/>
    <col min="15650" max="15650" width="3" style="3" customWidth="1"/>
    <col min="15651" max="15653" width="9.85546875" style="3" customWidth="1"/>
    <col min="15654" max="15654" width="3" style="3" customWidth="1"/>
    <col min="15655" max="15657" width="9.85546875" style="3" customWidth="1"/>
    <col min="15658" max="15658" width="3" style="3" customWidth="1"/>
    <col min="15659" max="15661" width="9.85546875" style="3" customWidth="1"/>
    <col min="15662" max="15662" width="3" style="3" customWidth="1"/>
    <col min="15663" max="15665" width="10.5703125" style="3" customWidth="1"/>
    <col min="15666" max="15666" width="3" style="3" customWidth="1"/>
    <col min="15667" max="15667" width="21.85546875" style="3" customWidth="1"/>
    <col min="15668" max="15668" width="12.7109375" style="3" customWidth="1"/>
    <col min="15669" max="15669" width="11.5703125" style="3" bestFit="1" customWidth="1"/>
    <col min="15670" max="15670" width="50.42578125" style="3" bestFit="1" customWidth="1"/>
    <col min="15671" max="15672" width="12.85546875" style="3" bestFit="1" customWidth="1"/>
    <col min="15673" max="15673" width="10" style="3"/>
    <col min="15674" max="15674" width="21.7109375" style="3" customWidth="1"/>
    <col min="15675" max="15888" width="10" style="3"/>
    <col min="15889" max="15889" width="13.140625" style="3" customWidth="1"/>
    <col min="15890" max="15890" width="2.28515625" style="3" customWidth="1"/>
    <col min="15891" max="15892" width="10.85546875" style="3" bestFit="1" customWidth="1"/>
    <col min="15893" max="15893" width="10.85546875" style="3" customWidth="1"/>
    <col min="15894" max="15894" width="3" style="3" customWidth="1"/>
    <col min="15895" max="15897" width="9.85546875" style="3" customWidth="1"/>
    <col min="15898" max="15898" width="3" style="3" customWidth="1"/>
    <col min="15899" max="15900" width="10.85546875" style="3" bestFit="1" customWidth="1"/>
    <col min="15901" max="15901" width="11" style="3" customWidth="1"/>
    <col min="15902" max="15902" width="3" style="3" customWidth="1"/>
    <col min="15903" max="15905" width="9.85546875" style="3" customWidth="1"/>
    <col min="15906" max="15906" width="3" style="3" customWidth="1"/>
    <col min="15907" max="15909" width="9.85546875" style="3" customWidth="1"/>
    <col min="15910" max="15910" width="3" style="3" customWidth="1"/>
    <col min="15911" max="15913" width="9.85546875" style="3" customWidth="1"/>
    <col min="15914" max="15914" width="3" style="3" customWidth="1"/>
    <col min="15915" max="15917" width="9.85546875" style="3" customWidth="1"/>
    <col min="15918" max="15918" width="3" style="3" customWidth="1"/>
    <col min="15919" max="15921" width="10.5703125" style="3" customWidth="1"/>
    <col min="15922" max="15922" width="3" style="3" customWidth="1"/>
    <col min="15923" max="15923" width="21.85546875" style="3" customWidth="1"/>
    <col min="15924" max="15924" width="12.7109375" style="3" customWidth="1"/>
    <col min="15925" max="15925" width="11.5703125" style="3" bestFit="1" customWidth="1"/>
    <col min="15926" max="15926" width="50.42578125" style="3" bestFit="1" customWidth="1"/>
    <col min="15927" max="15928" width="12.85546875" style="3" bestFit="1" customWidth="1"/>
    <col min="15929" max="15929" width="10" style="3"/>
    <col min="15930" max="15930" width="21.7109375" style="3" customWidth="1"/>
    <col min="15931" max="16144" width="10" style="3"/>
    <col min="16145" max="16145" width="13.140625" style="3" customWidth="1"/>
    <col min="16146" max="16146" width="2.28515625" style="3" customWidth="1"/>
    <col min="16147" max="16148" width="10.85546875" style="3" bestFit="1" customWidth="1"/>
    <col min="16149" max="16149" width="10.85546875" style="3" customWidth="1"/>
    <col min="16150" max="16150" width="3" style="3" customWidth="1"/>
    <col min="16151" max="16153" width="9.85546875" style="3" customWidth="1"/>
    <col min="16154" max="16154" width="3" style="3" customWidth="1"/>
    <col min="16155" max="16156" width="10.85546875" style="3" bestFit="1" customWidth="1"/>
    <col min="16157" max="16157" width="11" style="3" customWidth="1"/>
    <col min="16158" max="16158" width="3" style="3" customWidth="1"/>
    <col min="16159" max="16161" width="9.85546875" style="3" customWidth="1"/>
    <col min="16162" max="16162" width="3" style="3" customWidth="1"/>
    <col min="16163" max="16165" width="9.85546875" style="3" customWidth="1"/>
    <col min="16166" max="16166" width="3" style="3" customWidth="1"/>
    <col min="16167" max="16169" width="9.85546875" style="3" customWidth="1"/>
    <col min="16170" max="16170" width="3" style="3" customWidth="1"/>
    <col min="16171" max="16173" width="9.85546875" style="3" customWidth="1"/>
    <col min="16174" max="16174" width="3" style="3" customWidth="1"/>
    <col min="16175" max="16177" width="10.5703125" style="3" customWidth="1"/>
    <col min="16178" max="16178" width="3" style="3" customWidth="1"/>
    <col min="16179" max="16179" width="21.85546875" style="3" customWidth="1"/>
    <col min="16180" max="16180" width="12.7109375" style="3" customWidth="1"/>
    <col min="16181" max="16181" width="11.5703125" style="3" bestFit="1" customWidth="1"/>
    <col min="16182" max="16182" width="50.42578125" style="3" bestFit="1" customWidth="1"/>
    <col min="16183" max="16184" width="12.85546875" style="3" bestFit="1" customWidth="1"/>
    <col min="16185" max="16185" width="10" style="3"/>
    <col min="16186" max="16186" width="21.7109375" style="3" customWidth="1"/>
    <col min="16187" max="16384" width="10" style="3"/>
  </cols>
  <sheetData>
    <row r="1" spans="1:53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>
        <v>1</v>
      </c>
      <c r="AI1" s="2"/>
      <c r="AJ1" s="2"/>
      <c r="AK1" s="2"/>
      <c r="AL1" s="2"/>
      <c r="AM1" s="2"/>
      <c r="AN1" s="2"/>
      <c r="AO1" s="2"/>
      <c r="AP1" s="2"/>
      <c r="AQ1" s="2"/>
      <c r="AR1" s="2"/>
      <c r="AT1" s="2"/>
      <c r="AU1" s="2"/>
      <c r="AV1" s="2"/>
      <c r="AW1" s="2"/>
      <c r="AX1" s="2"/>
      <c r="AY1" s="4" t="s">
        <v>1</v>
      </c>
      <c r="AZ1" s="2"/>
      <c r="BA1" s="2"/>
    </row>
    <row r="2" spans="1:53" ht="20.25" x14ac:dyDescent="0.3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T2" s="5"/>
      <c r="AU2" s="5"/>
      <c r="AV2" s="5"/>
      <c r="AW2" s="5"/>
      <c r="AX2" s="5"/>
      <c r="AY2" s="4" t="s">
        <v>3</v>
      </c>
      <c r="AZ2" s="2"/>
      <c r="BA2" s="2"/>
    </row>
    <row r="3" spans="1:53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8"/>
      <c r="AZ3" s="5"/>
      <c r="BA3" s="5"/>
    </row>
    <row r="4" spans="1:53" x14ac:dyDescent="0.25">
      <c r="A4" s="9"/>
      <c r="B4" s="5"/>
      <c r="C4" s="10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1"/>
      <c r="AB4" s="11"/>
      <c r="AC4" s="11"/>
      <c r="AD4" s="12"/>
      <c r="AE4" s="12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13"/>
      <c r="AZ4" s="5"/>
      <c r="BA4" s="5"/>
    </row>
    <row r="5" spans="1:53" x14ac:dyDescent="0.25">
      <c r="A5" s="9"/>
      <c r="B5" s="5"/>
      <c r="C5" s="14" t="s">
        <v>5</v>
      </c>
      <c r="D5" s="14"/>
      <c r="E5" s="14"/>
      <c r="F5" s="14"/>
      <c r="G5" s="14"/>
      <c r="H5" s="12"/>
      <c r="I5" s="14" t="s">
        <v>6</v>
      </c>
      <c r="J5" s="14"/>
      <c r="K5" s="14"/>
      <c r="L5" s="14"/>
      <c r="M5" s="14"/>
      <c r="N5" s="5"/>
      <c r="O5" s="14" t="s">
        <v>7</v>
      </c>
      <c r="P5" s="14"/>
      <c r="Q5" s="14"/>
      <c r="R5" s="14"/>
      <c r="S5" s="14"/>
      <c r="T5" s="5"/>
      <c r="U5" s="14" t="s">
        <v>8</v>
      </c>
      <c r="V5" s="14"/>
      <c r="W5" s="14"/>
      <c r="X5" s="14"/>
      <c r="Y5" s="14"/>
      <c r="Z5" s="12"/>
      <c r="AA5" s="14" t="s">
        <v>9</v>
      </c>
      <c r="AB5" s="14"/>
      <c r="AC5" s="14"/>
      <c r="AD5" s="14"/>
      <c r="AE5" s="14"/>
      <c r="AF5" s="15"/>
      <c r="AG5" s="14" t="s">
        <v>10</v>
      </c>
      <c r="AH5" s="14"/>
      <c r="AI5" s="14"/>
      <c r="AJ5" s="14"/>
      <c r="AK5" s="14"/>
      <c r="AL5" s="15"/>
      <c r="AM5" s="14" t="s">
        <v>11</v>
      </c>
      <c r="AN5" s="14"/>
      <c r="AO5" s="14"/>
      <c r="AP5" s="14"/>
      <c r="AQ5" s="14"/>
      <c r="AR5" s="15"/>
      <c r="AS5" s="14" t="s">
        <v>12</v>
      </c>
      <c r="AT5" s="14"/>
      <c r="AU5" s="14"/>
      <c r="AV5" s="14"/>
      <c r="AW5" s="14"/>
      <c r="AX5" s="5"/>
      <c r="AY5" s="13"/>
      <c r="AZ5" s="2"/>
      <c r="BA5" s="2"/>
    </row>
    <row r="6" spans="1:53" x14ac:dyDescent="0.25">
      <c r="A6" s="9"/>
      <c r="B6" s="5"/>
      <c r="C6" s="11" t="s">
        <v>13</v>
      </c>
      <c r="D6" s="11"/>
      <c r="E6" s="11"/>
      <c r="F6" s="11"/>
      <c r="G6" s="11"/>
      <c r="H6" s="12"/>
      <c r="I6" s="11" t="s">
        <v>14</v>
      </c>
      <c r="J6" s="11"/>
      <c r="K6" s="11"/>
      <c r="L6" s="11"/>
      <c r="M6" s="11"/>
      <c r="N6" s="5"/>
      <c r="O6" s="11" t="s">
        <v>15</v>
      </c>
      <c r="P6" s="11"/>
      <c r="Q6" s="11"/>
      <c r="R6" s="11"/>
      <c r="S6" s="12"/>
      <c r="T6" s="5"/>
      <c r="U6" s="11" t="s">
        <v>16</v>
      </c>
      <c r="V6" s="11"/>
      <c r="W6" s="11"/>
      <c r="X6" s="11"/>
      <c r="Y6" s="11"/>
      <c r="Z6" s="12"/>
      <c r="AA6" s="11" t="s">
        <v>17</v>
      </c>
      <c r="AB6" s="11"/>
      <c r="AC6" s="11"/>
      <c r="AD6" s="11"/>
      <c r="AE6" s="11"/>
      <c r="AF6" s="12"/>
      <c r="AG6" s="11" t="s">
        <v>18</v>
      </c>
      <c r="AH6" s="11"/>
      <c r="AI6" s="11"/>
      <c r="AJ6" s="11"/>
      <c r="AK6" s="11"/>
      <c r="AL6" s="12"/>
      <c r="AM6" s="11" t="s">
        <v>19</v>
      </c>
      <c r="AN6" s="11"/>
      <c r="AO6" s="11"/>
      <c r="AP6" s="11"/>
      <c r="AQ6" s="11"/>
      <c r="AR6" s="12"/>
      <c r="AS6" s="11" t="s">
        <v>20</v>
      </c>
      <c r="AT6" s="11"/>
      <c r="AU6" s="11"/>
      <c r="AV6" s="11"/>
      <c r="AW6" s="11"/>
      <c r="AX6" s="5"/>
      <c r="AY6" s="13"/>
      <c r="AZ6" s="2"/>
      <c r="BA6" s="2"/>
    </row>
    <row r="7" spans="1:53" x14ac:dyDescent="0.25">
      <c r="A7" s="9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13"/>
      <c r="AZ7" s="5"/>
      <c r="BA7" s="5"/>
    </row>
    <row r="8" spans="1:53" x14ac:dyDescent="0.25">
      <c r="A8" s="16" t="s">
        <v>21</v>
      </c>
      <c r="B8" s="17"/>
      <c r="C8" s="18">
        <v>2011</v>
      </c>
      <c r="D8" s="18">
        <v>2012</v>
      </c>
      <c r="E8" s="18">
        <v>2013</v>
      </c>
      <c r="F8" s="18">
        <v>2014</v>
      </c>
      <c r="G8" s="18">
        <v>2015</v>
      </c>
      <c r="H8" s="18"/>
      <c r="I8" s="18">
        <v>2011</v>
      </c>
      <c r="J8" s="18">
        <v>2012</v>
      </c>
      <c r="K8" s="18">
        <v>2013</v>
      </c>
      <c r="L8" s="18">
        <v>2014</v>
      </c>
      <c r="M8" s="18">
        <v>2015</v>
      </c>
      <c r="N8" s="18"/>
      <c r="O8" s="18">
        <v>2011</v>
      </c>
      <c r="P8" s="18">
        <v>2012</v>
      </c>
      <c r="Q8" s="18">
        <v>2013</v>
      </c>
      <c r="R8" s="18">
        <v>2014</v>
      </c>
      <c r="S8" s="18">
        <v>2015</v>
      </c>
      <c r="T8" s="18"/>
      <c r="U8" s="18">
        <v>2011</v>
      </c>
      <c r="V8" s="18">
        <v>2012</v>
      </c>
      <c r="W8" s="18">
        <v>2013</v>
      </c>
      <c r="X8" s="18">
        <v>2014</v>
      </c>
      <c r="Y8" s="18">
        <v>2015</v>
      </c>
      <c r="Z8" s="18"/>
      <c r="AA8" s="18">
        <v>2011</v>
      </c>
      <c r="AB8" s="18">
        <v>2012</v>
      </c>
      <c r="AC8" s="18">
        <v>2013</v>
      </c>
      <c r="AD8" s="18">
        <v>2014</v>
      </c>
      <c r="AE8" s="18">
        <v>2015</v>
      </c>
      <c r="AF8" s="18"/>
      <c r="AG8" s="18">
        <v>2011</v>
      </c>
      <c r="AH8" s="18">
        <v>2012</v>
      </c>
      <c r="AI8" s="18">
        <v>2013</v>
      </c>
      <c r="AJ8" s="18">
        <v>2014</v>
      </c>
      <c r="AK8" s="18">
        <v>2015</v>
      </c>
      <c r="AL8" s="18"/>
      <c r="AM8" s="18">
        <v>2011</v>
      </c>
      <c r="AN8" s="18">
        <v>2012</v>
      </c>
      <c r="AO8" s="18">
        <v>2013</v>
      </c>
      <c r="AP8" s="18">
        <v>2014</v>
      </c>
      <c r="AQ8" s="18">
        <v>2015</v>
      </c>
      <c r="AR8" s="18"/>
      <c r="AS8" s="18">
        <v>2011</v>
      </c>
      <c r="AT8" s="18">
        <v>2012</v>
      </c>
      <c r="AU8" s="18">
        <v>2013</v>
      </c>
      <c r="AV8" s="18">
        <v>2014</v>
      </c>
      <c r="AW8" s="18">
        <v>2015</v>
      </c>
      <c r="AX8" s="17"/>
      <c r="AY8" s="19" t="s">
        <v>21</v>
      </c>
      <c r="AZ8" s="20"/>
      <c r="BA8" s="20"/>
    </row>
    <row r="9" spans="1:53" x14ac:dyDescent="0.25">
      <c r="A9" s="9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21"/>
      <c r="AQ9" s="21"/>
      <c r="AR9" s="5"/>
      <c r="AS9" s="5"/>
      <c r="AT9" s="5"/>
      <c r="AU9" s="5"/>
      <c r="AV9" s="5"/>
      <c r="AW9" s="5"/>
      <c r="AX9" s="5"/>
      <c r="AY9" s="13"/>
      <c r="AZ9" s="5"/>
      <c r="BA9" s="5"/>
    </row>
    <row r="10" spans="1:53" x14ac:dyDescent="0.25">
      <c r="A10" s="9" t="s">
        <v>22</v>
      </c>
      <c r="B10" s="22"/>
      <c r="C10" s="21">
        <v>19764.958999999999</v>
      </c>
      <c r="D10" s="21">
        <v>23459.957999999999</v>
      </c>
      <c r="E10" s="21">
        <v>28445.763999999999</v>
      </c>
      <c r="F10" s="21">
        <v>32706.946</v>
      </c>
      <c r="G10" s="21">
        <v>34876.985000000001</v>
      </c>
      <c r="H10" s="23"/>
      <c r="I10" s="21">
        <v>2500.1709999999998</v>
      </c>
      <c r="J10" s="21">
        <v>2703.192</v>
      </c>
      <c r="K10" s="21">
        <v>3261.7440000000001</v>
      </c>
      <c r="L10" s="21">
        <f>+AV10-AP10-AJ10-AD10-X10-R10-F10</f>
        <v>3047.492000000002</v>
      </c>
      <c r="M10" s="21">
        <f>(+AW10-AQ10-AK10-AE10-Y10-S10-G10)</f>
        <v>3461.6750000000029</v>
      </c>
      <c r="N10" s="21"/>
      <c r="O10" s="21">
        <v>618.78800000000001</v>
      </c>
      <c r="P10" s="21">
        <v>466.11500000000001</v>
      </c>
      <c r="Q10" s="21">
        <v>4212.2370000000001</v>
      </c>
      <c r="R10" s="21">
        <v>776.38</v>
      </c>
      <c r="S10" s="21">
        <v>95.168999999999997</v>
      </c>
      <c r="T10" s="21"/>
      <c r="U10" s="21">
        <v>157.04300000000001</v>
      </c>
      <c r="V10" s="21">
        <v>152.72300000000001</v>
      </c>
      <c r="W10" s="21">
        <v>137.87100000000001</v>
      </c>
      <c r="X10" s="21">
        <v>344.803</v>
      </c>
      <c r="Y10" s="21">
        <v>417.94</v>
      </c>
      <c r="Z10" s="21"/>
      <c r="AA10" s="21">
        <v>34.152000000000001</v>
      </c>
      <c r="AB10" s="21">
        <v>640.56700000000001</v>
      </c>
      <c r="AC10" s="21">
        <v>12.599</v>
      </c>
      <c r="AD10" s="21">
        <v>8.2469999999999999</v>
      </c>
      <c r="AE10" s="21">
        <v>0</v>
      </c>
      <c r="AF10" s="21"/>
      <c r="AG10" s="21">
        <v>296.30799999999999</v>
      </c>
      <c r="AH10" s="21">
        <v>527.16899999999998</v>
      </c>
      <c r="AI10" s="21">
        <v>527.58299999999997</v>
      </c>
      <c r="AJ10" s="21">
        <v>640.11699999999996</v>
      </c>
      <c r="AK10" s="21">
        <v>797.76300000000003</v>
      </c>
      <c r="AL10" s="21"/>
      <c r="AM10" s="21">
        <v>127.836</v>
      </c>
      <c r="AN10" s="21">
        <v>137.73099999999999</v>
      </c>
      <c r="AO10" s="21">
        <v>274.21199999999999</v>
      </c>
      <c r="AP10" s="21">
        <v>383.95100000000002</v>
      </c>
      <c r="AQ10" s="21">
        <v>459.64299999999997</v>
      </c>
      <c r="AR10" s="21"/>
      <c r="AS10" s="21">
        <v>23499.256999999998</v>
      </c>
      <c r="AT10" s="21">
        <v>28087.455000000002</v>
      </c>
      <c r="AU10" s="21">
        <v>36872.01</v>
      </c>
      <c r="AV10" s="21">
        <v>37907.936000000002</v>
      </c>
      <c r="AW10" s="21">
        <v>40109.175000000003</v>
      </c>
      <c r="AX10" s="21"/>
      <c r="AY10" s="13" t="s">
        <v>23</v>
      </c>
      <c r="AZ10" s="24"/>
      <c r="BA10" s="24"/>
    </row>
    <row r="11" spans="1:53" x14ac:dyDescent="0.25">
      <c r="A11" s="9" t="s">
        <v>24</v>
      </c>
      <c r="B11" s="22"/>
      <c r="C11" s="21">
        <v>21092.749</v>
      </c>
      <c r="D11" s="21">
        <v>22738.403999999999</v>
      </c>
      <c r="E11" s="21">
        <v>27582.27</v>
      </c>
      <c r="F11" s="21">
        <v>29522.848000000002</v>
      </c>
      <c r="G11" s="21">
        <v>34612.692000000003</v>
      </c>
      <c r="H11" s="23"/>
      <c r="I11" s="21">
        <v>1693.7560000000001</v>
      </c>
      <c r="J11" s="21">
        <v>2764.8649999999998</v>
      </c>
      <c r="K11" s="21">
        <v>2715.8870000000002</v>
      </c>
      <c r="L11" s="21">
        <f t="shared" ref="L11:L21" si="0">+AV11-AP11-AJ11-AD11-X11-R11-F11</f>
        <v>2403.0069999999942</v>
      </c>
      <c r="M11" s="21">
        <f t="shared" ref="M11:M21" si="1">(+AW11-AQ11-AK11-AE11-Y11-S11-G11)</f>
        <v>3213.0989999999947</v>
      </c>
      <c r="N11" s="21"/>
      <c r="O11" s="21">
        <v>333.81299999999999</v>
      </c>
      <c r="P11" s="21">
        <v>19.521000000000001</v>
      </c>
      <c r="Q11" s="21">
        <v>509.4</v>
      </c>
      <c r="R11" s="21">
        <v>681.36300000000006</v>
      </c>
      <c r="S11" s="21">
        <v>133.22800000000001</v>
      </c>
      <c r="T11" s="21"/>
      <c r="U11" s="21">
        <v>139.70500000000001</v>
      </c>
      <c r="V11" s="21">
        <v>166.68</v>
      </c>
      <c r="W11" s="21">
        <v>202.291</v>
      </c>
      <c r="X11" s="21">
        <v>87.656000000000006</v>
      </c>
      <c r="Y11" s="21">
        <v>299.13299999999998</v>
      </c>
      <c r="Z11" s="21"/>
      <c r="AA11" s="21">
        <v>18.626999999999999</v>
      </c>
      <c r="AB11" s="21">
        <v>132.72499999999999</v>
      </c>
      <c r="AC11" s="21">
        <v>6.7389999999999999</v>
      </c>
      <c r="AD11" s="21">
        <v>31.198</v>
      </c>
      <c r="AE11" s="21">
        <v>11.628</v>
      </c>
      <c r="AF11" s="21"/>
      <c r="AG11" s="21">
        <v>570.13699999999994</v>
      </c>
      <c r="AH11" s="21">
        <v>871.678</v>
      </c>
      <c r="AI11" s="21">
        <v>667.46299999999997</v>
      </c>
      <c r="AJ11" s="21">
        <v>842.55399999999997</v>
      </c>
      <c r="AK11" s="21">
        <v>800.77200000000005</v>
      </c>
      <c r="AL11" s="21"/>
      <c r="AM11" s="21">
        <v>706.98699999999997</v>
      </c>
      <c r="AN11" s="21">
        <v>824.30100000000004</v>
      </c>
      <c r="AO11" s="21">
        <v>816.32399999999996</v>
      </c>
      <c r="AP11" s="21">
        <v>855.66300000000001</v>
      </c>
      <c r="AQ11" s="21">
        <v>1082.857</v>
      </c>
      <c r="AR11" s="21"/>
      <c r="AS11" s="21">
        <v>24555.774000000001</v>
      </c>
      <c r="AT11" s="21">
        <v>27518.173999999999</v>
      </c>
      <c r="AU11" s="21">
        <v>32500.374</v>
      </c>
      <c r="AV11" s="21">
        <v>34424.288999999997</v>
      </c>
      <c r="AW11" s="21">
        <v>40153.409</v>
      </c>
      <c r="AX11" s="21"/>
      <c r="AY11" s="13" t="s">
        <v>64</v>
      </c>
      <c r="AZ11" s="24"/>
      <c r="BA11" s="24"/>
    </row>
    <row r="12" spans="1:53" x14ac:dyDescent="0.25">
      <c r="A12" s="9" t="s">
        <v>25</v>
      </c>
      <c r="B12" s="22"/>
      <c r="C12" s="21">
        <v>16592.598999999998</v>
      </c>
      <c r="D12" s="21">
        <v>18274.874</v>
      </c>
      <c r="E12" s="21">
        <v>21323.178</v>
      </c>
      <c r="F12" s="21">
        <v>22864.937000000002</v>
      </c>
      <c r="G12" s="21">
        <v>26796.760999999999</v>
      </c>
      <c r="H12" s="21"/>
      <c r="I12" s="21">
        <v>2690.0239999999999</v>
      </c>
      <c r="J12" s="21">
        <v>2184.3040000000001</v>
      </c>
      <c r="K12" s="21">
        <v>1963.2269999999999</v>
      </c>
      <c r="L12" s="21">
        <f t="shared" si="0"/>
        <v>5389.5349999999962</v>
      </c>
      <c r="M12" s="21">
        <f t="shared" si="1"/>
        <v>2722.3099999999977</v>
      </c>
      <c r="N12" s="21"/>
      <c r="O12" s="21">
        <v>344.678</v>
      </c>
      <c r="P12" s="21">
        <v>142.55699999999999</v>
      </c>
      <c r="Q12" s="21">
        <v>277.59899999999999</v>
      </c>
      <c r="R12" s="21">
        <v>1514.3630000000001</v>
      </c>
      <c r="S12" s="21">
        <v>1758.6320000000001</v>
      </c>
      <c r="T12" s="21"/>
      <c r="U12" s="21">
        <v>153.96899999999999</v>
      </c>
      <c r="V12" s="21">
        <v>187.274</v>
      </c>
      <c r="W12" s="21">
        <v>103.941</v>
      </c>
      <c r="X12" s="21">
        <v>239.62799999999999</v>
      </c>
      <c r="Y12" s="21">
        <v>171.45099999999999</v>
      </c>
      <c r="Z12" s="21"/>
      <c r="AA12" s="21">
        <v>23.077999999999999</v>
      </c>
      <c r="AB12" s="21">
        <v>8.9</v>
      </c>
      <c r="AC12" s="21">
        <v>17.530999999999999</v>
      </c>
      <c r="AD12" s="21">
        <v>631.76199999999994</v>
      </c>
      <c r="AE12" s="21">
        <v>118.496</v>
      </c>
      <c r="AF12" s="21"/>
      <c r="AG12" s="21">
        <v>598.94500000000005</v>
      </c>
      <c r="AH12" s="21">
        <v>767.65800000000002</v>
      </c>
      <c r="AI12" s="21">
        <v>936.40300000000002</v>
      </c>
      <c r="AJ12" s="21">
        <v>1162.796</v>
      </c>
      <c r="AK12" s="21">
        <v>1157.0260000000001</v>
      </c>
      <c r="AL12" s="21"/>
      <c r="AM12" s="21">
        <v>270.49299999999999</v>
      </c>
      <c r="AN12" s="21">
        <v>247.17599999999999</v>
      </c>
      <c r="AO12" s="21">
        <v>146.08600000000001</v>
      </c>
      <c r="AP12" s="21">
        <v>164.65100000000001</v>
      </c>
      <c r="AQ12" s="21">
        <v>193.43899999999999</v>
      </c>
      <c r="AR12" s="21"/>
      <c r="AS12" s="21">
        <v>20673.786</v>
      </c>
      <c r="AT12" s="21">
        <v>21812.743000000002</v>
      </c>
      <c r="AU12" s="21">
        <v>24767.965</v>
      </c>
      <c r="AV12" s="21">
        <v>31967.671999999999</v>
      </c>
      <c r="AW12" s="21">
        <v>32918.114999999998</v>
      </c>
      <c r="AX12" s="21"/>
      <c r="AY12" s="13" t="s">
        <v>26</v>
      </c>
      <c r="AZ12" s="24"/>
      <c r="BA12" s="24"/>
    </row>
    <row r="13" spans="1:53" x14ac:dyDescent="0.25">
      <c r="A13" s="9" t="s">
        <v>27</v>
      </c>
      <c r="B13" s="22"/>
      <c r="C13" s="21">
        <v>19286.62</v>
      </c>
      <c r="D13" s="21">
        <v>19957.093000000001</v>
      </c>
      <c r="E13" s="21">
        <v>24122.491999999998</v>
      </c>
      <c r="F13" s="21">
        <v>25857.871999999999</v>
      </c>
      <c r="G13" s="21">
        <v>31913.23</v>
      </c>
      <c r="H13" s="21"/>
      <c r="I13" s="21">
        <v>3221.8409999999999</v>
      </c>
      <c r="J13" s="21">
        <v>8005.5349999999999</v>
      </c>
      <c r="K13" s="21">
        <v>5009.8940000000002</v>
      </c>
      <c r="L13" s="21">
        <f t="shared" si="0"/>
        <v>6418.0239999999976</v>
      </c>
      <c r="M13" s="21">
        <f t="shared" si="1"/>
        <v>8714.3080000000082</v>
      </c>
      <c r="N13" s="21"/>
      <c r="O13" s="21">
        <v>84.602999999999994</v>
      </c>
      <c r="P13" s="21">
        <v>96.701999999999998</v>
      </c>
      <c r="Q13" s="21">
        <v>221.351</v>
      </c>
      <c r="R13" s="21">
        <v>163.273</v>
      </c>
      <c r="S13" s="21">
        <v>141.22</v>
      </c>
      <c r="T13" s="21"/>
      <c r="U13" s="21">
        <v>61.768000000000001</v>
      </c>
      <c r="V13" s="21">
        <v>94.62</v>
      </c>
      <c r="W13" s="21">
        <v>54.942999999999998</v>
      </c>
      <c r="X13" s="21">
        <v>107.86199999999999</v>
      </c>
      <c r="Y13" s="21">
        <v>420.005</v>
      </c>
      <c r="Z13" s="21"/>
      <c r="AA13" s="21">
        <v>18.478000000000002</v>
      </c>
      <c r="AB13" s="21">
        <v>77.712999999999994</v>
      </c>
      <c r="AC13" s="21">
        <v>8.4239999999999995</v>
      </c>
      <c r="AD13" s="21">
        <v>15.587999999999999</v>
      </c>
      <c r="AE13" s="21">
        <v>21.114000000000001</v>
      </c>
      <c r="AF13" s="21"/>
      <c r="AG13" s="21">
        <v>675.09699999999998</v>
      </c>
      <c r="AH13" s="21">
        <v>670.40700000000004</v>
      </c>
      <c r="AI13" s="21">
        <v>813.40800000000002</v>
      </c>
      <c r="AJ13" s="21">
        <v>1339.25</v>
      </c>
      <c r="AK13" s="21">
        <v>1376.7149999999999</v>
      </c>
      <c r="AL13" s="21"/>
      <c r="AM13" s="21">
        <v>174.74600000000001</v>
      </c>
      <c r="AN13" s="21">
        <v>228.77799999999999</v>
      </c>
      <c r="AO13" s="21">
        <v>257.94799999999998</v>
      </c>
      <c r="AP13" s="21">
        <v>167.40899999999999</v>
      </c>
      <c r="AQ13" s="21">
        <v>384.64499999999998</v>
      </c>
      <c r="AR13" s="21"/>
      <c r="AS13" s="21">
        <v>23523.152999999998</v>
      </c>
      <c r="AT13" s="21">
        <v>29130.847999999998</v>
      </c>
      <c r="AU13" s="21">
        <v>30488.46</v>
      </c>
      <c r="AV13" s="21">
        <v>34069.277999999998</v>
      </c>
      <c r="AW13" s="21">
        <v>42971.237000000001</v>
      </c>
      <c r="AX13" s="21"/>
      <c r="AY13" s="13" t="s">
        <v>28</v>
      </c>
      <c r="AZ13" s="24"/>
      <c r="BA13" s="24"/>
    </row>
    <row r="14" spans="1:53" x14ac:dyDescent="0.25">
      <c r="A14" s="9" t="s">
        <v>29</v>
      </c>
      <c r="B14" s="22"/>
      <c r="C14" s="21">
        <v>23287.72</v>
      </c>
      <c r="D14" s="21">
        <v>26476.124</v>
      </c>
      <c r="E14" s="21">
        <v>30177.577000000001</v>
      </c>
      <c r="F14" s="21">
        <v>32384.816999999999</v>
      </c>
      <c r="G14" s="21">
        <v>36221.021000000001</v>
      </c>
      <c r="H14" s="21"/>
      <c r="I14" s="21">
        <v>2961.3820000000001</v>
      </c>
      <c r="J14" s="21">
        <v>2756.85</v>
      </c>
      <c r="K14" s="21">
        <v>3439.3280000000004</v>
      </c>
      <c r="L14" s="21">
        <f t="shared" si="0"/>
        <v>3675.5810000000019</v>
      </c>
      <c r="M14" s="21">
        <f t="shared" si="1"/>
        <v>3705.6780000000072</v>
      </c>
      <c r="N14" s="21"/>
      <c r="O14" s="21">
        <v>30.260999999999999</v>
      </c>
      <c r="P14" s="21">
        <v>279.31200000000001</v>
      </c>
      <c r="Q14" s="21">
        <v>62.287999999999997</v>
      </c>
      <c r="R14" s="21">
        <v>123.312</v>
      </c>
      <c r="S14" s="21">
        <v>142.376</v>
      </c>
      <c r="T14" s="21"/>
      <c r="U14" s="21">
        <v>59.796999999999997</v>
      </c>
      <c r="V14" s="21">
        <v>132.50399999999999</v>
      </c>
      <c r="W14" s="21">
        <v>85.007000000000005</v>
      </c>
      <c r="X14" s="21">
        <v>115.31699999999999</v>
      </c>
      <c r="Y14" s="21">
        <v>97.373000000000005</v>
      </c>
      <c r="Z14" s="21"/>
      <c r="AA14" s="21">
        <v>17.388000000000002</v>
      </c>
      <c r="AB14" s="21">
        <v>332.88400000000001</v>
      </c>
      <c r="AC14" s="21">
        <v>5.835</v>
      </c>
      <c r="AD14" s="21">
        <v>46.762</v>
      </c>
      <c r="AE14" s="21">
        <v>41.884999999999998</v>
      </c>
      <c r="AF14" s="21"/>
      <c r="AG14" s="21">
        <v>686.83799999999997</v>
      </c>
      <c r="AH14" s="21">
        <v>718.71600000000001</v>
      </c>
      <c r="AI14" s="21">
        <v>970.83299999999997</v>
      </c>
      <c r="AJ14" s="21">
        <v>976.80799999999999</v>
      </c>
      <c r="AK14" s="21">
        <v>1384.7249999999999</v>
      </c>
      <c r="AL14" s="21"/>
      <c r="AM14" s="21">
        <v>89.611999999999995</v>
      </c>
      <c r="AN14" s="21">
        <v>129.33199999999999</v>
      </c>
      <c r="AO14" s="21">
        <v>160.095</v>
      </c>
      <c r="AP14" s="21">
        <v>232.22</v>
      </c>
      <c r="AQ14" s="21">
        <v>159.35</v>
      </c>
      <c r="AR14" s="21"/>
      <c r="AS14" s="21">
        <v>27132.998</v>
      </c>
      <c r="AT14" s="21">
        <v>30825.721999999998</v>
      </c>
      <c r="AU14" s="21">
        <v>34900.963000000003</v>
      </c>
      <c r="AV14" s="21">
        <v>37554.817000000003</v>
      </c>
      <c r="AW14" s="21">
        <v>41752.408000000003</v>
      </c>
      <c r="AX14" s="21"/>
      <c r="AY14" s="13" t="s">
        <v>30</v>
      </c>
      <c r="AZ14" s="24"/>
      <c r="BA14" s="24"/>
    </row>
    <row r="15" spans="1:53" x14ac:dyDescent="0.25">
      <c r="A15" s="9" t="s">
        <v>31</v>
      </c>
      <c r="B15" s="22"/>
      <c r="C15" s="21">
        <v>22704.191999999999</v>
      </c>
      <c r="D15" s="21">
        <v>20276.384999999998</v>
      </c>
      <c r="E15" s="21">
        <v>26705.487000000001</v>
      </c>
      <c r="F15" s="21">
        <v>24757.830999999998</v>
      </c>
      <c r="G15" s="21">
        <v>30249.448</v>
      </c>
      <c r="H15" s="21"/>
      <c r="I15" s="21">
        <v>2775.942</v>
      </c>
      <c r="J15" s="21">
        <v>2705.0219999999999</v>
      </c>
      <c r="K15" s="21">
        <v>3251.3860000000004</v>
      </c>
      <c r="L15" s="21">
        <f t="shared" si="0"/>
        <v>4886.2109999999993</v>
      </c>
      <c r="M15" s="21">
        <f t="shared" si="1"/>
        <v>3034.9810000000034</v>
      </c>
      <c r="N15" s="21"/>
      <c r="O15" s="21">
        <v>437.74900000000002</v>
      </c>
      <c r="P15" s="21">
        <v>388.07600000000002</v>
      </c>
      <c r="Q15" s="21">
        <v>104.202</v>
      </c>
      <c r="R15" s="21">
        <v>3114.779</v>
      </c>
      <c r="S15" s="21">
        <v>4650.4390000000003</v>
      </c>
      <c r="T15" s="21"/>
      <c r="U15" s="21">
        <v>75.387</v>
      </c>
      <c r="V15" s="21">
        <v>445.77499999999998</v>
      </c>
      <c r="W15" s="21">
        <v>502.30500000000001</v>
      </c>
      <c r="X15" s="21">
        <v>270.52300000000002</v>
      </c>
      <c r="Y15" s="21">
        <v>121.217</v>
      </c>
      <c r="Z15" s="21"/>
      <c r="AA15" s="21">
        <v>5.367</v>
      </c>
      <c r="AB15" s="21">
        <v>60.064</v>
      </c>
      <c r="AC15" s="21">
        <v>1.03</v>
      </c>
      <c r="AD15" s="21">
        <v>15.542</v>
      </c>
      <c r="AE15" s="21">
        <v>21.931999999999999</v>
      </c>
      <c r="AF15" s="21"/>
      <c r="AG15" s="21">
        <v>600.15899999999999</v>
      </c>
      <c r="AH15" s="21">
        <v>798.25699999999995</v>
      </c>
      <c r="AI15" s="21">
        <v>681.42700000000002</v>
      </c>
      <c r="AJ15" s="21">
        <v>1323.3679999999999</v>
      </c>
      <c r="AK15" s="21">
        <v>1190.7460000000001</v>
      </c>
      <c r="AL15" s="21"/>
      <c r="AM15" s="21">
        <v>87.475999999999999</v>
      </c>
      <c r="AN15" s="21">
        <v>129.92400000000001</v>
      </c>
      <c r="AO15" s="21">
        <v>157.94200000000001</v>
      </c>
      <c r="AP15" s="21">
        <v>189.18600000000001</v>
      </c>
      <c r="AQ15" s="21">
        <v>292.20800000000003</v>
      </c>
      <c r="AR15" s="21"/>
      <c r="AS15" s="21">
        <v>26686.271999999994</v>
      </c>
      <c r="AT15" s="21">
        <v>24803.503000000001</v>
      </c>
      <c r="AU15" s="21">
        <v>31403.778999999999</v>
      </c>
      <c r="AV15" s="21">
        <v>34557.440000000002</v>
      </c>
      <c r="AW15" s="21">
        <v>39560.970999999998</v>
      </c>
      <c r="AX15" s="21"/>
      <c r="AY15" s="13" t="s">
        <v>32</v>
      </c>
      <c r="AZ15" s="24"/>
      <c r="BA15" s="24"/>
    </row>
    <row r="16" spans="1:53" x14ac:dyDescent="0.25">
      <c r="A16" s="9" t="s">
        <v>33</v>
      </c>
      <c r="B16" s="22"/>
      <c r="C16" s="21">
        <v>17216.275000000001</v>
      </c>
      <c r="D16" s="21">
        <v>24243.816999999999</v>
      </c>
      <c r="E16" s="21">
        <v>29601.411</v>
      </c>
      <c r="F16" s="21">
        <v>30736.297999999999</v>
      </c>
      <c r="G16" s="21">
        <v>35994.196000000004</v>
      </c>
      <c r="H16" s="21"/>
      <c r="I16" s="21">
        <v>2251.0630000000001</v>
      </c>
      <c r="J16" s="21">
        <v>2580.835</v>
      </c>
      <c r="K16" s="21">
        <v>2758.0929999999998</v>
      </c>
      <c r="L16" s="21">
        <f>+AV16-AP16-AJ16-AD16-X16-R16-F16</f>
        <v>2499.4750000000022</v>
      </c>
      <c r="M16" s="21">
        <f t="shared" si="1"/>
        <v>2643.6609999999928</v>
      </c>
      <c r="N16" s="21"/>
      <c r="O16" s="21">
        <v>94.896000000000001</v>
      </c>
      <c r="P16" s="21">
        <v>70.94</v>
      </c>
      <c r="Q16" s="21">
        <v>3380.1660000000002</v>
      </c>
      <c r="R16" s="21">
        <v>106.634</v>
      </c>
      <c r="S16" s="21">
        <v>17.789000000000001</v>
      </c>
      <c r="T16" s="21"/>
      <c r="U16" s="21">
        <v>275.762</v>
      </c>
      <c r="V16" s="21">
        <v>135.72499999999999</v>
      </c>
      <c r="W16" s="21">
        <v>144.333</v>
      </c>
      <c r="X16" s="21">
        <v>57.08</v>
      </c>
      <c r="Y16" s="21">
        <v>70.481999999999999</v>
      </c>
      <c r="Z16" s="21"/>
      <c r="AA16" s="21">
        <v>24.503</v>
      </c>
      <c r="AB16" s="21">
        <v>12.952999999999999</v>
      </c>
      <c r="AC16" s="21">
        <v>13.192</v>
      </c>
      <c r="AD16" s="21">
        <v>14.539</v>
      </c>
      <c r="AE16" s="21">
        <v>17.943999999999999</v>
      </c>
      <c r="AF16" s="21"/>
      <c r="AG16" s="21">
        <v>753.93399999999997</v>
      </c>
      <c r="AH16" s="21">
        <v>897.86800000000005</v>
      </c>
      <c r="AI16" s="21">
        <v>1049.0440000000001</v>
      </c>
      <c r="AJ16" s="21">
        <v>950.79300000000001</v>
      </c>
      <c r="AK16" s="21">
        <v>1204.646</v>
      </c>
      <c r="AL16" s="21"/>
      <c r="AM16" s="21">
        <v>97.730999999999995</v>
      </c>
      <c r="AN16" s="21">
        <v>114.098</v>
      </c>
      <c r="AO16" s="21">
        <v>139.41999999999999</v>
      </c>
      <c r="AP16" s="21">
        <v>334.47199999999998</v>
      </c>
      <c r="AQ16" s="21">
        <v>154.29400000000001</v>
      </c>
      <c r="AR16" s="21"/>
      <c r="AS16" s="21">
        <v>20714.164000000004</v>
      </c>
      <c r="AT16" s="21">
        <v>28056.235999999997</v>
      </c>
      <c r="AU16" s="21">
        <v>37085.659</v>
      </c>
      <c r="AV16" s="21">
        <v>34699.290999999997</v>
      </c>
      <c r="AW16" s="21">
        <v>40103.012000000002</v>
      </c>
      <c r="AX16" s="21"/>
      <c r="AY16" s="13" t="s">
        <v>34</v>
      </c>
      <c r="AZ16" s="24"/>
      <c r="BA16" s="24"/>
    </row>
    <row r="17" spans="1:53" x14ac:dyDescent="0.25">
      <c r="A17" s="9" t="s">
        <v>35</v>
      </c>
      <c r="B17" s="22"/>
      <c r="C17" s="21">
        <v>29515.184000000001</v>
      </c>
      <c r="D17" s="21">
        <v>26750.679</v>
      </c>
      <c r="E17" s="21">
        <v>28088.584999999999</v>
      </c>
      <c r="F17" s="21">
        <v>33582.139000000003</v>
      </c>
      <c r="G17" s="21">
        <v>38062.898000000001</v>
      </c>
      <c r="H17" s="21"/>
      <c r="I17" s="21">
        <v>2007.6579999999999</v>
      </c>
      <c r="J17" s="21">
        <v>2821.4250000000002</v>
      </c>
      <c r="K17" s="21">
        <v>2845.797</v>
      </c>
      <c r="L17" s="21">
        <f t="shared" si="0"/>
        <v>2284.3729999999923</v>
      </c>
      <c r="M17" s="21">
        <f t="shared" si="1"/>
        <v>2682.8269999999975</v>
      </c>
      <c r="N17" s="21"/>
      <c r="O17" s="21">
        <v>144.43799999999999</v>
      </c>
      <c r="P17" s="21">
        <v>13.348000000000001</v>
      </c>
      <c r="Q17" s="21">
        <v>295.44400000000002</v>
      </c>
      <c r="R17" s="21">
        <v>156.30199999999999</v>
      </c>
      <c r="S17" s="21">
        <v>137.596</v>
      </c>
      <c r="T17" s="21"/>
      <c r="U17" s="21">
        <v>49.601999999999997</v>
      </c>
      <c r="V17" s="21">
        <v>11.212</v>
      </c>
      <c r="W17" s="21">
        <v>65.498999999999995</v>
      </c>
      <c r="X17" s="21">
        <v>445.76</v>
      </c>
      <c r="Y17" s="21">
        <v>55.113999999999997</v>
      </c>
      <c r="Z17" s="21"/>
      <c r="AA17" s="21">
        <v>22.256</v>
      </c>
      <c r="AB17" s="21">
        <v>31.454000000000001</v>
      </c>
      <c r="AC17" s="21">
        <v>1.018</v>
      </c>
      <c r="AD17" s="21">
        <v>20.498999999999999</v>
      </c>
      <c r="AE17" s="21">
        <v>0.58699999999999997</v>
      </c>
      <c r="AF17" s="21"/>
      <c r="AG17" s="21">
        <v>424.62299999999999</v>
      </c>
      <c r="AH17" s="21">
        <v>529.08900000000006</v>
      </c>
      <c r="AI17" s="21">
        <v>566.99199999999996</v>
      </c>
      <c r="AJ17" s="21">
        <v>1354.2750000000001</v>
      </c>
      <c r="AK17" s="21">
        <v>1695.1420000000001</v>
      </c>
      <c r="AL17" s="21"/>
      <c r="AM17" s="21">
        <v>92.477999999999994</v>
      </c>
      <c r="AN17" s="21">
        <v>92.427000000000007</v>
      </c>
      <c r="AO17" s="21">
        <v>41.963000000000001</v>
      </c>
      <c r="AP17" s="21">
        <v>141.649</v>
      </c>
      <c r="AQ17" s="21">
        <v>149.80699999999999</v>
      </c>
      <c r="AR17" s="21"/>
      <c r="AS17" s="21">
        <v>32256.238999999998</v>
      </c>
      <c r="AT17" s="21">
        <v>30249.634000000002</v>
      </c>
      <c r="AU17" s="21">
        <v>31905.297999999999</v>
      </c>
      <c r="AV17" s="21">
        <v>37984.997000000003</v>
      </c>
      <c r="AW17" s="21">
        <v>42783.970999999998</v>
      </c>
      <c r="AX17" s="21"/>
      <c r="AY17" s="13" t="s">
        <v>36</v>
      </c>
      <c r="AZ17" s="24"/>
      <c r="BA17" s="24"/>
    </row>
    <row r="18" spans="1:53" x14ac:dyDescent="0.25">
      <c r="A18" s="9" t="s">
        <v>37</v>
      </c>
      <c r="B18" s="22"/>
      <c r="C18" s="21">
        <v>18918.116000000002</v>
      </c>
      <c r="D18" s="21">
        <v>19761.501</v>
      </c>
      <c r="E18" s="21">
        <v>24216.477999999999</v>
      </c>
      <c r="F18" s="21">
        <v>26236.973999999998</v>
      </c>
      <c r="G18" s="21">
        <v>29542.273000000001</v>
      </c>
      <c r="H18" s="21"/>
      <c r="I18" s="21">
        <v>2101.1080000000002</v>
      </c>
      <c r="J18" s="21">
        <v>2090.8870000000002</v>
      </c>
      <c r="K18" s="21">
        <v>4285.4189999999999</v>
      </c>
      <c r="L18" s="21">
        <f t="shared" si="0"/>
        <v>2886.7220000000016</v>
      </c>
      <c r="M18" s="21">
        <f t="shared" si="1"/>
        <v>2717.2520000000004</v>
      </c>
      <c r="N18" s="21"/>
      <c r="O18" s="21">
        <v>274.66800000000001</v>
      </c>
      <c r="P18" s="21">
        <v>439.30900000000003</v>
      </c>
      <c r="Q18" s="21">
        <v>344.96300000000002</v>
      </c>
      <c r="R18" s="21">
        <v>137.655</v>
      </c>
      <c r="S18" s="21">
        <v>119.03100000000001</v>
      </c>
      <c r="T18" s="21"/>
      <c r="U18" s="21">
        <v>49.7</v>
      </c>
      <c r="V18" s="21">
        <v>49.624000000000002</v>
      </c>
      <c r="W18" s="21">
        <v>127.18899999999999</v>
      </c>
      <c r="X18" s="21">
        <v>110.044</v>
      </c>
      <c r="Y18" s="21">
        <v>161.46799999999999</v>
      </c>
      <c r="Z18" s="21"/>
      <c r="AA18" s="21">
        <v>37.947000000000003</v>
      </c>
      <c r="AB18" s="21">
        <v>3.3279999999999998</v>
      </c>
      <c r="AC18" s="21">
        <v>7.9740000000000002</v>
      </c>
      <c r="AD18" s="21">
        <v>18.888999999999999</v>
      </c>
      <c r="AE18" s="21">
        <v>18.956</v>
      </c>
      <c r="AF18" s="21"/>
      <c r="AG18" s="21">
        <v>576.43200000000002</v>
      </c>
      <c r="AH18" s="21">
        <v>764.00699999999995</v>
      </c>
      <c r="AI18" s="21">
        <v>941.54399999999998</v>
      </c>
      <c r="AJ18" s="21">
        <v>807.63400000000001</v>
      </c>
      <c r="AK18" s="21">
        <v>1147.183</v>
      </c>
      <c r="AL18" s="21"/>
      <c r="AM18" s="21">
        <v>102.676</v>
      </c>
      <c r="AN18" s="21">
        <v>98.203000000000003</v>
      </c>
      <c r="AO18" s="21">
        <v>198.292</v>
      </c>
      <c r="AP18" s="21">
        <v>140.82599999999999</v>
      </c>
      <c r="AQ18" s="21">
        <v>130.36199999999999</v>
      </c>
      <c r="AR18" s="21"/>
      <c r="AS18" s="21">
        <v>22060.647000000004</v>
      </c>
      <c r="AT18" s="21">
        <v>23206.859000000004</v>
      </c>
      <c r="AU18" s="21">
        <v>30121.859</v>
      </c>
      <c r="AV18" s="21">
        <v>30338.743999999999</v>
      </c>
      <c r="AW18" s="21">
        <v>33836.525000000001</v>
      </c>
      <c r="AX18" s="21"/>
      <c r="AY18" s="13" t="s">
        <v>38</v>
      </c>
      <c r="AZ18" s="24"/>
      <c r="BA18" s="24"/>
    </row>
    <row r="19" spans="1:53" x14ac:dyDescent="0.25">
      <c r="A19" s="9" t="s">
        <v>39</v>
      </c>
      <c r="B19" s="22"/>
      <c r="C19" s="21">
        <v>19747.726999999999</v>
      </c>
      <c r="D19" s="21">
        <v>24237.907999999999</v>
      </c>
      <c r="E19" s="21">
        <v>26021.598000000002</v>
      </c>
      <c r="F19" s="21">
        <v>27924.758000000002</v>
      </c>
      <c r="G19" s="21">
        <v>35067.762000000002</v>
      </c>
      <c r="H19" s="21"/>
      <c r="I19" s="21">
        <v>1900.566</v>
      </c>
      <c r="J19" s="21">
        <v>2008.33</v>
      </c>
      <c r="K19" s="21">
        <f>+AU19-E19-Q19-W19-AC19</f>
        <v>3517.6349999999998</v>
      </c>
      <c r="L19" s="21">
        <f t="shared" si="0"/>
        <v>4563.1579999999994</v>
      </c>
      <c r="M19" s="21">
        <f t="shared" si="1"/>
        <v>7105.3089999999938</v>
      </c>
      <c r="N19" s="21"/>
      <c r="O19" s="21">
        <v>24.785</v>
      </c>
      <c r="P19" s="21">
        <v>89.087999999999994</v>
      </c>
      <c r="Q19" s="21">
        <v>263.06</v>
      </c>
      <c r="R19" s="21">
        <v>105.797</v>
      </c>
      <c r="S19" s="21">
        <v>132.381</v>
      </c>
      <c r="T19" s="21"/>
      <c r="U19" s="21">
        <v>50.396999999999998</v>
      </c>
      <c r="V19" s="21">
        <v>82.673000000000002</v>
      </c>
      <c r="W19" s="21">
        <v>106.751</v>
      </c>
      <c r="X19" s="21">
        <v>111.554</v>
      </c>
      <c r="Y19" s="21">
        <v>67.106999999999999</v>
      </c>
      <c r="Z19" s="21"/>
      <c r="AA19" s="21">
        <v>13.436</v>
      </c>
      <c r="AB19" s="21">
        <v>14.617000000000001</v>
      </c>
      <c r="AC19" s="21">
        <v>109.036</v>
      </c>
      <c r="AD19" s="21">
        <v>16.460999999999999</v>
      </c>
      <c r="AE19" s="21">
        <v>12.394</v>
      </c>
      <c r="AF19" s="21"/>
      <c r="AG19" s="21">
        <v>760.86</v>
      </c>
      <c r="AH19" s="21">
        <v>805</v>
      </c>
      <c r="AI19" s="21">
        <v>879.50599999999997</v>
      </c>
      <c r="AJ19" s="21">
        <v>1281.9079999999999</v>
      </c>
      <c r="AK19" s="21">
        <v>1267.4110000000001</v>
      </c>
      <c r="AL19" s="21"/>
      <c r="AM19" s="21">
        <v>134.78</v>
      </c>
      <c r="AN19" s="21">
        <v>107.71</v>
      </c>
      <c r="AO19" s="21">
        <v>130.56800000000001</v>
      </c>
      <c r="AP19" s="21">
        <v>171.00899999999999</v>
      </c>
      <c r="AQ19" s="21">
        <v>144.74299999999999</v>
      </c>
      <c r="AR19" s="21"/>
      <c r="AS19" s="21">
        <v>22632.550999999999</v>
      </c>
      <c r="AT19" s="21">
        <v>27345.325999999994</v>
      </c>
      <c r="AU19" s="21">
        <v>30018.080000000002</v>
      </c>
      <c r="AV19" s="21">
        <v>34174.644999999997</v>
      </c>
      <c r="AW19" s="21">
        <v>43797.107000000004</v>
      </c>
      <c r="AX19" s="21"/>
      <c r="AY19" s="13" t="s">
        <v>40</v>
      </c>
      <c r="AZ19" s="24"/>
      <c r="BA19" s="24"/>
    </row>
    <row r="20" spans="1:53" x14ac:dyDescent="0.25">
      <c r="A20" s="9" t="s">
        <v>41</v>
      </c>
      <c r="B20" s="22"/>
      <c r="C20" s="21">
        <v>25980.280999999999</v>
      </c>
      <c r="D20" s="21">
        <v>29501.593000000001</v>
      </c>
      <c r="E20" s="21">
        <v>33093.57</v>
      </c>
      <c r="F20" s="21">
        <v>35085.277000000002</v>
      </c>
      <c r="G20" s="21">
        <v>39407.800999999999</v>
      </c>
      <c r="H20" s="21"/>
      <c r="I20" s="21">
        <v>2249.761</v>
      </c>
      <c r="J20" s="21">
        <v>2965.9339999999997</v>
      </c>
      <c r="K20" s="21">
        <f t="shared" ref="K20:K21" si="2">+AU20-E20-Q20-W20-AC20</f>
        <v>3455.8200000000011</v>
      </c>
      <c r="L20" s="21">
        <f t="shared" si="0"/>
        <v>2819.7169999999969</v>
      </c>
      <c r="M20" s="21">
        <f t="shared" si="1"/>
        <v>2725.4340000000157</v>
      </c>
      <c r="N20" s="21"/>
      <c r="O20" s="21">
        <v>29.143999999999998</v>
      </c>
      <c r="P20" s="21">
        <v>20.018999999999998</v>
      </c>
      <c r="Q20" s="21">
        <v>226.14</v>
      </c>
      <c r="R20" s="21">
        <v>130.309</v>
      </c>
      <c r="S20" s="21">
        <v>105.55800000000001</v>
      </c>
      <c r="T20" s="21"/>
      <c r="U20" s="21">
        <v>92.194999999999993</v>
      </c>
      <c r="V20" s="21">
        <v>81.361000000000004</v>
      </c>
      <c r="W20" s="21">
        <v>138.38999999999999</v>
      </c>
      <c r="X20" s="21">
        <v>101.29300000000001</v>
      </c>
      <c r="Y20" s="21">
        <v>170.52</v>
      </c>
      <c r="Z20" s="21"/>
      <c r="AA20" s="21">
        <v>42.771000000000001</v>
      </c>
      <c r="AB20" s="21">
        <v>8.9139999999999997</v>
      </c>
      <c r="AC20" s="21">
        <v>4.2789999999999999</v>
      </c>
      <c r="AD20" s="21">
        <v>56.661999999999999</v>
      </c>
      <c r="AE20" s="21">
        <v>89.322000000000003</v>
      </c>
      <c r="AF20" s="21"/>
      <c r="AG20" s="21">
        <v>516.58199999999999</v>
      </c>
      <c r="AH20" s="21">
        <v>661.42</v>
      </c>
      <c r="AI20" s="21">
        <v>890.98599999999999</v>
      </c>
      <c r="AJ20" s="21">
        <v>865.63499999999999</v>
      </c>
      <c r="AK20" s="21">
        <v>1121.8779999999999</v>
      </c>
      <c r="AL20" s="21"/>
      <c r="AM20" s="21">
        <v>121.078</v>
      </c>
      <c r="AN20" s="21">
        <v>122.968</v>
      </c>
      <c r="AO20" s="21">
        <v>145.184</v>
      </c>
      <c r="AP20" s="21">
        <v>160.26</v>
      </c>
      <c r="AQ20" s="21">
        <v>186.09200000000001</v>
      </c>
      <c r="AR20" s="21"/>
      <c r="AS20" s="21">
        <v>29031.811999999998</v>
      </c>
      <c r="AT20" s="21">
        <v>33362.209000000003</v>
      </c>
      <c r="AU20" s="21">
        <v>36918.199000000001</v>
      </c>
      <c r="AV20" s="21">
        <v>39219.152999999998</v>
      </c>
      <c r="AW20" s="21">
        <v>43806.605000000003</v>
      </c>
      <c r="AX20" s="21"/>
      <c r="AY20" s="13" t="s">
        <v>42</v>
      </c>
      <c r="AZ20" s="24"/>
      <c r="BA20" s="24"/>
    </row>
    <row r="21" spans="1:53" x14ac:dyDescent="0.25">
      <c r="A21" s="9" t="s">
        <v>43</v>
      </c>
      <c r="B21" s="22"/>
      <c r="C21" s="21">
        <v>19658.948</v>
      </c>
      <c r="D21" s="21">
        <v>23102.511999999999</v>
      </c>
      <c r="E21" s="21">
        <v>26746.843000000001</v>
      </c>
      <c r="F21" s="21">
        <v>30776.136999999999</v>
      </c>
      <c r="G21" s="21">
        <v>34729.587</v>
      </c>
      <c r="H21" s="21"/>
      <c r="I21" s="21">
        <v>2193.1579999999999</v>
      </c>
      <c r="J21" s="21">
        <v>3106.8669999999997</v>
      </c>
      <c r="K21" s="21">
        <f t="shared" si="2"/>
        <v>5279.4289999999983</v>
      </c>
      <c r="L21" s="21">
        <f t="shared" si="0"/>
        <v>3539.0030000000006</v>
      </c>
      <c r="M21" s="21">
        <f t="shared" si="1"/>
        <v>3469.7239999999947</v>
      </c>
      <c r="N21" s="21"/>
      <c r="O21" s="21">
        <v>35.698</v>
      </c>
      <c r="P21" s="21">
        <v>28.998999999999999</v>
      </c>
      <c r="Q21" s="21">
        <v>208.435</v>
      </c>
      <c r="R21" s="21">
        <v>2538.1579999999999</v>
      </c>
      <c r="S21" s="21">
        <v>498.80200000000002</v>
      </c>
      <c r="T21" s="21"/>
      <c r="U21" s="21">
        <v>110.861</v>
      </c>
      <c r="V21" s="21">
        <v>111.527</v>
      </c>
      <c r="W21" s="21">
        <v>187.386</v>
      </c>
      <c r="X21" s="21">
        <v>-100.40300000000001</v>
      </c>
      <c r="Y21" s="21">
        <v>156.68899999999999</v>
      </c>
      <c r="Z21" s="21"/>
      <c r="AA21" s="21">
        <v>77.266000000000005</v>
      </c>
      <c r="AB21" s="21">
        <v>30.977</v>
      </c>
      <c r="AC21" s="21">
        <v>36.033000000000001</v>
      </c>
      <c r="AD21" s="21">
        <v>26.308</v>
      </c>
      <c r="AE21" s="21">
        <v>618.88499999999999</v>
      </c>
      <c r="AF21" s="21"/>
      <c r="AG21" s="21">
        <v>930.27099999999996</v>
      </c>
      <c r="AH21" s="21">
        <v>1610.421</v>
      </c>
      <c r="AI21" s="21">
        <v>1737.2539999999999</v>
      </c>
      <c r="AJ21" s="21">
        <v>1874.3579999999999</v>
      </c>
      <c r="AK21" s="21">
        <v>1948.588</v>
      </c>
      <c r="AL21" s="21"/>
      <c r="AM21" s="21">
        <v>89.581000000000003</v>
      </c>
      <c r="AN21" s="21">
        <v>84.882999999999996</v>
      </c>
      <c r="AO21" s="21">
        <v>204.94300000000001</v>
      </c>
      <c r="AP21" s="21">
        <v>206.46700000000001</v>
      </c>
      <c r="AQ21" s="21">
        <v>171.61199999999999</v>
      </c>
      <c r="AR21" s="21"/>
      <c r="AS21" s="21">
        <v>23095.782999999999</v>
      </c>
      <c r="AT21" s="21">
        <v>28076.186000000002</v>
      </c>
      <c r="AU21" s="21">
        <v>32458.126</v>
      </c>
      <c r="AV21" s="21">
        <v>38860.027999999998</v>
      </c>
      <c r="AW21" s="21">
        <v>41593.887000000002</v>
      </c>
      <c r="AX21" s="21"/>
      <c r="AY21" s="13" t="s">
        <v>44</v>
      </c>
      <c r="AZ21" s="24"/>
      <c r="BA21" s="24"/>
    </row>
    <row r="22" spans="1:53" x14ac:dyDescent="0.25">
      <c r="A22" s="9"/>
      <c r="B22" s="22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13"/>
      <c r="AZ22" s="24"/>
      <c r="BA22" s="24"/>
    </row>
    <row r="23" spans="1:53" x14ac:dyDescent="0.25">
      <c r="A23" s="26" t="s">
        <v>45</v>
      </c>
      <c r="B23" s="27"/>
      <c r="C23" s="28">
        <f t="shared" ref="C23:D23" si="3">+SUM(C10:C21)</f>
        <v>253765.37</v>
      </c>
      <c r="D23" s="28">
        <f t="shared" si="3"/>
        <v>278780.848</v>
      </c>
      <c r="E23" s="28">
        <f>+SUM(E10:E21)</f>
        <v>326125.25299999997</v>
      </c>
      <c r="F23" s="28">
        <f>+SUM(F10:F21)</f>
        <v>352436.83400000003</v>
      </c>
      <c r="G23" s="28">
        <f>+SUM(G10:G21)</f>
        <v>407474.65399999992</v>
      </c>
      <c r="H23" s="28"/>
      <c r="I23" s="28">
        <f t="shared" ref="I23:J23" si="4">+SUM(I10:I21)</f>
        <v>28546.429999999993</v>
      </c>
      <c r="J23" s="28">
        <f t="shared" si="4"/>
        <v>36694.045999999995</v>
      </c>
      <c r="K23" s="28">
        <f>+SUM(K10:K21)</f>
        <v>41783.659</v>
      </c>
      <c r="L23" s="28">
        <f>+SUM(L10:L21)</f>
        <v>44412.297999999981</v>
      </c>
      <c r="M23" s="28">
        <f>+SUM(M10:M21)</f>
        <v>46196.258000000009</v>
      </c>
      <c r="N23" s="28"/>
      <c r="O23" s="28">
        <f t="shared" ref="O23:P23" si="5">+SUM(O10:O21)</f>
        <v>2453.5209999999997</v>
      </c>
      <c r="P23" s="28">
        <f t="shared" si="5"/>
        <v>2053.9859999999999</v>
      </c>
      <c r="Q23" s="28">
        <f>+SUM(Q10:Q21)</f>
        <v>10105.284999999996</v>
      </c>
      <c r="R23" s="28">
        <f>+SUM(R10:R21)</f>
        <v>9548.3249999999989</v>
      </c>
      <c r="S23" s="28">
        <f>+SUM(S10:T21)</f>
        <v>7932.2210000000005</v>
      </c>
      <c r="T23" s="28"/>
      <c r="U23" s="28">
        <f t="shared" ref="U23:V23" si="6">+SUM(U10:U21)</f>
        <v>1276.1860000000001</v>
      </c>
      <c r="V23" s="28">
        <f t="shared" si="6"/>
        <v>1651.6980000000001</v>
      </c>
      <c r="W23" s="28">
        <f>+SUM(W10:W21)</f>
        <v>1855.9060000000004</v>
      </c>
      <c r="X23" s="28">
        <f>+SUM(X10:X21)</f>
        <v>1891.117</v>
      </c>
      <c r="Y23" s="28">
        <f>+SUM(Y10:Y21)</f>
        <v>2208.4990000000003</v>
      </c>
      <c r="Z23" s="28"/>
      <c r="AA23" s="28">
        <f t="shared" ref="AA23:AB23" si="7">+SUM(AA10:AA21)</f>
        <v>335.26900000000006</v>
      </c>
      <c r="AB23" s="28">
        <f t="shared" si="7"/>
        <v>1355.096</v>
      </c>
      <c r="AC23" s="28">
        <f>+SUM(AC10:AC21)</f>
        <v>223.69</v>
      </c>
      <c r="AD23" s="28">
        <f t="shared" ref="AD23" si="8">+SUM(AD10:AD21)</f>
        <v>902.45700000000011</v>
      </c>
      <c r="AE23" s="28">
        <f>+SUM(AE10:AE21)</f>
        <v>973.14299999999992</v>
      </c>
      <c r="AF23" s="28"/>
      <c r="AG23" s="28">
        <f t="shared" ref="AG23:AJ23" si="9">+SUM(AG10:AG21)</f>
        <v>7390.1859999999988</v>
      </c>
      <c r="AH23" s="28">
        <f t="shared" si="9"/>
        <v>9621.69</v>
      </c>
      <c r="AI23" s="28">
        <f>+SUM(AI10:AI21)</f>
        <v>10662.442999999999</v>
      </c>
      <c r="AJ23" s="28">
        <f t="shared" si="9"/>
        <v>13419.495999999999</v>
      </c>
      <c r="AK23" s="28">
        <f>+SUM(AK10:AK21)</f>
        <v>15092.595000000001</v>
      </c>
      <c r="AL23" s="28"/>
      <c r="AM23" s="28">
        <f t="shared" ref="AM23:AP23" si="10">+SUM(AM10:AM21)</f>
        <v>2095.4740000000002</v>
      </c>
      <c r="AN23" s="28">
        <f t="shared" si="10"/>
        <v>2317.5309999999995</v>
      </c>
      <c r="AO23" s="28">
        <f>+SUM(AO10:AO21)</f>
        <v>2672.9770000000008</v>
      </c>
      <c r="AP23" s="28">
        <f t="shared" si="10"/>
        <v>3147.7629999999995</v>
      </c>
      <c r="AQ23" s="28">
        <f>+AQ10+AQ11+AQ12+AQ13+AQ14+AQ15+AQ16+AQ17+AQ18+AQ19+AQ20+AQ21</f>
        <v>3509.0519999999997</v>
      </c>
      <c r="AR23" s="28"/>
      <c r="AS23" s="28">
        <f t="shared" ref="AS23:AV23" si="11">+SUM(AS10:AS21)</f>
        <v>295862.43599999999</v>
      </c>
      <c r="AT23" s="28">
        <f t="shared" si="11"/>
        <v>332474.89500000002</v>
      </c>
      <c r="AU23" s="28">
        <f>+SUM(AU10:AU21)</f>
        <v>389440.77200000006</v>
      </c>
      <c r="AV23" s="28">
        <f t="shared" si="11"/>
        <v>425758.29</v>
      </c>
      <c r="AW23" s="28">
        <f>+AQ23+AK23+AE23+Y23+S23+M23+G23</f>
        <v>483386.4219999999</v>
      </c>
      <c r="AX23" s="28"/>
      <c r="AY23" s="29" t="s">
        <v>20</v>
      </c>
      <c r="AZ23" s="30"/>
      <c r="BA23" s="30"/>
    </row>
    <row r="24" spans="1:53" x14ac:dyDescent="0.25">
      <c r="A24" s="5" t="s">
        <v>46</v>
      </c>
      <c r="B24" s="5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1"/>
      <c r="T24" s="31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H24" s="2"/>
      <c r="AI24" s="2"/>
      <c r="AJ24" s="2"/>
      <c r="AK24" s="2"/>
      <c r="AL24" s="2"/>
      <c r="AN24" s="32" t="s">
        <v>47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2"/>
      <c r="BA24" s="2"/>
    </row>
    <row r="25" spans="1:53" x14ac:dyDescent="0.25">
      <c r="A25" s="31"/>
      <c r="B25" s="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24"/>
      <c r="Q25" s="24"/>
      <c r="R25" s="24"/>
      <c r="S25" s="24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2"/>
      <c r="AZ25" s="31"/>
      <c r="BA25" s="31"/>
    </row>
    <row r="26" spans="1:53" x14ac:dyDescent="0.25">
      <c r="A26" s="31"/>
      <c r="B26" s="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24"/>
      <c r="Q26" s="24"/>
      <c r="R26" s="24"/>
      <c r="S26" s="24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2"/>
      <c r="AZ26" s="31"/>
      <c r="BA26" s="31"/>
    </row>
    <row r="27" spans="1:53" ht="20.25" x14ac:dyDescent="0.3">
      <c r="A27" s="1" t="s">
        <v>48</v>
      </c>
      <c r="B27" s="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S27" s="33"/>
      <c r="AT27" s="33"/>
      <c r="AU27" s="33"/>
      <c r="AV27" s="33"/>
      <c r="AW27" s="33"/>
      <c r="AX27" s="33"/>
      <c r="AY27" s="4" t="s">
        <v>1</v>
      </c>
      <c r="AZ27" s="31"/>
      <c r="BA27" s="31"/>
    </row>
    <row r="28" spans="1:53" ht="20.25" x14ac:dyDescent="0.3">
      <c r="A28" s="1" t="s">
        <v>49</v>
      </c>
      <c r="B28" s="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25"/>
      <c r="AN28" s="25"/>
      <c r="AO28" s="25"/>
      <c r="AP28" s="25"/>
      <c r="AQ28" s="25"/>
      <c r="AR28" s="25"/>
      <c r="AS28" s="33"/>
      <c r="AT28" s="33"/>
      <c r="AU28" s="33"/>
      <c r="AV28" s="33"/>
      <c r="AW28" s="33"/>
      <c r="AX28" s="33"/>
      <c r="AY28" s="4" t="s">
        <v>3</v>
      </c>
    </row>
    <row r="29" spans="1:53" x14ac:dyDescent="0.25">
      <c r="A29" s="6"/>
      <c r="B29" s="7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5"/>
      <c r="AN29" s="35"/>
      <c r="AO29" s="35"/>
      <c r="AP29" s="35"/>
      <c r="AQ29" s="35"/>
      <c r="AR29" s="35"/>
      <c r="AS29" s="34"/>
      <c r="AT29" s="34"/>
      <c r="AU29" s="34"/>
      <c r="AV29" s="34"/>
      <c r="AW29" s="34"/>
      <c r="AX29" s="34"/>
      <c r="AY29" s="8"/>
    </row>
    <row r="30" spans="1:53" ht="18.75" x14ac:dyDescent="0.25">
      <c r="A30" s="9"/>
      <c r="B30" s="5"/>
      <c r="C30" s="11" t="s">
        <v>50</v>
      </c>
      <c r="D30" s="11"/>
      <c r="E30" s="11"/>
      <c r="F30" s="11"/>
      <c r="G30" s="11"/>
      <c r="H30" s="36"/>
      <c r="I30" s="11" t="s">
        <v>51</v>
      </c>
      <c r="J30" s="11"/>
      <c r="K30" s="11"/>
      <c r="L30" s="11"/>
      <c r="M30" s="11"/>
      <c r="N30" s="36"/>
      <c r="O30" s="11" t="s">
        <v>52</v>
      </c>
      <c r="P30" s="11"/>
      <c r="Q30" s="11"/>
      <c r="R30" s="11"/>
      <c r="S30" s="11"/>
      <c r="T30" s="36"/>
      <c r="U30" s="37" t="s">
        <v>53</v>
      </c>
      <c r="V30" s="37"/>
      <c r="W30" s="37"/>
      <c r="X30" s="37"/>
      <c r="Y30" s="37"/>
      <c r="Z30" s="38"/>
      <c r="AA30" s="37" t="s">
        <v>54</v>
      </c>
      <c r="AB30" s="37"/>
      <c r="AC30" s="37"/>
      <c r="AD30" s="37"/>
      <c r="AE30" s="37"/>
      <c r="AF30" s="38"/>
      <c r="AG30" s="37" t="s">
        <v>55</v>
      </c>
      <c r="AH30" s="37"/>
      <c r="AI30" s="37"/>
      <c r="AJ30" s="37"/>
      <c r="AK30" s="37"/>
      <c r="AL30" s="38"/>
      <c r="AM30" s="37" t="s">
        <v>56</v>
      </c>
      <c r="AN30" s="37"/>
      <c r="AO30" s="37"/>
      <c r="AP30" s="37"/>
      <c r="AQ30" s="37"/>
      <c r="AR30" s="25"/>
      <c r="AS30" s="37" t="s">
        <v>45</v>
      </c>
      <c r="AT30" s="37"/>
      <c r="AU30" s="37"/>
      <c r="AV30" s="37"/>
      <c r="AW30" s="37"/>
      <c r="AX30" s="30"/>
      <c r="AY30" s="13"/>
    </row>
    <row r="31" spans="1:53" ht="18.75" x14ac:dyDescent="0.25">
      <c r="A31" s="9"/>
      <c r="B31" s="5"/>
      <c r="C31" s="11" t="s">
        <v>57</v>
      </c>
      <c r="D31" s="11"/>
      <c r="E31" s="11"/>
      <c r="F31" s="11"/>
      <c r="G31" s="11"/>
      <c r="H31" s="36"/>
      <c r="I31" s="11" t="s">
        <v>58</v>
      </c>
      <c r="J31" s="11"/>
      <c r="K31" s="11"/>
      <c r="L31" s="11"/>
      <c r="M31" s="11"/>
      <c r="N31" s="36"/>
      <c r="O31" s="11" t="s">
        <v>59</v>
      </c>
      <c r="P31" s="11"/>
      <c r="Q31" s="11"/>
      <c r="R31" s="11"/>
      <c r="S31" s="11"/>
      <c r="T31" s="36"/>
      <c r="U31" s="37" t="s">
        <v>60</v>
      </c>
      <c r="V31" s="37"/>
      <c r="W31" s="37"/>
      <c r="X31" s="37"/>
      <c r="Y31" s="37"/>
      <c r="Z31" s="38"/>
      <c r="AA31" s="37" t="s">
        <v>61</v>
      </c>
      <c r="AB31" s="37"/>
      <c r="AC31" s="37"/>
      <c r="AD31" s="37"/>
      <c r="AE31" s="37"/>
      <c r="AF31" s="38"/>
      <c r="AG31" s="37" t="s">
        <v>62</v>
      </c>
      <c r="AH31" s="37"/>
      <c r="AI31" s="37"/>
      <c r="AJ31" s="37"/>
      <c r="AK31" s="37"/>
      <c r="AL31" s="38"/>
      <c r="AM31" s="37" t="s">
        <v>63</v>
      </c>
      <c r="AN31" s="37"/>
      <c r="AO31" s="37"/>
      <c r="AP31" s="37"/>
      <c r="AQ31" s="37"/>
      <c r="AR31" s="25"/>
      <c r="AS31" s="37" t="s">
        <v>20</v>
      </c>
      <c r="AT31" s="37"/>
      <c r="AU31" s="37"/>
      <c r="AV31" s="37"/>
      <c r="AW31" s="37"/>
      <c r="AX31" s="30"/>
      <c r="AY31" s="13"/>
    </row>
    <row r="32" spans="1:53" x14ac:dyDescent="0.25">
      <c r="A32" s="9"/>
      <c r="B32" s="5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25"/>
      <c r="AN32" s="25"/>
      <c r="AO32" s="25"/>
      <c r="AP32" s="25"/>
      <c r="AQ32" s="25"/>
      <c r="AR32" s="25"/>
      <c r="AS32" s="30"/>
      <c r="AT32" s="30"/>
      <c r="AU32" s="30"/>
      <c r="AV32" s="30"/>
      <c r="AW32" s="30"/>
      <c r="AX32" s="30"/>
      <c r="AY32" s="13"/>
    </row>
    <row r="33" spans="1:51" x14ac:dyDescent="0.25">
      <c r="A33" s="16" t="s">
        <v>21</v>
      </c>
      <c r="B33" s="17"/>
      <c r="C33" s="18">
        <v>2011</v>
      </c>
      <c r="D33" s="18">
        <v>2012</v>
      </c>
      <c r="E33" s="18">
        <v>2013</v>
      </c>
      <c r="F33" s="18">
        <v>2014</v>
      </c>
      <c r="G33" s="18">
        <v>2015</v>
      </c>
      <c r="H33" s="18"/>
      <c r="I33" s="18">
        <v>2011</v>
      </c>
      <c r="J33" s="18">
        <v>2012</v>
      </c>
      <c r="K33" s="18">
        <v>2013</v>
      </c>
      <c r="L33" s="18">
        <v>2014</v>
      </c>
      <c r="M33" s="18">
        <v>2015</v>
      </c>
      <c r="N33" s="18"/>
      <c r="O33" s="18">
        <v>2011</v>
      </c>
      <c r="P33" s="18">
        <v>2012</v>
      </c>
      <c r="Q33" s="18">
        <v>2013</v>
      </c>
      <c r="R33" s="18">
        <v>2014</v>
      </c>
      <c r="S33" s="18">
        <v>2015</v>
      </c>
      <c r="T33" s="18"/>
      <c r="U33" s="18">
        <v>2011</v>
      </c>
      <c r="V33" s="18">
        <v>2012</v>
      </c>
      <c r="W33" s="18">
        <v>2013</v>
      </c>
      <c r="X33" s="18">
        <v>2014</v>
      </c>
      <c r="Y33" s="18">
        <v>2015</v>
      </c>
      <c r="Z33" s="18"/>
      <c r="AA33" s="18">
        <v>2011</v>
      </c>
      <c r="AB33" s="18">
        <v>2012</v>
      </c>
      <c r="AC33" s="18">
        <v>2013</v>
      </c>
      <c r="AD33" s="18">
        <v>2014</v>
      </c>
      <c r="AE33" s="18">
        <v>2015</v>
      </c>
      <c r="AF33" s="18"/>
      <c r="AG33" s="18">
        <v>2011</v>
      </c>
      <c r="AH33" s="18">
        <v>2012</v>
      </c>
      <c r="AI33" s="18">
        <v>2013</v>
      </c>
      <c r="AJ33" s="18">
        <v>2014</v>
      </c>
      <c r="AK33" s="18">
        <v>2015</v>
      </c>
      <c r="AL33" s="18"/>
      <c r="AM33" s="18">
        <v>2011</v>
      </c>
      <c r="AN33" s="18">
        <v>2012</v>
      </c>
      <c r="AO33" s="18">
        <v>2013</v>
      </c>
      <c r="AP33" s="18">
        <v>2014</v>
      </c>
      <c r="AQ33" s="18">
        <v>2015</v>
      </c>
      <c r="AR33" s="18"/>
      <c r="AS33" s="18">
        <v>2011</v>
      </c>
      <c r="AT33" s="18">
        <v>2012</v>
      </c>
      <c r="AU33" s="18">
        <v>2013</v>
      </c>
      <c r="AV33" s="18">
        <v>2014</v>
      </c>
      <c r="AW33" s="18">
        <v>2015</v>
      </c>
      <c r="AX33" s="17"/>
      <c r="AY33" s="19" t="s">
        <v>21</v>
      </c>
    </row>
    <row r="34" spans="1:51" x14ac:dyDescent="0.25">
      <c r="A34" s="9"/>
      <c r="B34" s="5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21"/>
      <c r="S34" s="21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21"/>
      <c r="AE34" s="21"/>
      <c r="AF34" s="30"/>
      <c r="AG34" s="30"/>
      <c r="AH34" s="30"/>
      <c r="AI34" s="30"/>
      <c r="AJ34" s="21"/>
      <c r="AK34" s="21"/>
      <c r="AL34" s="21"/>
      <c r="AM34" s="25"/>
      <c r="AN34" s="25"/>
      <c r="AO34" s="25"/>
      <c r="AP34" s="21"/>
      <c r="AQ34" s="21"/>
      <c r="AR34" s="21"/>
      <c r="AS34" s="30"/>
      <c r="AT34" s="30"/>
      <c r="AU34" s="30"/>
      <c r="AV34" s="21"/>
      <c r="AW34" s="21"/>
      <c r="AX34" s="21"/>
      <c r="AY34" s="13"/>
    </row>
    <row r="35" spans="1:51" x14ac:dyDescent="0.25">
      <c r="A35" s="9" t="s">
        <v>22</v>
      </c>
      <c r="B35" s="5"/>
      <c r="C35" s="21">
        <v>8565.598</v>
      </c>
      <c r="D35" s="21">
        <v>9907.3639999999996</v>
      </c>
      <c r="E35" s="21">
        <v>11582.414000000001</v>
      </c>
      <c r="F35" s="21">
        <v>13545.19</v>
      </c>
      <c r="G35" s="21">
        <v>14847.7</v>
      </c>
      <c r="H35" s="21"/>
      <c r="I35" s="21">
        <v>901.43299999999999</v>
      </c>
      <c r="J35" s="21">
        <v>862.99099999999999</v>
      </c>
      <c r="K35" s="21">
        <v>1114.027</v>
      </c>
      <c r="L35" s="21">
        <v>1346.3040000000001</v>
      </c>
      <c r="M35" s="21">
        <v>1450.3879999999999</v>
      </c>
      <c r="N35" s="21"/>
      <c r="O35" s="21">
        <v>8928.4779999999992</v>
      </c>
      <c r="P35" s="21">
        <v>9176.5159999999996</v>
      </c>
      <c r="Q35" s="21">
        <v>11205.608</v>
      </c>
      <c r="R35" s="21">
        <v>13267.874</v>
      </c>
      <c r="S35" s="21">
        <v>12717.93</v>
      </c>
      <c r="T35" s="23"/>
      <c r="U35" s="21">
        <v>72.105999999999995</v>
      </c>
      <c r="V35" s="21">
        <v>522.02499999999998</v>
      </c>
      <c r="W35" s="21">
        <v>311.69600000000003</v>
      </c>
      <c r="X35" s="21">
        <v>2007.615</v>
      </c>
      <c r="Y35" s="21">
        <v>1784.046</v>
      </c>
      <c r="Z35" s="21"/>
      <c r="AA35" s="21">
        <v>76.135999999999996</v>
      </c>
      <c r="AB35" s="21">
        <v>10.773</v>
      </c>
      <c r="AC35" s="21">
        <v>3.0720000000000001</v>
      </c>
      <c r="AD35" s="21">
        <v>116.685</v>
      </c>
      <c r="AE35" s="21">
        <v>181.81700000000001</v>
      </c>
      <c r="AF35" s="21"/>
      <c r="AG35" s="21">
        <v>146.97800000000001</v>
      </c>
      <c r="AH35" s="21">
        <v>476.63400000000001</v>
      </c>
      <c r="AI35" s="21">
        <v>1493.636</v>
      </c>
      <c r="AJ35" s="21">
        <v>701.69</v>
      </c>
      <c r="AK35" s="21">
        <v>344.88799999999998</v>
      </c>
      <c r="AL35" s="21"/>
      <c r="AM35" s="21">
        <v>3803.2979999999998</v>
      </c>
      <c r="AN35" s="21">
        <v>5390.71</v>
      </c>
      <c r="AO35" s="21">
        <v>5222.3890000000001</v>
      </c>
      <c r="AP35" s="21">
        <v>5015.8969999999999</v>
      </c>
      <c r="AQ35" s="21">
        <v>5015.01</v>
      </c>
      <c r="AR35" s="21"/>
      <c r="AS35" s="21">
        <v>22494.026999999995</v>
      </c>
      <c r="AT35" s="21">
        <v>26347.012999999999</v>
      </c>
      <c r="AU35" s="21">
        <v>30932.842000000001</v>
      </c>
      <c r="AV35" s="21">
        <v>36001.254999999997</v>
      </c>
      <c r="AW35" s="21">
        <f>+G35+M35+S35+Y35+AE35+AK35+AQ35</f>
        <v>36341.778999999995</v>
      </c>
      <c r="AX35" s="21"/>
      <c r="AY35" s="13" t="s">
        <v>23</v>
      </c>
    </row>
    <row r="36" spans="1:51" x14ac:dyDescent="0.25">
      <c r="A36" s="9" t="s">
        <v>24</v>
      </c>
      <c r="B36" s="5"/>
      <c r="C36" s="21">
        <v>6792.415</v>
      </c>
      <c r="D36" s="21">
        <v>7755.7690000000002</v>
      </c>
      <c r="E36" s="21">
        <v>8956.2240000000002</v>
      </c>
      <c r="F36" s="21">
        <v>10473.61</v>
      </c>
      <c r="G36" s="21">
        <v>11456.504999999999</v>
      </c>
      <c r="H36" s="23"/>
      <c r="I36" s="21">
        <v>1741.4449999999999</v>
      </c>
      <c r="J36" s="21">
        <v>1987.152</v>
      </c>
      <c r="K36" s="21">
        <v>2067.4899999999998</v>
      </c>
      <c r="L36" s="21">
        <v>2259.364</v>
      </c>
      <c r="M36" s="21">
        <v>2681.5219999999999</v>
      </c>
      <c r="N36" s="21"/>
      <c r="O36" s="21">
        <v>8086.6859999999997</v>
      </c>
      <c r="P36" s="21">
        <v>10423.453</v>
      </c>
      <c r="Q36" s="21">
        <v>14804.629000000001</v>
      </c>
      <c r="R36" s="21">
        <v>14131.951999999999</v>
      </c>
      <c r="S36" s="21">
        <v>16057.02</v>
      </c>
      <c r="T36" s="23"/>
      <c r="U36" s="21">
        <v>366.41699999999997</v>
      </c>
      <c r="V36" s="21">
        <v>432.37900000000002</v>
      </c>
      <c r="W36" s="21">
        <v>2418.7289999999998</v>
      </c>
      <c r="X36" s="21">
        <v>844.76</v>
      </c>
      <c r="Y36" s="21">
        <v>2245.6039999999998</v>
      </c>
      <c r="Z36" s="21"/>
      <c r="AA36" s="21">
        <v>95.195999999999998</v>
      </c>
      <c r="AB36" s="21">
        <v>93.591999999999999</v>
      </c>
      <c r="AC36" s="21">
        <v>140.791</v>
      </c>
      <c r="AD36" s="21">
        <v>390.30399999999997</v>
      </c>
      <c r="AE36" s="21">
        <v>1191.6679999999999</v>
      </c>
      <c r="AF36" s="21"/>
      <c r="AG36" s="21">
        <v>314.51499999999999</v>
      </c>
      <c r="AH36" s="21">
        <v>853.00400000000002</v>
      </c>
      <c r="AI36" s="21">
        <v>563.35599999999999</v>
      </c>
      <c r="AJ36" s="21">
        <v>1330.453</v>
      </c>
      <c r="AK36" s="21">
        <v>1990.0519999999999</v>
      </c>
      <c r="AL36" s="21"/>
      <c r="AM36" s="21">
        <v>6171.0309999999999</v>
      </c>
      <c r="AN36" s="21">
        <v>8613.5079999999998</v>
      </c>
      <c r="AO36" s="21">
        <v>4996.5519999999997</v>
      </c>
      <c r="AP36" s="21">
        <v>3325.5129999999999</v>
      </c>
      <c r="AQ36" s="21">
        <v>6888.5770000000002</v>
      </c>
      <c r="AR36" s="21"/>
      <c r="AS36" s="21">
        <v>23567.705000000002</v>
      </c>
      <c r="AT36" s="21">
        <v>30158.857</v>
      </c>
      <c r="AU36" s="21">
        <v>33947.771000000001</v>
      </c>
      <c r="AV36" s="21">
        <v>32755.955999999998</v>
      </c>
      <c r="AW36" s="21">
        <f t="shared" ref="AW36:AW46" si="12">+G36+M36+S36+Y36+AE36+AK36+AQ36</f>
        <v>42510.947999999997</v>
      </c>
      <c r="AX36" s="21"/>
      <c r="AY36" s="13" t="s">
        <v>64</v>
      </c>
    </row>
    <row r="37" spans="1:51" x14ac:dyDescent="0.25">
      <c r="A37" s="9" t="s">
        <v>25</v>
      </c>
      <c r="B37" s="5"/>
      <c r="C37" s="21">
        <v>6724.4</v>
      </c>
      <c r="D37" s="21">
        <v>7723.027</v>
      </c>
      <c r="E37" s="21">
        <v>8788.9989999999998</v>
      </c>
      <c r="F37" s="21">
        <v>10401.742</v>
      </c>
      <c r="G37" s="21">
        <v>11492.014000000001</v>
      </c>
      <c r="H37" s="21"/>
      <c r="I37" s="21">
        <v>2131.3490000000002</v>
      </c>
      <c r="J37" s="21">
        <v>1867.5930000000001</v>
      </c>
      <c r="K37" s="21">
        <v>2218.8629999999998</v>
      </c>
      <c r="L37" s="21">
        <v>2754.9560000000001</v>
      </c>
      <c r="M37" s="21">
        <v>3205.5250000000001</v>
      </c>
      <c r="N37" s="21"/>
      <c r="O37" s="21">
        <v>12539.147999999999</v>
      </c>
      <c r="P37" s="21">
        <v>12693.596</v>
      </c>
      <c r="Q37" s="21">
        <v>11925.892</v>
      </c>
      <c r="R37" s="21">
        <v>14241.267</v>
      </c>
      <c r="S37" s="21">
        <v>12971.923000000001</v>
      </c>
      <c r="T37" s="21"/>
      <c r="U37" s="21">
        <v>1060.722</v>
      </c>
      <c r="V37" s="21">
        <v>751.30799999999999</v>
      </c>
      <c r="W37" s="21">
        <v>1383.0340000000001</v>
      </c>
      <c r="X37" s="21">
        <v>2814.259</v>
      </c>
      <c r="Y37" s="21">
        <v>3232.5369999999998</v>
      </c>
      <c r="Z37" s="21"/>
      <c r="AA37" s="21">
        <v>93.966999999999999</v>
      </c>
      <c r="AB37" s="21">
        <v>98.605999999999995</v>
      </c>
      <c r="AC37" s="21">
        <v>242.64699999999999</v>
      </c>
      <c r="AD37" s="21">
        <v>497.68700000000001</v>
      </c>
      <c r="AE37" s="21">
        <v>420.26499999999999</v>
      </c>
      <c r="AF37" s="21"/>
      <c r="AG37" s="21">
        <v>247.62100000000001</v>
      </c>
      <c r="AH37" s="21">
        <v>890.28</v>
      </c>
      <c r="AI37" s="21">
        <v>668.13400000000001</v>
      </c>
      <c r="AJ37" s="21">
        <v>719.50900000000001</v>
      </c>
      <c r="AK37" s="21">
        <v>2251.1410000000001</v>
      </c>
      <c r="AL37" s="21"/>
      <c r="AM37" s="21">
        <v>3994.3009999999999</v>
      </c>
      <c r="AN37" s="21">
        <v>3319.5659999999998</v>
      </c>
      <c r="AO37" s="21">
        <v>4929.2309999999998</v>
      </c>
      <c r="AP37" s="21">
        <v>5630.1109999999999</v>
      </c>
      <c r="AQ37" s="21">
        <v>6187.7910000000002</v>
      </c>
      <c r="AR37" s="21"/>
      <c r="AS37" s="21">
        <v>26791.507999999998</v>
      </c>
      <c r="AT37" s="21">
        <v>27343.975999999999</v>
      </c>
      <c r="AU37" s="21">
        <v>30156.799999999999</v>
      </c>
      <c r="AV37" s="21">
        <v>37059.531000000003</v>
      </c>
      <c r="AW37" s="21">
        <f t="shared" si="12"/>
        <v>39761.195999999996</v>
      </c>
      <c r="AX37" s="21"/>
      <c r="AY37" s="13" t="s">
        <v>26</v>
      </c>
    </row>
    <row r="38" spans="1:51" x14ac:dyDescent="0.25">
      <c r="A38" s="9" t="s">
        <v>27</v>
      </c>
      <c r="B38" s="5"/>
      <c r="C38" s="21">
        <v>7019.4549999999999</v>
      </c>
      <c r="D38" s="21">
        <v>8056.0829999999996</v>
      </c>
      <c r="E38" s="21">
        <v>9357.5889999999999</v>
      </c>
      <c r="F38" s="21">
        <v>10755.117</v>
      </c>
      <c r="G38" s="21">
        <v>11884.759</v>
      </c>
      <c r="H38" s="21"/>
      <c r="I38" s="21">
        <v>2592.8890000000001</v>
      </c>
      <c r="J38" s="21">
        <v>2935.127</v>
      </c>
      <c r="K38" s="21">
        <v>2753.9580000000001</v>
      </c>
      <c r="L38" s="21">
        <v>3185.1019999999999</v>
      </c>
      <c r="M38" s="21">
        <v>3542.7649999999999</v>
      </c>
      <c r="N38" s="21"/>
      <c r="O38" s="21">
        <v>7918.15</v>
      </c>
      <c r="P38" s="21">
        <v>9801.4259999999995</v>
      </c>
      <c r="Q38" s="21">
        <v>11716.231</v>
      </c>
      <c r="R38" s="21">
        <v>14416.794</v>
      </c>
      <c r="S38" s="21">
        <v>16061.739</v>
      </c>
      <c r="T38" s="21"/>
      <c r="U38" s="21">
        <v>1564.18</v>
      </c>
      <c r="V38" s="21">
        <v>1533.626</v>
      </c>
      <c r="W38" s="21">
        <v>2170.6179999999999</v>
      </c>
      <c r="X38" s="21">
        <v>2348.018</v>
      </c>
      <c r="Y38" s="21">
        <v>2828.19</v>
      </c>
      <c r="Z38" s="21"/>
      <c r="AA38" s="21">
        <v>234.095</v>
      </c>
      <c r="AB38" s="21">
        <v>109.73399999999999</v>
      </c>
      <c r="AC38" s="21">
        <v>145.89599999999999</v>
      </c>
      <c r="AD38" s="21">
        <v>518.649</v>
      </c>
      <c r="AE38" s="21">
        <v>400.178</v>
      </c>
      <c r="AF38" s="21"/>
      <c r="AG38" s="21">
        <v>297.21499999999997</v>
      </c>
      <c r="AH38" s="21">
        <v>638.00199999999995</v>
      </c>
      <c r="AI38" s="21">
        <v>673.22799999999995</v>
      </c>
      <c r="AJ38" s="21">
        <v>1727.4159999999999</v>
      </c>
      <c r="AK38" s="21">
        <v>792.27800000000002</v>
      </c>
      <c r="AL38" s="21"/>
      <c r="AM38" s="21">
        <v>2840.82</v>
      </c>
      <c r="AN38" s="21">
        <v>4644.7479999999996</v>
      </c>
      <c r="AO38" s="21">
        <v>3075.8090000000002</v>
      </c>
      <c r="AP38" s="21">
        <v>3838.2930000000001</v>
      </c>
      <c r="AQ38" s="21">
        <v>6086.69</v>
      </c>
      <c r="AR38" s="21"/>
      <c r="AS38" s="21">
        <v>22466.804</v>
      </c>
      <c r="AT38" s="21">
        <v>27718.745999999999</v>
      </c>
      <c r="AU38" s="21">
        <v>29893.329000000002</v>
      </c>
      <c r="AV38" s="21">
        <v>36789.389000000003</v>
      </c>
      <c r="AW38" s="21">
        <f t="shared" si="12"/>
        <v>41596.599000000002</v>
      </c>
      <c r="AX38" s="21"/>
      <c r="AY38" s="13" t="s">
        <v>28</v>
      </c>
    </row>
    <row r="39" spans="1:51" x14ac:dyDescent="0.25">
      <c r="A39" s="9" t="s">
        <v>29</v>
      </c>
      <c r="B39" s="5"/>
      <c r="C39" s="21">
        <v>6932.29</v>
      </c>
      <c r="D39" s="21">
        <v>8014.8410000000003</v>
      </c>
      <c r="E39" s="21">
        <v>9160.375</v>
      </c>
      <c r="F39" s="21">
        <v>10748.94</v>
      </c>
      <c r="G39" s="21">
        <v>11773.099</v>
      </c>
      <c r="H39" s="21"/>
      <c r="I39" s="21">
        <v>2317.0720000000001</v>
      </c>
      <c r="J39" s="21">
        <v>2303.7150000000001</v>
      </c>
      <c r="K39" s="21">
        <v>2694.5210000000002</v>
      </c>
      <c r="L39" s="21">
        <v>2794.6460000000002</v>
      </c>
      <c r="M39" s="21">
        <v>3514.05</v>
      </c>
      <c r="N39" s="21"/>
      <c r="O39" s="21">
        <v>8008.6459999999997</v>
      </c>
      <c r="P39" s="21">
        <v>10247.627</v>
      </c>
      <c r="Q39" s="21">
        <v>10896.433000000001</v>
      </c>
      <c r="R39" s="21">
        <v>11823.671</v>
      </c>
      <c r="S39" s="21">
        <v>16055.475</v>
      </c>
      <c r="T39" s="21"/>
      <c r="U39" s="21">
        <v>1763.671</v>
      </c>
      <c r="V39" s="21">
        <v>2099.0410000000002</v>
      </c>
      <c r="W39" s="21">
        <v>2548.433</v>
      </c>
      <c r="X39" s="21">
        <v>2393.8760000000002</v>
      </c>
      <c r="Y39" s="21">
        <v>3497.8330000000001</v>
      </c>
      <c r="Z39" s="21"/>
      <c r="AA39" s="21">
        <v>855.46900000000005</v>
      </c>
      <c r="AB39" s="21">
        <v>462.19099999999997</v>
      </c>
      <c r="AC39" s="21">
        <v>817.61900000000003</v>
      </c>
      <c r="AD39" s="21">
        <v>453.66199999999998</v>
      </c>
      <c r="AE39" s="21">
        <v>616.82500000000005</v>
      </c>
      <c r="AF39" s="21"/>
      <c r="AG39" s="21">
        <v>356.67200000000003</v>
      </c>
      <c r="AH39" s="21">
        <v>701.553</v>
      </c>
      <c r="AI39" s="21">
        <v>676.50099999999998</v>
      </c>
      <c r="AJ39" s="21">
        <v>783.85599999999999</v>
      </c>
      <c r="AK39" s="21">
        <v>809.21900000000005</v>
      </c>
      <c r="AL39" s="21"/>
      <c r="AM39" s="21">
        <v>4064.2719999999999</v>
      </c>
      <c r="AN39" s="21">
        <v>2409.5749999999998</v>
      </c>
      <c r="AO39" s="21">
        <v>3542.681</v>
      </c>
      <c r="AP39" s="21">
        <v>7081.4830000000002</v>
      </c>
      <c r="AQ39" s="21">
        <v>3846.6860000000001</v>
      </c>
      <c r="AR39" s="21"/>
      <c r="AS39" s="21">
        <v>24298.092000000001</v>
      </c>
      <c r="AT39" s="21">
        <v>26238.543000000001</v>
      </c>
      <c r="AU39" s="21">
        <v>30336.562999999998</v>
      </c>
      <c r="AV39" s="21">
        <v>36080.133999999998</v>
      </c>
      <c r="AW39" s="21">
        <f t="shared" si="12"/>
        <v>40113.186999999998</v>
      </c>
      <c r="AX39" s="21"/>
      <c r="AY39" s="13" t="s">
        <v>30</v>
      </c>
    </row>
    <row r="40" spans="1:51" x14ac:dyDescent="0.25">
      <c r="A40" s="9" t="s">
        <v>31</v>
      </c>
      <c r="B40" s="5"/>
      <c r="C40" s="21">
        <v>7150.9380000000001</v>
      </c>
      <c r="D40" s="21">
        <v>9689.0669999999991</v>
      </c>
      <c r="E40" s="21">
        <v>9183.3330000000005</v>
      </c>
      <c r="F40" s="21">
        <v>10700.803</v>
      </c>
      <c r="G40" s="21">
        <v>11846.106</v>
      </c>
      <c r="H40" s="21"/>
      <c r="I40" s="21">
        <v>2708.1619999999998</v>
      </c>
      <c r="J40" s="21">
        <v>2390.1280000000002</v>
      </c>
      <c r="K40" s="21">
        <v>2491.4079999999999</v>
      </c>
      <c r="L40" s="21">
        <v>2865.9059999999999</v>
      </c>
      <c r="M40" s="21">
        <v>3857.424</v>
      </c>
      <c r="N40" s="21"/>
      <c r="O40" s="21">
        <v>9479.7170000000006</v>
      </c>
      <c r="P40" s="21">
        <v>14312.450999999999</v>
      </c>
      <c r="Q40" s="21">
        <v>14783.210999999999</v>
      </c>
      <c r="R40" s="21">
        <v>15080.619000000001</v>
      </c>
      <c r="S40" s="21">
        <v>13869.427</v>
      </c>
      <c r="T40" s="21"/>
      <c r="U40" s="21">
        <v>1976.481</v>
      </c>
      <c r="V40" s="21">
        <v>1881.4939999999999</v>
      </c>
      <c r="W40" s="21">
        <v>3141.1970000000001</v>
      </c>
      <c r="X40" s="21">
        <v>3499.9209999999998</v>
      </c>
      <c r="Y40" s="21">
        <v>3488.7089999999998</v>
      </c>
      <c r="Z40" s="21"/>
      <c r="AA40" s="21">
        <v>380.06700000000001</v>
      </c>
      <c r="AB40" s="21">
        <v>329.98500000000001</v>
      </c>
      <c r="AC40" s="21">
        <v>855.16</v>
      </c>
      <c r="AD40" s="21">
        <v>729.35199999999998</v>
      </c>
      <c r="AE40" s="21">
        <v>859.05399999999997</v>
      </c>
      <c r="AF40" s="21"/>
      <c r="AG40" s="21">
        <v>340.72699999999998</v>
      </c>
      <c r="AH40" s="21">
        <v>589.31200000000001</v>
      </c>
      <c r="AI40" s="21">
        <v>614.77300000000002</v>
      </c>
      <c r="AJ40" s="21">
        <v>722.10599999999999</v>
      </c>
      <c r="AK40" s="21">
        <v>725.95100000000002</v>
      </c>
      <c r="AL40" s="21"/>
      <c r="AM40" s="21">
        <v>1561.13</v>
      </c>
      <c r="AN40" s="21">
        <v>1881.403</v>
      </c>
      <c r="AO40" s="21">
        <v>1533.81</v>
      </c>
      <c r="AP40" s="21">
        <v>1571.7470000000001</v>
      </c>
      <c r="AQ40" s="21">
        <v>1691.0219999999999</v>
      </c>
      <c r="AR40" s="21"/>
      <c r="AS40" s="21">
        <v>23597.222000000002</v>
      </c>
      <c r="AT40" s="21">
        <v>31073.84</v>
      </c>
      <c r="AU40" s="21">
        <v>32602.892</v>
      </c>
      <c r="AV40" s="21">
        <v>35170.453999999998</v>
      </c>
      <c r="AW40" s="21">
        <f t="shared" si="12"/>
        <v>36337.692999999992</v>
      </c>
      <c r="AX40" s="21"/>
      <c r="AY40" s="13" t="s">
        <v>32</v>
      </c>
    </row>
    <row r="41" spans="1:51" x14ac:dyDescent="0.25">
      <c r="A41" s="9" t="s">
        <v>33</v>
      </c>
      <c r="B41" s="5"/>
      <c r="C41" s="21">
        <v>7354.2269999999999</v>
      </c>
      <c r="D41" s="21">
        <v>8715.0190000000002</v>
      </c>
      <c r="E41" s="21">
        <v>9729.5889999999999</v>
      </c>
      <c r="F41" s="21">
        <v>10775.998</v>
      </c>
      <c r="G41" s="21">
        <v>12455.816000000001</v>
      </c>
      <c r="H41" s="21"/>
      <c r="I41" s="21">
        <v>2901.7620000000002</v>
      </c>
      <c r="J41" s="21">
        <v>3070.779</v>
      </c>
      <c r="K41" s="21">
        <v>3328.038</v>
      </c>
      <c r="L41" s="21">
        <v>3527.8739999999998</v>
      </c>
      <c r="M41" s="21">
        <v>4013.0790000000002</v>
      </c>
      <c r="N41" s="21"/>
      <c r="O41" s="21">
        <v>6914.683</v>
      </c>
      <c r="P41" s="21">
        <v>8301.3119999999999</v>
      </c>
      <c r="Q41" s="21">
        <v>11576.066000000001</v>
      </c>
      <c r="R41" s="21">
        <v>14613.987999999999</v>
      </c>
      <c r="S41" s="21">
        <v>17135.256000000001</v>
      </c>
      <c r="T41" s="21"/>
      <c r="U41" s="21">
        <v>2630.904</v>
      </c>
      <c r="V41" s="21">
        <v>2459.9810000000002</v>
      </c>
      <c r="W41" s="21">
        <v>3907.9720000000002</v>
      </c>
      <c r="X41" s="21">
        <v>5292.625</v>
      </c>
      <c r="Y41" s="21">
        <v>5432.1559999999999</v>
      </c>
      <c r="Z41" s="21"/>
      <c r="AA41" s="21">
        <v>491.36700000000002</v>
      </c>
      <c r="AB41" s="21">
        <v>922.96199999999999</v>
      </c>
      <c r="AC41" s="21">
        <v>684.024</v>
      </c>
      <c r="AD41" s="21">
        <v>679.62199999999996</v>
      </c>
      <c r="AE41" s="21">
        <v>613.28300000000002</v>
      </c>
      <c r="AF41" s="21"/>
      <c r="AG41" s="21">
        <v>307.54700000000003</v>
      </c>
      <c r="AH41" s="21">
        <v>616.38</v>
      </c>
      <c r="AI41" s="21">
        <v>641.58500000000004</v>
      </c>
      <c r="AJ41" s="21">
        <v>686.31700000000001</v>
      </c>
      <c r="AK41" s="21">
        <v>803.50099999999998</v>
      </c>
      <c r="AL41" s="21"/>
      <c r="AM41" s="21">
        <v>3626.0030000000002</v>
      </c>
      <c r="AN41" s="21">
        <v>4215.6760000000004</v>
      </c>
      <c r="AO41" s="21">
        <v>6906.4309999999996</v>
      </c>
      <c r="AP41" s="21">
        <v>4413.8810000000003</v>
      </c>
      <c r="AQ41" s="21">
        <v>5052.8140000000003</v>
      </c>
      <c r="AR41" s="21"/>
      <c r="AS41" s="21">
        <v>24226.492999999995</v>
      </c>
      <c r="AT41" s="21">
        <v>28302.109</v>
      </c>
      <c r="AU41" s="21">
        <v>36773.705000000002</v>
      </c>
      <c r="AV41" s="21">
        <v>39990.305</v>
      </c>
      <c r="AW41" s="21">
        <f>+G41+M41+S41+Y41+AE41+AK41+AQ41</f>
        <v>45505.904999999999</v>
      </c>
      <c r="AX41" s="21"/>
      <c r="AY41" s="13" t="s">
        <v>34</v>
      </c>
    </row>
    <row r="42" spans="1:51" x14ac:dyDescent="0.25">
      <c r="A42" s="9" t="s">
        <v>35</v>
      </c>
      <c r="B42" s="5"/>
      <c r="C42" s="21">
        <v>6975.69</v>
      </c>
      <c r="D42" s="21">
        <v>8195.8310000000001</v>
      </c>
      <c r="E42" s="21">
        <v>8852.9570000000003</v>
      </c>
      <c r="F42" s="21">
        <v>10029.329</v>
      </c>
      <c r="G42" s="21">
        <v>11622.416999999999</v>
      </c>
      <c r="H42" s="21"/>
      <c r="I42" s="21">
        <v>3313.2359999999999</v>
      </c>
      <c r="J42" s="21">
        <v>2433.9690000000001</v>
      </c>
      <c r="K42" s="21">
        <v>2386.6550000000002</v>
      </c>
      <c r="L42" s="21">
        <v>2910.0659999999998</v>
      </c>
      <c r="M42" s="21">
        <v>3054.9209999999998</v>
      </c>
      <c r="N42" s="21"/>
      <c r="O42" s="21">
        <v>9307.0349999999999</v>
      </c>
      <c r="P42" s="21">
        <v>11838.874</v>
      </c>
      <c r="Q42" s="21">
        <v>12568.045</v>
      </c>
      <c r="R42" s="21">
        <v>12083.159</v>
      </c>
      <c r="S42" s="21">
        <v>15074.638000000001</v>
      </c>
      <c r="T42" s="21"/>
      <c r="U42" s="21">
        <v>3181.7260000000001</v>
      </c>
      <c r="V42" s="21">
        <v>2916.1280000000002</v>
      </c>
      <c r="W42" s="21">
        <v>2849.2689999999998</v>
      </c>
      <c r="X42" s="21">
        <v>3344.5189999999998</v>
      </c>
      <c r="Y42" s="21">
        <v>2643.0790000000002</v>
      </c>
      <c r="Z42" s="21"/>
      <c r="AA42" s="21">
        <v>260.78699999999998</v>
      </c>
      <c r="AB42" s="21">
        <v>169.51900000000001</v>
      </c>
      <c r="AC42" s="21">
        <v>270.10899999999998</v>
      </c>
      <c r="AD42" s="21">
        <v>360.83499999999998</v>
      </c>
      <c r="AE42" s="21">
        <v>761.71500000000003</v>
      </c>
      <c r="AF42" s="21"/>
      <c r="AG42" s="21">
        <v>775.07500000000005</v>
      </c>
      <c r="AH42" s="21">
        <v>478.51</v>
      </c>
      <c r="AI42" s="21">
        <v>591.43200000000002</v>
      </c>
      <c r="AJ42" s="21">
        <v>550.89800000000002</v>
      </c>
      <c r="AK42" s="21">
        <v>770.73500000000001</v>
      </c>
      <c r="AL42" s="21"/>
      <c r="AM42" s="21">
        <v>5681.5219999999999</v>
      </c>
      <c r="AN42" s="21">
        <v>5788.6769999999997</v>
      </c>
      <c r="AO42" s="21">
        <v>7531.585</v>
      </c>
      <c r="AP42" s="21">
        <v>2759.0050000000001</v>
      </c>
      <c r="AQ42" s="21">
        <v>3618.384</v>
      </c>
      <c r="AR42" s="21"/>
      <c r="AS42" s="21">
        <v>29495.071</v>
      </c>
      <c r="AT42" s="21">
        <v>31821.508000000002</v>
      </c>
      <c r="AU42" s="21">
        <v>35050.052000000003</v>
      </c>
      <c r="AV42" s="21">
        <v>32037.811000000002</v>
      </c>
      <c r="AW42" s="21">
        <f t="shared" si="12"/>
        <v>37545.889000000003</v>
      </c>
      <c r="AX42" s="21"/>
      <c r="AY42" s="13" t="s">
        <v>36</v>
      </c>
    </row>
    <row r="43" spans="1:51" x14ac:dyDescent="0.25">
      <c r="A43" s="9" t="s">
        <v>37</v>
      </c>
      <c r="B43" s="5"/>
      <c r="C43" s="21">
        <v>7398.8370000000004</v>
      </c>
      <c r="D43" s="21">
        <v>8746.6080000000002</v>
      </c>
      <c r="E43" s="21">
        <v>9769.8279999999995</v>
      </c>
      <c r="F43" s="21">
        <v>11056.431</v>
      </c>
      <c r="G43" s="21">
        <v>13179.436</v>
      </c>
      <c r="H43" s="21"/>
      <c r="I43" s="21">
        <v>1939.1769999999999</v>
      </c>
      <c r="J43" s="21">
        <v>2512.5390000000002</v>
      </c>
      <c r="K43" s="21">
        <v>2589.1379999999999</v>
      </c>
      <c r="L43" s="21">
        <v>2970.06</v>
      </c>
      <c r="M43" s="21">
        <v>3060.2379999999998</v>
      </c>
      <c r="N43" s="21"/>
      <c r="O43" s="21">
        <v>8839.5570000000007</v>
      </c>
      <c r="P43" s="21">
        <v>10390.09</v>
      </c>
      <c r="Q43" s="21">
        <v>11436.396000000001</v>
      </c>
      <c r="R43" s="21">
        <v>15300.162</v>
      </c>
      <c r="S43" s="21">
        <v>18840.092000000001</v>
      </c>
      <c r="T43" s="21"/>
      <c r="U43" s="21">
        <v>1916.5640000000001</v>
      </c>
      <c r="V43" s="21">
        <v>3022.8339999999998</v>
      </c>
      <c r="W43" s="21">
        <v>3563.011</v>
      </c>
      <c r="X43" s="21">
        <v>4462.3959999999997</v>
      </c>
      <c r="Y43" s="21">
        <v>4782.0190000000002</v>
      </c>
      <c r="Z43" s="21"/>
      <c r="AA43" s="21">
        <v>180.79599999999999</v>
      </c>
      <c r="AB43" s="21">
        <v>384.178</v>
      </c>
      <c r="AC43" s="21">
        <v>624.79300000000001</v>
      </c>
      <c r="AD43" s="21">
        <v>521.68700000000001</v>
      </c>
      <c r="AE43" s="21">
        <v>508.53399999999999</v>
      </c>
      <c r="AF43" s="21"/>
      <c r="AG43" s="21">
        <v>635.12699999999995</v>
      </c>
      <c r="AH43" s="21">
        <v>711.23500000000001</v>
      </c>
      <c r="AI43" s="21">
        <v>764.04700000000003</v>
      </c>
      <c r="AJ43" s="21">
        <v>606.17399999999998</v>
      </c>
      <c r="AK43" s="21">
        <v>1188.8920000000001</v>
      </c>
      <c r="AL43" s="21"/>
      <c r="AM43" s="21">
        <v>3021.5909999999999</v>
      </c>
      <c r="AN43" s="21">
        <v>3269.2289999999998</v>
      </c>
      <c r="AO43" s="21">
        <v>6099.6130000000003</v>
      </c>
      <c r="AP43" s="21">
        <v>4633.165</v>
      </c>
      <c r="AQ43" s="21">
        <v>6378.2510000000002</v>
      </c>
      <c r="AR43" s="21"/>
      <c r="AS43" s="21">
        <v>23931.649000000001</v>
      </c>
      <c r="AT43" s="21">
        <v>29036.713</v>
      </c>
      <c r="AU43" s="21">
        <v>34846.826000000001</v>
      </c>
      <c r="AV43" s="21">
        <v>39550.074999999997</v>
      </c>
      <c r="AW43" s="21">
        <f t="shared" si="12"/>
        <v>47937.462</v>
      </c>
      <c r="AX43" s="21"/>
      <c r="AY43" s="13" t="s">
        <v>38</v>
      </c>
    </row>
    <row r="44" spans="1:51" x14ac:dyDescent="0.25">
      <c r="A44" s="9" t="s">
        <v>39</v>
      </c>
      <c r="B44" s="5"/>
      <c r="C44" s="21">
        <v>7370.8090000000002</v>
      </c>
      <c r="D44" s="21">
        <v>8796.9060000000009</v>
      </c>
      <c r="E44" s="21">
        <v>9782.3559999999998</v>
      </c>
      <c r="F44" s="21">
        <v>11088.63</v>
      </c>
      <c r="G44" s="21">
        <v>12457.921</v>
      </c>
      <c r="H44" s="21"/>
      <c r="I44" s="21">
        <v>2935.6729999999998</v>
      </c>
      <c r="J44" s="21">
        <v>2615.623</v>
      </c>
      <c r="K44" s="21">
        <v>2668.1889999999999</v>
      </c>
      <c r="L44" s="21">
        <v>3300.8139999999999</v>
      </c>
      <c r="M44" s="21">
        <v>3916.1469999999999</v>
      </c>
      <c r="N44" s="21"/>
      <c r="O44" s="21">
        <v>7694.5919999999996</v>
      </c>
      <c r="P44" s="21">
        <v>10035.861999999999</v>
      </c>
      <c r="Q44" s="21">
        <v>12056.481</v>
      </c>
      <c r="R44" s="21">
        <v>10697.915000000001</v>
      </c>
      <c r="S44" s="21">
        <v>12076.963</v>
      </c>
      <c r="T44" s="21"/>
      <c r="U44" s="21">
        <v>2975.5410000000002</v>
      </c>
      <c r="V44" s="21">
        <v>4571.768</v>
      </c>
      <c r="W44" s="21">
        <v>4583.317</v>
      </c>
      <c r="X44" s="21">
        <v>3912.9119999999998</v>
      </c>
      <c r="Y44" s="21">
        <v>3966.67</v>
      </c>
      <c r="Z44" s="21"/>
      <c r="AA44" s="21">
        <v>311.94</v>
      </c>
      <c r="AB44" s="21">
        <v>367.31</v>
      </c>
      <c r="AC44" s="21">
        <v>1103.4369999999999</v>
      </c>
      <c r="AD44" s="21">
        <v>442.762</v>
      </c>
      <c r="AE44" s="21">
        <v>950.58100000000002</v>
      </c>
      <c r="AF44" s="21"/>
      <c r="AG44" s="21">
        <v>574.98199999999997</v>
      </c>
      <c r="AH44" s="21">
        <v>1638.6489999999999</v>
      </c>
      <c r="AI44" s="21">
        <v>584.88199999999995</v>
      </c>
      <c r="AJ44" s="21">
        <v>737.88699999999994</v>
      </c>
      <c r="AK44" s="21">
        <v>556.846</v>
      </c>
      <c r="AL44" s="21"/>
      <c r="AM44" s="21">
        <v>2709.9780000000001</v>
      </c>
      <c r="AN44" s="21">
        <v>3723.2159999999999</v>
      </c>
      <c r="AO44" s="21">
        <v>2408.9299999999998</v>
      </c>
      <c r="AP44" s="21">
        <v>7003.8010000000004</v>
      </c>
      <c r="AQ44" s="21">
        <v>2637.3290000000002</v>
      </c>
      <c r="AR44" s="21"/>
      <c r="AS44" s="21">
        <v>24573.514999999999</v>
      </c>
      <c r="AT44" s="21">
        <v>31749.333999999999</v>
      </c>
      <c r="AU44" s="21">
        <v>33187.591999999997</v>
      </c>
      <c r="AV44" s="21">
        <v>37184.720999999998</v>
      </c>
      <c r="AW44" s="21">
        <f t="shared" si="12"/>
        <v>36562.456999999995</v>
      </c>
      <c r="AX44" s="21"/>
      <c r="AY44" s="13" t="s">
        <v>40</v>
      </c>
    </row>
    <row r="45" spans="1:51" x14ac:dyDescent="0.25">
      <c r="A45" s="9" t="s">
        <v>41</v>
      </c>
      <c r="B45" s="5"/>
      <c r="C45" s="21">
        <v>7445.2349999999997</v>
      </c>
      <c r="D45" s="21">
        <v>8638.1970000000001</v>
      </c>
      <c r="E45" s="21">
        <v>9568.1460000000006</v>
      </c>
      <c r="F45" s="21">
        <v>10879.823</v>
      </c>
      <c r="G45" s="21">
        <v>12701.956</v>
      </c>
      <c r="H45" s="21"/>
      <c r="I45" s="21">
        <v>2606.4459999999999</v>
      </c>
      <c r="J45" s="21">
        <v>3021.0549999999998</v>
      </c>
      <c r="K45" s="21">
        <v>3581.37</v>
      </c>
      <c r="L45" s="21">
        <v>4081.944</v>
      </c>
      <c r="M45" s="21">
        <v>4534.6239999999998</v>
      </c>
      <c r="N45" s="21"/>
      <c r="O45" s="21">
        <v>9205.5730000000003</v>
      </c>
      <c r="P45" s="21">
        <v>9084.2639999999992</v>
      </c>
      <c r="Q45" s="21">
        <v>11164.683999999999</v>
      </c>
      <c r="R45" s="21">
        <v>11471.218000000001</v>
      </c>
      <c r="S45" s="21">
        <v>15241.022999999999</v>
      </c>
      <c r="T45" s="21"/>
      <c r="U45" s="21">
        <v>3245.32</v>
      </c>
      <c r="V45" s="21">
        <v>2796.7020000000002</v>
      </c>
      <c r="W45" s="21">
        <v>3102.7559999999999</v>
      </c>
      <c r="X45" s="21">
        <v>5053.2579999999998</v>
      </c>
      <c r="Y45" s="21">
        <v>5247.8630000000003</v>
      </c>
      <c r="Z45" s="21"/>
      <c r="AA45" s="21">
        <v>665.971</v>
      </c>
      <c r="AB45" s="21">
        <v>362.89800000000002</v>
      </c>
      <c r="AC45" s="21">
        <v>726.73299999999995</v>
      </c>
      <c r="AD45" s="21">
        <v>588.69899999999996</v>
      </c>
      <c r="AE45" s="21">
        <v>845.88699999999994</v>
      </c>
      <c r="AF45" s="21"/>
      <c r="AG45" s="21">
        <v>204.86699999999999</v>
      </c>
      <c r="AH45" s="21">
        <v>574.91800000000001</v>
      </c>
      <c r="AI45" s="21">
        <v>594.34699999999998</v>
      </c>
      <c r="AJ45" s="21">
        <v>355.89600000000002</v>
      </c>
      <c r="AK45" s="21">
        <v>568.19500000000005</v>
      </c>
      <c r="AL45" s="21"/>
      <c r="AM45" s="21">
        <v>3512.2890000000002</v>
      </c>
      <c r="AN45" s="21">
        <v>3464.7629999999999</v>
      </c>
      <c r="AO45" s="21">
        <v>1757.5440000000001</v>
      </c>
      <c r="AP45" s="21">
        <v>3186.9839999999999</v>
      </c>
      <c r="AQ45" s="21">
        <v>3869.002</v>
      </c>
      <c r="AR45" s="21"/>
      <c r="AS45" s="21">
        <v>26885.701000000001</v>
      </c>
      <c r="AT45" s="21">
        <v>27942.796999999999</v>
      </c>
      <c r="AU45" s="21">
        <v>30495.58</v>
      </c>
      <c r="AV45" s="21">
        <v>35617.822</v>
      </c>
      <c r="AW45" s="21">
        <f t="shared" si="12"/>
        <v>43008.55</v>
      </c>
      <c r="AX45" s="21"/>
      <c r="AY45" s="13" t="s">
        <v>42</v>
      </c>
    </row>
    <row r="46" spans="1:51" x14ac:dyDescent="0.25">
      <c r="A46" s="9" t="s">
        <v>43</v>
      </c>
      <c r="B46" s="5"/>
      <c r="C46" s="21">
        <v>6021.326</v>
      </c>
      <c r="D46" s="21">
        <v>6952.2060000000001</v>
      </c>
      <c r="E46" s="21">
        <v>7809.9160000000002</v>
      </c>
      <c r="F46" s="21">
        <v>8840.9050000000007</v>
      </c>
      <c r="G46" s="21">
        <v>10370.393</v>
      </c>
      <c r="H46" s="21"/>
      <c r="I46" s="21">
        <v>6359.4250000000002</v>
      </c>
      <c r="J46" s="21">
        <v>6892.9309999999996</v>
      </c>
      <c r="K46" s="21">
        <v>8374.7900000000009</v>
      </c>
      <c r="L46" s="21">
        <v>8694.1010000000006</v>
      </c>
      <c r="M46" s="21">
        <v>8613.4140000000007</v>
      </c>
      <c r="N46" s="21"/>
      <c r="O46" s="21">
        <v>13152.885</v>
      </c>
      <c r="P46" s="21">
        <v>13171.548000000001</v>
      </c>
      <c r="Q46" s="21">
        <v>14601.525</v>
      </c>
      <c r="R46" s="21">
        <v>15198.300999999999</v>
      </c>
      <c r="S46" s="21">
        <v>16685.29</v>
      </c>
      <c r="T46" s="21"/>
      <c r="U46" s="21">
        <v>9943.3060000000005</v>
      </c>
      <c r="V46" s="21">
        <v>11378.029</v>
      </c>
      <c r="W46" s="21">
        <v>13628.501</v>
      </c>
      <c r="X46" s="21">
        <v>12027.137000000001</v>
      </c>
      <c r="Y46" s="21">
        <v>17726.245999999999</v>
      </c>
      <c r="Z46" s="21"/>
      <c r="AA46" s="21">
        <v>3091.6819999999998</v>
      </c>
      <c r="AB46" s="21">
        <v>2694.614</v>
      </c>
      <c r="AC46" s="21">
        <v>2041.1379999999999</v>
      </c>
      <c r="AD46" s="21">
        <v>2383.1289999999999</v>
      </c>
      <c r="AE46" s="21">
        <v>3110.105</v>
      </c>
      <c r="AF46" s="21"/>
      <c r="AG46" s="21">
        <v>1179.604</v>
      </c>
      <c r="AH46" s="21">
        <v>1368.9459999999999</v>
      </c>
      <c r="AI46" s="21">
        <v>1228.328</v>
      </c>
      <c r="AJ46" s="21">
        <v>1595.624</v>
      </c>
      <c r="AK46" s="21">
        <v>531.13499999999999</v>
      </c>
      <c r="AL46" s="21"/>
      <c r="AM46" s="21">
        <v>1225.808</v>
      </c>
      <c r="AN46" s="21">
        <v>1694.9760000000001</v>
      </c>
      <c r="AO46" s="21">
        <v>1981.4749999999999</v>
      </c>
      <c r="AP46" s="21">
        <v>1447.3209999999999</v>
      </c>
      <c r="AQ46" s="21">
        <v>1734.184</v>
      </c>
      <c r="AR46" s="21"/>
      <c r="AS46" s="21">
        <v>40974.035999999993</v>
      </c>
      <c r="AT46" s="21">
        <v>44153.25</v>
      </c>
      <c r="AU46" s="21">
        <v>49665.673000000003</v>
      </c>
      <c r="AV46" s="21">
        <v>50186.517999999996</v>
      </c>
      <c r="AW46" s="21">
        <f t="shared" si="12"/>
        <v>58770.767000000007</v>
      </c>
      <c r="AX46" s="21"/>
      <c r="AY46" s="13" t="s">
        <v>44</v>
      </c>
    </row>
    <row r="47" spans="1:51" x14ac:dyDescent="0.25">
      <c r="A47" s="39"/>
      <c r="B47" s="5"/>
      <c r="C47" s="21"/>
      <c r="D47" s="21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5"/>
      <c r="AN47" s="25"/>
      <c r="AO47" s="25"/>
      <c r="AP47" s="25"/>
      <c r="AQ47" s="25"/>
      <c r="AR47" s="25"/>
      <c r="AS47" s="21"/>
      <c r="AT47" s="21"/>
      <c r="AU47" s="21"/>
      <c r="AV47" s="21"/>
      <c r="AW47" s="21"/>
      <c r="AX47" s="21"/>
      <c r="AY47" s="13"/>
    </row>
    <row r="48" spans="1:51" x14ac:dyDescent="0.25">
      <c r="A48" s="26" t="s">
        <v>45</v>
      </c>
      <c r="B48" s="27"/>
      <c r="C48" s="28">
        <f t="shared" ref="C48:D48" si="13">+SUM(C35:C46)</f>
        <v>85751.22</v>
      </c>
      <c r="D48" s="28">
        <f t="shared" si="13"/>
        <v>101190.91800000001</v>
      </c>
      <c r="E48" s="28">
        <f>+SUM(E35:E46)</f>
        <v>112541.72599999997</v>
      </c>
      <c r="F48" s="28">
        <f>+SUM(F35:F46)</f>
        <v>129296.518</v>
      </c>
      <c r="G48" s="28">
        <f>+SUM(G35:G46)</f>
        <v>146088.12200000003</v>
      </c>
      <c r="H48" s="28"/>
      <c r="I48" s="28">
        <v>32448.069</v>
      </c>
      <c r="J48" s="28">
        <f>+SUM(J35:J46)</f>
        <v>32893.601999999999</v>
      </c>
      <c r="K48" s="28">
        <f>+SUM(K35:K46)</f>
        <v>36268.447</v>
      </c>
      <c r="L48" s="28">
        <f>+SUM(L35:L46)</f>
        <v>40691.136999999995</v>
      </c>
      <c r="M48" s="28">
        <f>+SUM(M35:M46)</f>
        <v>45444.097000000009</v>
      </c>
      <c r="N48" s="28"/>
      <c r="O48" s="28">
        <v>110075.15</v>
      </c>
      <c r="P48" s="28">
        <f>+SUM(P35:P46)</f>
        <v>129477.01899999997</v>
      </c>
      <c r="Q48" s="28">
        <f>+SUM(Q35:Q46)</f>
        <v>148735.201</v>
      </c>
      <c r="R48" s="28">
        <f>+SUM(R35:R46)</f>
        <v>162326.92000000001</v>
      </c>
      <c r="S48" s="28">
        <f>+SUM(S35:S46)</f>
        <v>182786.77599999998</v>
      </c>
      <c r="T48" s="28"/>
      <c r="U48" s="28">
        <v>30696.938000000002</v>
      </c>
      <c r="V48" s="28">
        <f>+SUM(V35:V46)</f>
        <v>34365.315000000002</v>
      </c>
      <c r="W48" s="28">
        <f>+SUM(W35:W46)</f>
        <v>43608.532999999996</v>
      </c>
      <c r="X48" s="28">
        <f>+SUM(X35:X46)</f>
        <v>48001.296000000002</v>
      </c>
      <c r="Y48" s="28">
        <f>+SUM(Y35:Y46)</f>
        <v>56874.951999999997</v>
      </c>
      <c r="Z48" s="28"/>
      <c r="AA48" s="28">
        <v>6737.473</v>
      </c>
      <c r="AB48" s="28">
        <f>+SUM(AB35:AB46)</f>
        <v>6006.3620000000001</v>
      </c>
      <c r="AC48" s="28">
        <f>+SUM(AC35:AC46)</f>
        <v>7655.4189999999999</v>
      </c>
      <c r="AD48" s="28">
        <f t="shared" ref="AD48" si="14">+SUM(AD35:AD46)</f>
        <v>7683.0729999999994</v>
      </c>
      <c r="AE48" s="28">
        <f>+SUM(AE35:AE46)</f>
        <v>10459.912</v>
      </c>
      <c r="AF48" s="28"/>
      <c r="AG48" s="28">
        <v>5380.93</v>
      </c>
      <c r="AH48" s="28">
        <f>+SUM(AH35:AH46)</f>
        <v>9537.4229999999989</v>
      </c>
      <c r="AI48" s="28">
        <f>+SUM(AI35:AI46)</f>
        <v>9094.2489999999998</v>
      </c>
      <c r="AJ48" s="28">
        <f t="shared" ref="AJ48" si="15">+SUM(AJ35:AJ46)</f>
        <v>10517.826000000001</v>
      </c>
      <c r="AK48" s="28">
        <f>+SUM(AK35:AK46)</f>
        <v>11332.833000000001</v>
      </c>
      <c r="AL48" s="28"/>
      <c r="AM48" s="28">
        <v>42212.042999999998</v>
      </c>
      <c r="AN48" s="28">
        <f>+SUM(AN35:AN46)</f>
        <v>48416.046999999999</v>
      </c>
      <c r="AO48" s="28">
        <f>+SUM(AO35:AO46)</f>
        <v>49986.05</v>
      </c>
      <c r="AP48" s="28">
        <f>+SUM(AP35:AP46)</f>
        <v>49907.201000000001</v>
      </c>
      <c r="AQ48" s="28">
        <f>+SUM(AQ35:AQ46)</f>
        <v>53005.740000000005</v>
      </c>
      <c r="AR48" s="28"/>
      <c r="AS48" s="28">
        <f>+SUM(AS35:AS46)</f>
        <v>313301.82299999997</v>
      </c>
      <c r="AT48" s="28">
        <f>+SUM(AT35:AT46)</f>
        <v>361886.68599999999</v>
      </c>
      <c r="AU48" s="28">
        <f>+SUM(AU35:AU46)</f>
        <v>407889.62500000006</v>
      </c>
      <c r="AV48" s="28">
        <f>+SUM(AV35:AV46)</f>
        <v>448423.97099999996</v>
      </c>
      <c r="AW48" s="28">
        <f>+AQ48+AK48+AE48+Y48+S48+M48+G48</f>
        <v>505992.43200000003</v>
      </c>
      <c r="AX48" s="28"/>
      <c r="AY48" s="29" t="s">
        <v>20</v>
      </c>
    </row>
    <row r="49" spans="1:51" x14ac:dyDescent="0.25">
      <c r="A49" s="5" t="s">
        <v>46</v>
      </c>
      <c r="B49" s="5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N49" s="40" t="s">
        <v>47</v>
      </c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</row>
    <row r="50" spans="1:51" x14ac:dyDescent="0.25">
      <c r="A50" s="22" t="s">
        <v>65</v>
      </c>
      <c r="AN50" s="41" t="s">
        <v>66</v>
      </c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</row>
    <row r="80" spans="1:1" x14ac:dyDescent="0.25">
      <c r="A80" s="3">
        <v>1000</v>
      </c>
    </row>
  </sheetData>
  <mergeCells count="36">
    <mergeCell ref="AA5:AE5"/>
    <mergeCell ref="AG5:AK5"/>
    <mergeCell ref="AM5:AQ5"/>
    <mergeCell ref="AS5:AW5"/>
    <mergeCell ref="C6:G6"/>
    <mergeCell ref="I6:M6"/>
    <mergeCell ref="O6:R6"/>
    <mergeCell ref="U6:Y6"/>
    <mergeCell ref="AA6:AE6"/>
    <mergeCell ref="AG6:AK6"/>
    <mergeCell ref="AM6:AQ6"/>
    <mergeCell ref="AS6:AW6"/>
    <mergeCell ref="C5:G5"/>
    <mergeCell ref="I5:M5"/>
    <mergeCell ref="O5:S5"/>
    <mergeCell ref="U5:Y5"/>
    <mergeCell ref="C30:G30"/>
    <mergeCell ref="I30:M30"/>
    <mergeCell ref="O30:S30"/>
    <mergeCell ref="U30:Y30"/>
    <mergeCell ref="C31:G31"/>
    <mergeCell ref="I31:M31"/>
    <mergeCell ref="O31:S31"/>
    <mergeCell ref="U31:Y31"/>
    <mergeCell ref="AA30:AE30"/>
    <mergeCell ref="AG30:AK30"/>
    <mergeCell ref="AM30:AQ30"/>
    <mergeCell ref="AS30:AW30"/>
    <mergeCell ref="AN49:AY49"/>
    <mergeCell ref="AN50:AY50"/>
    <mergeCell ref="C4:AC4"/>
    <mergeCell ref="AN24:AY24"/>
    <mergeCell ref="AA31:AE31"/>
    <mergeCell ref="AG31:AK31"/>
    <mergeCell ref="AM31:AQ31"/>
    <mergeCell ref="AS31:AW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Tablo 6.4-5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Uğur AVŞAR</dc:creator>
  <cp:lastModifiedBy>Uğur AVŞAR</cp:lastModifiedBy>
  <dcterms:created xsi:type="dcterms:W3CDTF">2014-04-18T07:27:29Z</dcterms:created>
  <dcterms:modified xsi:type="dcterms:W3CDTF">2016-01-27T10:45:41Z</dcterms:modified>
</cp:coreProperties>
</file>