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2024" sheetId="1" r:id="rId1"/>
    <sheet name="2025" sheetId="2" r:id="rId2"/>
    <sheet name="2026" sheetId="3" r:id="rId3"/>
  </sheets>
  <definedNames>
    <definedName name="BaslaSatir">'2024'!$B$23</definedName>
    <definedName name="ButceYil">'2024'!$B$1</definedName>
    <definedName name="cetvelNo">'2024'!$C$1</definedName>
    <definedName name="cetvelYil">'2024'!$C$1</definedName>
    <definedName name="FormatSatir">'2024'!$B$2</definedName>
    <definedName name="Siniflandirma">'2024'!$B$15</definedName>
    <definedName name="ToplamSatir">'2024'!$B$6</definedName>
    <definedName name="_xlnm.Print_Area" localSheetId="0">'2024'!$B$1:$L$72</definedName>
    <definedName name="_xlnm.Print_Area" localSheetId="1">'2025'!$B$1:$L$72</definedName>
    <definedName name="_xlnm.Print_Area" localSheetId="2">'2026'!$B$1:$L$72</definedName>
  </definedNames>
  <calcPr calcId="145621"/>
</workbook>
</file>

<file path=xl/calcChain.xml><?xml version="1.0" encoding="utf-8"?>
<calcChain xmlns="http://schemas.openxmlformats.org/spreadsheetml/2006/main">
  <c r="L76" i="3" l="1"/>
  <c r="L75" i="3"/>
  <c r="K74" i="3"/>
  <c r="K77" i="3" s="1"/>
  <c r="G74" i="3"/>
  <c r="G77" i="3" s="1"/>
  <c r="C74" i="3"/>
  <c r="C77" i="3" s="1"/>
  <c r="L73" i="3"/>
  <c r="K72" i="3"/>
  <c r="J72" i="3"/>
  <c r="J74" i="3" s="1"/>
  <c r="J77" i="3" s="1"/>
  <c r="I72" i="3"/>
  <c r="I74" i="3" s="1"/>
  <c r="I77" i="3" s="1"/>
  <c r="H72" i="3"/>
  <c r="H74" i="3" s="1"/>
  <c r="H77" i="3" s="1"/>
  <c r="G72" i="3"/>
  <c r="F72" i="3"/>
  <c r="F74" i="3" s="1"/>
  <c r="F77" i="3" s="1"/>
  <c r="E72" i="3"/>
  <c r="E74" i="3" s="1"/>
  <c r="E77" i="3" s="1"/>
  <c r="D72" i="3"/>
  <c r="D74" i="3" s="1"/>
  <c r="D77" i="3" s="1"/>
  <c r="C72" i="3"/>
  <c r="L72" i="3" s="1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13" i="3"/>
  <c r="L12" i="3"/>
  <c r="I11" i="3"/>
  <c r="I14" i="3" s="1"/>
  <c r="E11" i="3"/>
  <c r="E14" i="3" s="1"/>
  <c r="L10" i="3"/>
  <c r="K9" i="3"/>
  <c r="K11" i="3" s="1"/>
  <c r="K14" i="3" s="1"/>
  <c r="J9" i="3"/>
  <c r="J11" i="3" s="1"/>
  <c r="J14" i="3" s="1"/>
  <c r="I9" i="3"/>
  <c r="H9" i="3"/>
  <c r="H11" i="3" s="1"/>
  <c r="H14" i="3" s="1"/>
  <c r="G9" i="3"/>
  <c r="G11" i="3" s="1"/>
  <c r="G14" i="3" s="1"/>
  <c r="F9" i="3"/>
  <c r="F11" i="3" s="1"/>
  <c r="F14" i="3" s="1"/>
  <c r="E9" i="3"/>
  <c r="D9" i="3"/>
  <c r="D11" i="3" s="1"/>
  <c r="D14" i="3" s="1"/>
  <c r="C9" i="3"/>
  <c r="L9" i="3" s="1"/>
  <c r="L8" i="3"/>
  <c r="L7" i="3"/>
  <c r="L6" i="3"/>
  <c r="L4" i="3"/>
  <c r="L3" i="3"/>
  <c r="L2" i="3"/>
  <c r="J77" i="2"/>
  <c r="L76" i="2"/>
  <c r="L75" i="2"/>
  <c r="J74" i="2"/>
  <c r="H74" i="2"/>
  <c r="H77" i="2" s="1"/>
  <c r="G74" i="2"/>
  <c r="G77" i="2" s="1"/>
  <c r="F74" i="2"/>
  <c r="F77" i="2" s="1"/>
  <c r="L73" i="2"/>
  <c r="K72" i="2"/>
  <c r="K74" i="2" s="1"/>
  <c r="K77" i="2" s="1"/>
  <c r="J72" i="2"/>
  <c r="I72" i="2"/>
  <c r="I74" i="2" s="1"/>
  <c r="I77" i="2" s="1"/>
  <c r="H72" i="2"/>
  <c r="G72" i="2"/>
  <c r="F72" i="2"/>
  <c r="E72" i="2"/>
  <c r="E74" i="2" s="1"/>
  <c r="E77" i="2" s="1"/>
  <c r="D72" i="2"/>
  <c r="D74" i="2" s="1"/>
  <c r="D77" i="2" s="1"/>
  <c r="C72" i="2"/>
  <c r="C74" i="2" s="1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D14" i="2"/>
  <c r="L13" i="2"/>
  <c r="L12" i="2"/>
  <c r="J11" i="2"/>
  <c r="J14" i="2" s="1"/>
  <c r="I11" i="2"/>
  <c r="I14" i="2" s="1"/>
  <c r="H11" i="2"/>
  <c r="H14" i="2" s="1"/>
  <c r="D11" i="2"/>
  <c r="L10" i="2"/>
  <c r="K9" i="2"/>
  <c r="K11" i="2" s="1"/>
  <c r="K14" i="2" s="1"/>
  <c r="J9" i="2"/>
  <c r="I9" i="2"/>
  <c r="H9" i="2"/>
  <c r="G9" i="2"/>
  <c r="G11" i="2" s="1"/>
  <c r="G14" i="2" s="1"/>
  <c r="F9" i="2"/>
  <c r="F11" i="2" s="1"/>
  <c r="F14" i="2" s="1"/>
  <c r="E9" i="2"/>
  <c r="E11" i="2" s="1"/>
  <c r="E14" i="2" s="1"/>
  <c r="D9" i="2"/>
  <c r="C9" i="2"/>
  <c r="L9" i="2" s="1"/>
  <c r="L8" i="2"/>
  <c r="L7" i="2"/>
  <c r="L6" i="2"/>
  <c r="L4" i="2"/>
  <c r="L3" i="2"/>
  <c r="L2" i="2"/>
  <c r="L77" i="3" l="1"/>
  <c r="C11" i="3"/>
  <c r="L74" i="3"/>
  <c r="C77" i="2"/>
  <c r="L77" i="2" s="1"/>
  <c r="L74" i="2"/>
  <c r="C11" i="2"/>
  <c r="L72" i="2"/>
  <c r="C14" i="3" l="1"/>
  <c r="L14" i="3" s="1"/>
  <c r="L11" i="3"/>
  <c r="C14" i="2"/>
  <c r="L14" i="2" s="1"/>
  <c r="L11" i="2"/>
  <c r="L76" i="1" l="1"/>
  <c r="L75" i="1"/>
  <c r="L73" i="1"/>
  <c r="K72" i="1"/>
  <c r="K74" i="1" s="1"/>
  <c r="K77" i="1" s="1"/>
  <c r="J72" i="1"/>
  <c r="J74" i="1" s="1"/>
  <c r="J77" i="1" s="1"/>
  <c r="I72" i="1"/>
  <c r="I74" i="1" s="1"/>
  <c r="I77" i="1" s="1"/>
  <c r="H72" i="1"/>
  <c r="H74" i="1" s="1"/>
  <c r="H77" i="1" s="1"/>
  <c r="G72" i="1"/>
  <c r="G74" i="1" s="1"/>
  <c r="G77" i="1" s="1"/>
  <c r="F72" i="1"/>
  <c r="F74" i="1" s="1"/>
  <c r="F77" i="1" s="1"/>
  <c r="E72" i="1"/>
  <c r="E74" i="1" s="1"/>
  <c r="E77" i="1" s="1"/>
  <c r="D72" i="1"/>
  <c r="D74" i="1" s="1"/>
  <c r="D77" i="1" s="1"/>
  <c r="C72" i="1"/>
  <c r="C74" i="1" s="1"/>
  <c r="L70" i="1"/>
  <c r="L71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13" i="1"/>
  <c r="L12" i="1"/>
  <c r="H11" i="1"/>
  <c r="H14" i="1" s="1"/>
  <c r="F11" i="1"/>
  <c r="F14" i="1" s="1"/>
  <c r="L10" i="1"/>
  <c r="K9" i="1"/>
  <c r="K11" i="1" s="1"/>
  <c r="K14" i="1" s="1"/>
  <c r="J9" i="1"/>
  <c r="J11" i="1" s="1"/>
  <c r="J14" i="1" s="1"/>
  <c r="I9" i="1"/>
  <c r="I11" i="1" s="1"/>
  <c r="I14" i="1" s="1"/>
  <c r="H9" i="1"/>
  <c r="G9" i="1"/>
  <c r="G11" i="1" s="1"/>
  <c r="G14" i="1" s="1"/>
  <c r="F9" i="1"/>
  <c r="E9" i="1"/>
  <c r="E11" i="1" s="1"/>
  <c r="E14" i="1" s="1"/>
  <c r="D9" i="1"/>
  <c r="D11" i="1" s="1"/>
  <c r="D14" i="1" s="1"/>
  <c r="C9" i="1"/>
  <c r="C11" i="1" s="1"/>
  <c r="L8" i="1"/>
  <c r="L7" i="1"/>
  <c r="L6" i="1"/>
  <c r="L4" i="1"/>
  <c r="L3" i="1"/>
  <c r="L2" i="1"/>
  <c r="L74" i="1" l="1"/>
  <c r="L11" i="1"/>
  <c r="C14" i="1"/>
  <c r="L14" i="1" s="1"/>
  <c r="L72" i="1"/>
  <c r="L9" i="1"/>
  <c r="C77" i="1"/>
  <c r="L77" i="1" s="1"/>
</calcChain>
</file>

<file path=xl/sharedStrings.xml><?xml version="1.0" encoding="utf-8"?>
<sst xmlns="http://schemas.openxmlformats.org/spreadsheetml/2006/main" count="363" uniqueCount="77">
  <si>
    <t/>
  </si>
  <si>
    <t>(EKONOMİK SINIFLANDIRMA)</t>
  </si>
  <si>
    <t>KURUMLAR</t>
  </si>
  <si>
    <t>FAİZ GİDERLERİ</t>
  </si>
  <si>
    <t>BORÇ VERME</t>
  </si>
  <si>
    <t>YEDEK ÖDENEK</t>
  </si>
  <si>
    <t>PERSONEL
GİDERLERİ</t>
  </si>
  <si>
    <t>SOS. GÜV. DEV.
PRİMİ GİD.</t>
  </si>
  <si>
    <t>MAL VE HİZMET
ALIM GİDERLERİ</t>
  </si>
  <si>
    <t>TOPLAM</t>
  </si>
  <si>
    <t>GENEL BÜTÇELİ KURUMLAR (I SAYILI CETVEL)</t>
  </si>
  <si>
    <t>ÖZEL BÜTÇELİ KURUMLAR  (II SAYILI CETVEL)</t>
  </si>
  <si>
    <t>DÜZENLEYİCİ VE DENETLEYİCİ KURUMLAR  (III SAYILI CETVEL)</t>
  </si>
  <si>
    <t>I+II+III SAYILI CETVELE TABİ KURUMLAR TOPLAMI</t>
  </si>
  <si>
    <t xml:space="preserve">ÖZEL BÜTÇELERE VE DDK'LARA HAZİNE YARDIMI </t>
  </si>
  <si>
    <t>GELİRDEN AYRILAN PAYLAR</t>
  </si>
  <si>
    <t>MERKEZİ YÖNETİM BÜTÇESİ TOPLAMI ( HAZİNE YARDIMLARI VE GELİRDEN AYRILAN PAY HARİÇ)</t>
  </si>
  <si>
    <t>ÖZEL BÜTÇELİ KURUMLAR  (II SAYILI CETVEL, ÜNİVERSİTELER)</t>
  </si>
  <si>
    <t>ÖZEL BÜTÇELİ KURUMLAR  (II SAYILI CETVEL, DİĞERLERİ)</t>
  </si>
  <si>
    <t>ÖZEL BÜTÇELİ DİĞER KURUMLAR</t>
  </si>
  <si>
    <t>(II)</t>
  </si>
  <si>
    <t>SERMAYE GİDERLERİ</t>
  </si>
  <si>
    <t>SERMAYE
TRANSFERLERİ</t>
  </si>
  <si>
    <t>CARİ TRANSFERLER</t>
  </si>
  <si>
    <t>TÜRKİYE İSTATİSTİK KURUMU</t>
  </si>
  <si>
    <t>ÖLÇME SEÇME VE YERLEŞTİRME MERKEZİ BAŞKANLIĞI</t>
  </si>
  <si>
    <t>SAVUNMA SANAYİ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</si>
  <si>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</si>
  <si>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</si>
  <si>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</si>
  <si>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</si>
  <si>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</si>
  <si>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</si>
  <si>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TÜRKİYE BİLİMLER AKADEMİSİ</t>
  </si>
  <si>
    <t xml:space="preserve">KARAYOLLARI GENEL MÜDÜRLÜĞÜ 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</si>
  <si>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</si>
  <si>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</si>
  <si>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</si>
  <si>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</si>
  <si>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</si>
  <si>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MADEN TETKİK VE ARAMA GENEL MÜDÜRLÜĞÜ</t>
  </si>
  <si>
    <t>SİVİL HAVACILIK GENEL MÜDÜRLÜĞÜ</t>
  </si>
  <si>
    <t>TÜRK AKREDİTASYON KURUMU</t>
  </si>
  <si>
    <t>TÜRK STANDARDLARI ENSTİTÜSÜ</t>
  </si>
  <si>
    <t>TÜRK PATENT VE MARKA KURUMU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</si>
  <si>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</si>
  <si>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</si>
  <si>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</si>
  <si>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</si>
  <si>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KAMU DENETÇİLİĞİ KURUMU</t>
  </si>
  <si>
    <t>CEZA İNFAZ KURUMLARI İLE TUTUKEVLERİ İŞ YURTLARI KURUMU</t>
  </si>
  <si>
    <t>MESLEKİ YETERLİLİK KURUMU BAŞKANLIĞI</t>
  </si>
  <si>
    <t>YURTDIŞI TÜRKLER VE AKRABA TOPLULUKLAR BAŞKANLIĞI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</si>
  <si>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</si>
  <si>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</si>
  <si>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</si>
  <si>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</si>
  <si>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</si>
  <si>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</si>
  <si>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</si>
  <si>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TÜRKİYE İNSAN HAKLARI VE EŞİTLİK KURUMU</t>
  </si>
  <si>
    <t>TÜRKİYE SAĞLIK ENSTİTÜLERİ BAŞKANLIĞI</t>
  </si>
  <si>
    <t>HELAL AKREDİTASYON KURUMU</t>
  </si>
  <si>
    <t>MADEN VE PETROL İŞLERİ GENEL MÜDÜRLÜĞÜ</t>
  </si>
  <si>
    <t>TÜRKİYE UZAY AJANSI</t>
  </si>
  <si>
    <t>KAPADOKYA ALAN BAŞKANLIĞI</t>
  </si>
  <si>
    <t xml:space="preserve">TÜRKİYE ADALET AKADEMİSİ </t>
  </si>
  <si>
    <t>TÜRKİYE ENERJİ, NÜKLEER VE MADEN ARAŞTIRMA KURUMU</t>
  </si>
  <si>
    <t>ULUDAĞ ALAN BAŞKANLIĞI</t>
  </si>
  <si>
    <t>KENTSEL DÖNÜŞÜM BAŞKANLIĞI</t>
  </si>
  <si>
    <t>YÜKSEKÖĞRETİM KURUMLARI</t>
  </si>
  <si>
    <t>ÖZEL BÜTÇELİ KURUMLAR TOPLAMI</t>
  </si>
  <si>
    <t>2024 YILI MERKEZİ YÖNETİM BÜTÇE KANUNU İCMALİ</t>
  </si>
  <si>
    <t>(II) SAYILI CETVEL - ÖZEL BÜTÇELİ DİĞER KURUMLAR</t>
  </si>
  <si>
    <t>TL</t>
  </si>
  <si>
    <t>(II) SAYILI CETVEL - ÖZEL BÜTÇELİ DİĞER KURUMLAR 2025 YILI BÜTÇE GİDER TAHMİNLERİ</t>
  </si>
  <si>
    <t>(II) SAYILI CETVEL - ÖZEL BÜTÇELİ DİĞER KURUMLAR 2026 YILI BÜTÇE GİDER TAHMİNLERİ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</si>
</sst>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₺&quot;* #,##0_-;\-&quot;₺&quot;* #,##0_-;_-&quot;₺&quot;* &quot;-&quot;_-;_-@_-"/>
    <numFmt numFmtId="165" formatCode="_-* #,##0_-;\-* #,##0_-;_-* &quot;-&quot;_-;_-@_-"/>
    <numFmt numFmtId="166" formatCode="_-&quot;₺&quot;* #,##0.00_-;\-&quot;₺&quot;* #,##0.00_-;_-&quot;₺&quot;* &quot;-&quot;??_-;_-@_-"/>
    <numFmt numFmtId="167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/>
    <xf numFmtId="3" fontId="3" fillId="0" borderId="1" xfId="6" applyNumberFormat="1" applyFont="1" applyFill="1" applyBorder="1" applyAlignment="1">
      <alignment vertical="center"/>
    </xf>
    <xf numFmtId="3" fontId="3" fillId="0" borderId="2" xfId="6" applyNumberFormat="1" applyFont="1" applyFill="1" applyBorder="1" applyAlignment="1">
      <alignment vertical="center"/>
    </xf>
    <xf numFmtId="3" fontId="4" fillId="0" borderId="3" xfId="6" applyNumberFormat="1" applyFont="1" applyFill="1" applyBorder="1" applyAlignment="1">
      <alignment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right" vertical="center"/>
    </xf>
    <xf numFmtId="3" fontId="3" fillId="0" borderId="4" xfId="6" applyNumberFormat="1" applyFont="1" applyFill="1" applyBorder="1" applyAlignment="1">
      <alignment vertical="center"/>
    </xf>
    <xf numFmtId="3" fontId="3" fillId="0" borderId="5" xfId="6" applyNumberFormat="1" applyFont="1" applyFill="1" applyBorder="1" applyAlignment="1">
      <alignment vertical="center"/>
    </xf>
    <xf numFmtId="3" fontId="4" fillId="0" borderId="6" xfId="6" applyNumberFormat="1" applyFont="1" applyFill="1" applyBorder="1" applyAlignment="1">
      <alignment vertical="center"/>
    </xf>
    <xf numFmtId="3" fontId="3" fillId="0" borderId="7" xfId="6" applyNumberFormat="1" applyFont="1" applyFill="1" applyBorder="1" applyAlignment="1">
      <alignment vertical="center"/>
    </xf>
    <xf numFmtId="3" fontId="3" fillId="0" borderId="8" xfId="6" applyNumberFormat="1" applyFont="1" applyFill="1" applyBorder="1" applyAlignment="1">
      <alignment vertical="center"/>
    </xf>
    <xf numFmtId="3" fontId="4" fillId="0" borderId="9" xfId="6" applyNumberFormat="1" applyFont="1" applyFill="1" applyBorder="1" applyAlignment="1">
      <alignment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0" borderId="11" xfId="6" applyFont="1" applyFill="1" applyBorder="1" applyAlignment="1">
      <alignment horizontal="center" vertical="center" wrapText="1"/>
    </xf>
    <xf numFmtId="0" fontId="4" fillId="0" borderId="12" xfId="6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6" applyFont="1" applyFill="1" applyBorder="1" applyAlignment="1">
      <alignment vertical="center" wrapText="1"/>
    </xf>
    <xf numFmtId="0" fontId="3" fillId="0" borderId="14" xfId="6" applyFont="1" applyFill="1" applyBorder="1" applyAlignment="1">
      <alignment vertical="center" wrapText="1"/>
    </xf>
    <xf numFmtId="0" fontId="3" fillId="0" borderId="15" xfId="6" applyFont="1" applyFill="1" applyBorder="1" applyAlignment="1">
      <alignment vertical="center" wrapText="1"/>
    </xf>
    <xf numFmtId="0" fontId="4" fillId="0" borderId="0" xfId="6" applyFont="1" applyFill="1" applyBorder="1" applyAlignment="1">
      <alignment horizontal="center" vertical="center" wrapText="1"/>
    </xf>
    <xf numFmtId="0" fontId="4" fillId="0" borderId="16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3" fontId="3" fillId="0" borderId="0" xfId="6" applyNumberFormat="1" applyFont="1" applyFill="1" applyBorder="1" applyAlignment="1">
      <alignment vertical="center"/>
    </xf>
    <xf numFmtId="3" fontId="4" fillId="0" borderId="0" xfId="6" applyNumberFormat="1" applyFont="1" applyFill="1" applyBorder="1" applyAlignment="1">
      <alignment vertical="center"/>
    </xf>
    <xf numFmtId="0" fontId="4" fillId="0" borderId="13" xfId="6" applyFont="1" applyFill="1" applyBorder="1" applyAlignment="1">
      <alignment vertical="center" wrapText="1"/>
    </xf>
    <xf numFmtId="3" fontId="4" fillId="0" borderId="4" xfId="6" applyNumberFormat="1" applyFont="1" applyFill="1" applyBorder="1" applyAlignment="1">
      <alignment vertical="center"/>
    </xf>
    <xf numFmtId="3" fontId="4" fillId="0" borderId="5" xfId="6" applyNumberFormat="1" applyFont="1" applyFill="1" applyBorder="1" applyAlignment="1">
      <alignment vertical="center"/>
    </xf>
    <xf numFmtId="0" fontId="4" fillId="0" borderId="14" xfId="6" applyFont="1" applyFill="1" applyBorder="1" applyAlignment="1">
      <alignment vertical="center" wrapText="1"/>
    </xf>
    <xf numFmtId="3" fontId="4" fillId="0" borderId="1" xfId="6" applyNumberFormat="1" applyFont="1" applyFill="1" applyBorder="1" applyAlignment="1">
      <alignment vertical="center"/>
    </xf>
    <xf numFmtId="3" fontId="4" fillId="0" borderId="2" xfId="6" applyNumberFormat="1" applyFont="1" applyFill="1" applyBorder="1" applyAlignment="1">
      <alignment vertical="center"/>
    </xf>
    <xf numFmtId="0" fontId="4" fillId="0" borderId="15" xfId="6" applyFont="1" applyFill="1" applyBorder="1" applyAlignment="1">
      <alignment vertical="center" wrapText="1"/>
    </xf>
    <xf numFmtId="3" fontId="4" fillId="0" borderId="7" xfId="6" applyNumberFormat="1" applyFont="1" applyFill="1" applyBorder="1" applyAlignment="1">
      <alignment vertical="center"/>
    </xf>
    <xf numFmtId="3" fontId="4" fillId="0" borderId="8" xfId="6" applyNumberFormat="1" applyFont="1" applyFill="1" applyBorder="1" applyAlignment="1">
      <alignment vertical="center"/>
    </xf>
    <xf numFmtId="3" fontId="4" fillId="0" borderId="17" xfId="6" applyNumberFormat="1" applyFont="1" applyFill="1" applyBorder="1" applyAlignment="1">
      <alignment vertical="center"/>
    </xf>
    <xf numFmtId="3" fontId="4" fillId="0" borderId="18" xfId="6" applyNumberFormat="1" applyFont="1" applyFill="1" applyBorder="1" applyAlignment="1">
      <alignment vertical="center"/>
    </xf>
    <xf numFmtId="3" fontId="4" fillId="0" borderId="19" xfId="6" applyNumberFormat="1" applyFont="1" applyFill="1" applyBorder="1" applyAlignment="1">
      <alignment vertical="center"/>
    </xf>
    <xf numFmtId="0" fontId="4" fillId="0" borderId="20" xfId="6" applyFont="1" applyFill="1" applyBorder="1" applyAlignment="1">
      <alignment vertical="center" wrapText="1"/>
    </xf>
    <xf numFmtId="0" fontId="5" fillId="0" borderId="0" xfId="6" applyFont="1" applyFill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</cellXfs>
  <cellStyles count="7">
    <cellStyle name="%60 - Vurgu3" xfId="6"/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8"/>
  <sheetViews>
    <sheetView tabSelected="1" topLeftCell="A17" zoomScale="80" zoomScaleNormal="80" zoomScaleSheetLayoutView="70" workbookViewId="0">
      <selection activeCell="B29" sqref="B29"/>
    </sheetView>
  </sheetViews>
  <sheetFormatPr defaultColWidth="9.140625" defaultRowHeight="14.25" x14ac:dyDescent="0.2"/>
  <cols>
    <col min="1" max="1" width="5.7109375" style="1" customWidth="1"/>
    <col min="2" max="2" width="75.7109375" style="16" customWidth="1"/>
    <col min="3" max="11" width="22.140625" style="1" customWidth="1"/>
    <col min="12" max="12" width="25.28515625" style="1" customWidth="1"/>
    <col min="13" max="15" width="19.28515625" style="1" customWidth="1"/>
    <col min="16" max="16" width="9.140625" style="1" customWidth="1"/>
    <col min="17" max="16384" width="9.140625" style="1"/>
  </cols>
  <sheetData>
    <row r="1" spans="2:12" hidden="1" x14ac:dyDescent="0.2">
      <c r="B1" s="16">
        <v>2024</v>
      </c>
      <c r="C1" s="1" t="s">
        <v>20</v>
      </c>
    </row>
    <row r="2" spans="2:12" hidden="1" x14ac:dyDescent="0.2">
      <c r="B2" s="17"/>
      <c r="C2" s="7"/>
      <c r="D2" s="8"/>
      <c r="E2" s="8"/>
      <c r="F2" s="8"/>
      <c r="G2" s="8"/>
      <c r="H2" s="8"/>
      <c r="I2" s="8"/>
      <c r="J2" s="8"/>
      <c r="K2" s="8"/>
      <c r="L2" s="9">
        <f>SUM(C2:K2)</f>
        <v>0</v>
      </c>
    </row>
    <row r="3" spans="2:12" hidden="1" x14ac:dyDescent="0.2">
      <c r="B3" s="18"/>
      <c r="C3" s="2"/>
      <c r="D3" s="3"/>
      <c r="E3" s="3"/>
      <c r="F3" s="3"/>
      <c r="G3" s="3"/>
      <c r="H3" s="3"/>
      <c r="I3" s="3"/>
      <c r="J3" s="3"/>
      <c r="K3" s="3"/>
      <c r="L3" s="4">
        <f>SUM(C3:K3)</f>
        <v>0</v>
      </c>
    </row>
    <row r="4" spans="2:12" hidden="1" x14ac:dyDescent="0.2">
      <c r="B4" s="19"/>
      <c r="C4" s="10"/>
      <c r="D4" s="11"/>
      <c r="E4" s="11"/>
      <c r="F4" s="11"/>
      <c r="G4" s="11"/>
      <c r="H4" s="11"/>
      <c r="I4" s="11"/>
      <c r="J4" s="11"/>
      <c r="K4" s="11"/>
      <c r="L4" s="12">
        <f>SUM(C4:K4)</f>
        <v>0</v>
      </c>
    </row>
    <row r="5" spans="2:12" hidden="1" x14ac:dyDescent="0.2"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6.5" hidden="1" customHeight="1" x14ac:dyDescent="0.2">
      <c r="B6" s="25" t="s">
        <v>10</v>
      </c>
      <c r="C6" s="26"/>
      <c r="D6" s="27"/>
      <c r="E6" s="27"/>
      <c r="F6" s="27"/>
      <c r="G6" s="27"/>
      <c r="H6" s="27"/>
      <c r="I6" s="27"/>
      <c r="J6" s="27"/>
      <c r="K6" s="27"/>
      <c r="L6" s="9">
        <f t="shared" ref="L6:L14" si="0">SUM(C6:K6)</f>
        <v>0</v>
      </c>
    </row>
    <row r="7" spans="2:12" ht="16.5" hidden="1" customHeight="1" x14ac:dyDescent="0.2">
      <c r="B7" s="28" t="s">
        <v>17</v>
      </c>
      <c r="C7" s="34"/>
      <c r="D7" s="35"/>
      <c r="E7" s="35"/>
      <c r="F7" s="35"/>
      <c r="G7" s="35"/>
      <c r="H7" s="35"/>
      <c r="I7" s="35"/>
      <c r="J7" s="35"/>
      <c r="K7" s="35"/>
      <c r="L7" s="36">
        <f t="shared" si="0"/>
        <v>0</v>
      </c>
    </row>
    <row r="8" spans="2:12" ht="16.5" hidden="1" customHeight="1" x14ac:dyDescent="0.2">
      <c r="B8" s="28" t="s">
        <v>18</v>
      </c>
      <c r="C8" s="29"/>
      <c r="D8" s="30"/>
      <c r="E8" s="30"/>
      <c r="F8" s="30"/>
      <c r="G8" s="30"/>
      <c r="H8" s="30"/>
      <c r="I8" s="30"/>
      <c r="J8" s="30"/>
      <c r="K8" s="30"/>
      <c r="L8" s="4">
        <f t="shared" si="0"/>
        <v>0</v>
      </c>
    </row>
    <row r="9" spans="2:12" ht="16.5" hidden="1" customHeight="1" x14ac:dyDescent="0.2">
      <c r="B9" s="28" t="s">
        <v>11</v>
      </c>
      <c r="C9" s="29">
        <f t="shared" ref="C9:K9" si="1">C7+C8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4">
        <f t="shared" si="0"/>
        <v>0</v>
      </c>
    </row>
    <row r="10" spans="2:12" ht="16.5" hidden="1" customHeight="1" x14ac:dyDescent="0.2">
      <c r="B10" s="28" t="s">
        <v>12</v>
      </c>
      <c r="C10" s="29"/>
      <c r="D10" s="30"/>
      <c r="E10" s="30"/>
      <c r="F10" s="30"/>
      <c r="G10" s="30"/>
      <c r="H10" s="30"/>
      <c r="I10" s="30"/>
      <c r="J10" s="30"/>
      <c r="K10" s="30"/>
      <c r="L10" s="4">
        <f t="shared" si="0"/>
        <v>0</v>
      </c>
    </row>
    <row r="11" spans="2:12" ht="16.5" hidden="1" customHeight="1" x14ac:dyDescent="0.2">
      <c r="B11" s="28" t="s">
        <v>13</v>
      </c>
      <c r="C11" s="29">
        <f t="shared" ref="C11:K11" si="2">C10+C9+C6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4">
        <f t="shared" si="0"/>
        <v>0</v>
      </c>
    </row>
    <row r="12" spans="2:12" ht="16.5" hidden="1" customHeight="1" x14ac:dyDescent="0.2">
      <c r="B12" s="28" t="s">
        <v>14</v>
      </c>
      <c r="C12" s="29"/>
      <c r="D12" s="30"/>
      <c r="E12" s="30"/>
      <c r="F12" s="30"/>
      <c r="G12" s="30"/>
      <c r="H12" s="30"/>
      <c r="I12" s="30"/>
      <c r="J12" s="30"/>
      <c r="K12" s="30"/>
      <c r="L12" s="4">
        <f t="shared" si="0"/>
        <v>0</v>
      </c>
    </row>
    <row r="13" spans="2:12" ht="16.5" hidden="1" customHeight="1" x14ac:dyDescent="0.2">
      <c r="B13" s="28" t="s">
        <v>15</v>
      </c>
      <c r="C13" s="29"/>
      <c r="D13" s="30"/>
      <c r="E13" s="30"/>
      <c r="F13" s="30"/>
      <c r="G13" s="30"/>
      <c r="H13" s="30"/>
      <c r="I13" s="30"/>
      <c r="J13" s="30"/>
      <c r="K13" s="30"/>
      <c r="L13" s="4">
        <f t="shared" si="0"/>
        <v>0</v>
      </c>
    </row>
    <row r="14" spans="2:12" ht="16.5" hidden="1" customHeight="1" x14ac:dyDescent="0.2">
      <c r="B14" s="31" t="s">
        <v>16</v>
      </c>
      <c r="C14" s="32">
        <f t="shared" ref="C14:K14" si="3">C11-(C12+C13)</f>
        <v>0</v>
      </c>
      <c r="D14" s="33">
        <f t="shared" si="3"/>
        <v>0</v>
      </c>
      <c r="E14" s="33">
        <f t="shared" si="3"/>
        <v>0</v>
      </c>
      <c r="F14" s="33">
        <f t="shared" si="3"/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12">
        <f t="shared" si="0"/>
        <v>0</v>
      </c>
    </row>
    <row r="15" spans="2:12" hidden="1" x14ac:dyDescent="0.2">
      <c r="B15" s="16" t="s">
        <v>19</v>
      </c>
    </row>
    <row r="16" spans="2:12" hidden="1" x14ac:dyDescent="0.2"/>
    <row r="17" spans="2:12" ht="24.75" customHeight="1" x14ac:dyDescent="0.2">
      <c r="B17" s="38" t="s">
        <v>72</v>
      </c>
      <c r="C17" s="38" t="s">
        <v>0</v>
      </c>
      <c r="D17" s="38" t="s">
        <v>0</v>
      </c>
      <c r="E17" s="38" t="s">
        <v>0</v>
      </c>
      <c r="F17" s="38" t="s">
        <v>0</v>
      </c>
      <c r="G17" s="38" t="s">
        <v>0</v>
      </c>
      <c r="H17" s="38" t="s">
        <v>0</v>
      </c>
      <c r="I17" s="38" t="s">
        <v>0</v>
      </c>
      <c r="J17" s="38" t="s">
        <v>0</v>
      </c>
      <c r="K17" s="38" t="s">
        <v>0</v>
      </c>
      <c r="L17" s="38" t="s">
        <v>0</v>
      </c>
    </row>
    <row r="18" spans="2:12" ht="24.75" customHeight="1" x14ac:dyDescent="0.2">
      <c r="B18" s="38" t="s">
        <v>73</v>
      </c>
      <c r="C18" s="38" t="s">
        <v>0</v>
      </c>
      <c r="D18" s="38" t="s">
        <v>0</v>
      </c>
      <c r="E18" s="38" t="s">
        <v>0</v>
      </c>
      <c r="F18" s="38" t="s">
        <v>0</v>
      </c>
      <c r="G18" s="38" t="s">
        <v>0</v>
      </c>
      <c r="H18" s="38" t="s">
        <v>0</v>
      </c>
      <c r="I18" s="38" t="s">
        <v>0</v>
      </c>
      <c r="J18" s="38" t="s">
        <v>0</v>
      </c>
      <c r="K18" s="38" t="s">
        <v>0</v>
      </c>
      <c r="L18" s="38" t="s">
        <v>0</v>
      </c>
    </row>
    <row r="19" spans="2:12" ht="24.75" customHeight="1" x14ac:dyDescent="0.2">
      <c r="B19" s="39" t="s">
        <v>1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  <c r="I19" s="39" t="s">
        <v>0</v>
      </c>
      <c r="J19" s="39" t="s">
        <v>0</v>
      </c>
      <c r="K19" s="39" t="s">
        <v>0</v>
      </c>
      <c r="L19" s="39" t="s">
        <v>0</v>
      </c>
    </row>
    <row r="21" spans="2:12" x14ac:dyDescent="0.2">
      <c r="B21" s="20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6" t="s">
        <v>74</v>
      </c>
    </row>
    <row r="22" spans="2:12" ht="45" customHeight="1" x14ac:dyDescent="0.2">
      <c r="B22" s="21" t="s">
        <v>2</v>
      </c>
      <c r="C22" s="13" t="s">
        <v>6</v>
      </c>
      <c r="D22" s="14" t="s">
        <v>7</v>
      </c>
      <c r="E22" s="14" t="s">
        <v>8</v>
      </c>
      <c r="F22" s="14" t="s">
        <v>3</v>
      </c>
      <c r="G22" s="14" t="s">
        <v>23</v>
      </c>
      <c r="H22" s="14" t="s">
        <v>21</v>
      </c>
      <c r="I22" s="14" t="s">
        <v>22</v>
      </c>
      <c r="J22" s="14" t="s">
        <v>4</v>
      </c>
      <c r="K22" s="14" t="s">
        <v>5</v>
      </c>
      <c r="L22" s="15" t="s">
        <v>9</v>
      </c>
    </row>
    <row r="23" spans="2:12" ht="23.1" customHeight="1" x14ac:dyDescent="0.2">
      <c r="B23" s="17" t="s">
        <v>24</v>
      </c>
      <c r="C23" s="7">
        <v>2360343000</v>
      </c>
      <c r="D23" s="8">
        <v>292299000</v>
      </c>
      <c r="E23" s="8">
        <v>240166000</v>
      </c>
      <c r="F23" s="8">
        <v>0</v>
      </c>
      <c r="G23" s="8">
        <v>9569000</v>
      </c>
      <c r="H23" s="8">
        <v>151050000</v>
      </c>
      <c r="I23" s="8">
        <v>0</v>
      </c>
      <c r="J23" s="8">
        <v>0</v>
      </c>
      <c r="K23" s="8">
        <v>0</v>
      </c>
      <c r="L23" s="9">
        <f t="shared" ref="L23:L54" si="4">SUM(C23:K23)</f>
        <v>3053427000</v>
      </c>
    </row>
    <row r="24" spans="2:12" ht="23.1" customHeight="1" x14ac:dyDescent="0.2">
      <c r="B24" s="18" t="s">
        <v>25</v>
      </c>
      <c r="C24" s="2">
        <v>2606140000</v>
      </c>
      <c r="D24" s="3">
        <v>84205000</v>
      </c>
      <c r="E24" s="3">
        <v>1988790000</v>
      </c>
      <c r="F24" s="3">
        <v>0</v>
      </c>
      <c r="G24" s="3">
        <v>6117000</v>
      </c>
      <c r="H24" s="3">
        <v>7580000</v>
      </c>
      <c r="I24" s="3">
        <v>0</v>
      </c>
      <c r="J24" s="3">
        <v>0</v>
      </c>
      <c r="K24" s="3">
        <v>0</v>
      </c>
      <c r="L24" s="4">
        <f t="shared" si="4"/>
        <v>4692832000</v>
      </c>
    </row>
    <row r="25" spans="2:12" ht="23.1" customHeight="1" x14ac:dyDescent="0.2">
      <c r="B25" s="18" t="s">
        <v>26</v>
      </c>
      <c r="C25" s="2">
        <v>571595000</v>
      </c>
      <c r="D25" s="3">
        <v>60995000</v>
      </c>
      <c r="E25" s="3">
        <v>57784000</v>
      </c>
      <c r="F25" s="3">
        <v>0</v>
      </c>
      <c r="G25" s="3">
        <v>14574000</v>
      </c>
      <c r="H25" s="3">
        <v>132104000</v>
      </c>
      <c r="I25" s="3">
        <v>0</v>
      </c>
      <c r="J25" s="3">
        <v>0</v>
      </c>
      <c r="K25" s="3">
        <v>0</v>
      </c>
      <c r="L25" s="4">
        <f t="shared" si="4"/>
        <v>837052000</v>
      </c>
    </row>
    <row r="26" spans="2:12" ht="23.1" customHeight="1" x14ac:dyDescent="0.2">
      <c r="B26" s="18" t="s">
        <v>27</v>
      </c>
      <c r="C26" s="2">
        <v>69350000</v>
      </c>
      <c r="D26" s="3">
        <v>10495000</v>
      </c>
      <c r="E26" s="3">
        <v>23014000</v>
      </c>
      <c r="F26" s="3">
        <v>0</v>
      </c>
      <c r="G26" s="3">
        <v>5308000</v>
      </c>
      <c r="H26" s="3">
        <v>10700000</v>
      </c>
      <c r="I26" s="3">
        <v>0</v>
      </c>
      <c r="J26" s="3">
        <v>0</v>
      </c>
      <c r="K26" s="3">
        <v>0</v>
      </c>
      <c r="L26" s="4">
        <f t="shared" si="4"/>
        <v>118867000</v>
      </c>
    </row>
    <row r="27" spans="2:12" ht="23.1" customHeight="1" x14ac:dyDescent="0.2">
      <c r="B27" s="18" t="s">
        <v>28</v>
      </c>
      <c r="C27" s="2">
        <v>28645000</v>
      </c>
      <c r="D27" s="3">
        <v>3096000</v>
      </c>
      <c r="E27" s="3">
        <v>16155000</v>
      </c>
      <c r="F27" s="3">
        <v>0</v>
      </c>
      <c r="G27" s="3">
        <v>2125000</v>
      </c>
      <c r="H27" s="3">
        <v>10000000</v>
      </c>
      <c r="I27" s="3">
        <v>0</v>
      </c>
      <c r="J27" s="3">
        <v>0</v>
      </c>
      <c r="K27" s="3">
        <v>0</v>
      </c>
      <c r="L27" s="4">
        <f t="shared" si="4"/>
        <v>60021000</v>
      </c>
    </row>
    <row r="28" spans="2:12" ht="23.1" customHeight="1" x14ac:dyDescent="0.2">
      <c r="B28" s="18" t="s">
        <v>29</v>
      </c>
      <c r="C28" s="2">
        <v>28194000</v>
      </c>
      <c r="D28" s="3">
        <v>3123000</v>
      </c>
      <c r="E28" s="3">
        <v>17730000</v>
      </c>
      <c r="F28" s="3">
        <v>0</v>
      </c>
      <c r="G28" s="3">
        <v>2880000</v>
      </c>
      <c r="H28" s="3">
        <v>14000000</v>
      </c>
      <c r="I28" s="3">
        <v>0</v>
      </c>
      <c r="J28" s="3">
        <v>0</v>
      </c>
      <c r="K28" s="3">
        <v>0</v>
      </c>
      <c r="L28" s="4">
        <f t="shared" si="4"/>
        <v>65927000</v>
      </c>
    </row>
    <row r="29" spans="2:12" ht="23.1" customHeight="1" x14ac:dyDescent="0.2">
      <c r="B29" s="18" t="s">
        <v>30</v>
      </c>
      <c r="C29" s="2">
        <v>65185000</v>
      </c>
      <c r="D29" s="3">
        <v>8929000</v>
      </c>
      <c r="E29" s="3">
        <v>27809000</v>
      </c>
      <c r="F29" s="3">
        <v>0</v>
      </c>
      <c r="G29" s="3">
        <v>18123000</v>
      </c>
      <c r="H29" s="3">
        <v>15300000</v>
      </c>
      <c r="I29" s="3">
        <v>0</v>
      </c>
      <c r="J29" s="3">
        <v>0</v>
      </c>
      <c r="K29" s="3">
        <v>0</v>
      </c>
      <c r="L29" s="4">
        <f t="shared" si="4"/>
        <v>135346000</v>
      </c>
    </row>
    <row r="30" spans="2:12" ht="23.1" customHeight="1" x14ac:dyDescent="0.2">
      <c r="B30" s="18" t="s">
        <v>31</v>
      </c>
      <c r="C30" s="2">
        <v>126118000</v>
      </c>
      <c r="D30" s="3">
        <v>17815000</v>
      </c>
      <c r="E30" s="3">
        <v>18952000</v>
      </c>
      <c r="F30" s="3">
        <v>0</v>
      </c>
      <c r="G30" s="3">
        <v>24876000</v>
      </c>
      <c r="H30" s="3">
        <v>49200000</v>
      </c>
      <c r="I30" s="3">
        <v>0</v>
      </c>
      <c r="J30" s="3">
        <v>0</v>
      </c>
      <c r="K30" s="3">
        <v>0</v>
      </c>
      <c r="L30" s="4">
        <f t="shared" si="4"/>
        <v>236961000</v>
      </c>
    </row>
    <row r="31" spans="2:12" ht="23.1" customHeight="1" x14ac:dyDescent="0.2">
      <c r="B31" s="18" t="s">
        <v>32</v>
      </c>
      <c r="C31" s="2">
        <v>4546244000</v>
      </c>
      <c r="D31" s="3">
        <v>861189000</v>
      </c>
      <c r="E31" s="3">
        <v>3319467000</v>
      </c>
      <c r="F31" s="3">
        <v>0</v>
      </c>
      <c r="G31" s="3">
        <v>6557118000</v>
      </c>
      <c r="H31" s="3">
        <v>3198458000</v>
      </c>
      <c r="I31" s="3">
        <v>13602105000</v>
      </c>
      <c r="J31" s="3">
        <v>0</v>
      </c>
      <c r="K31" s="3">
        <v>0</v>
      </c>
      <c r="L31" s="4">
        <f t="shared" si="4"/>
        <v>32084581000</v>
      </c>
    </row>
    <row r="32" spans="2:12" ht="23.1" customHeight="1" x14ac:dyDescent="0.2">
      <c r="B32" s="18" t="s">
        <v>33</v>
      </c>
      <c r="C32" s="2">
        <v>36738000</v>
      </c>
      <c r="D32" s="3">
        <v>5923000</v>
      </c>
      <c r="E32" s="3">
        <v>18018000</v>
      </c>
      <c r="F32" s="3">
        <v>0</v>
      </c>
      <c r="G32" s="3">
        <v>47459000</v>
      </c>
      <c r="H32" s="3">
        <v>11000000</v>
      </c>
      <c r="I32" s="3">
        <v>0</v>
      </c>
      <c r="J32" s="3">
        <v>0</v>
      </c>
      <c r="K32" s="3">
        <v>0</v>
      </c>
      <c r="L32" s="4">
        <f t="shared" si="4"/>
        <v>119138000</v>
      </c>
    </row>
    <row r="33" spans="2:12" ht="23.1" customHeight="1" x14ac:dyDescent="0.2">
      <c r="B33" s="18" t="s">
        <v>34</v>
      </c>
      <c r="C33" s="2">
        <v>17581862000</v>
      </c>
      <c r="D33" s="3">
        <v>3430381000</v>
      </c>
      <c r="E33" s="3">
        <v>17637910000</v>
      </c>
      <c r="F33" s="3">
        <v>0</v>
      </c>
      <c r="G33" s="3">
        <v>74053363000</v>
      </c>
      <c r="H33" s="3">
        <v>154429332000</v>
      </c>
      <c r="I33" s="3">
        <v>0</v>
      </c>
      <c r="J33" s="3">
        <v>0</v>
      </c>
      <c r="K33" s="3">
        <v>0</v>
      </c>
      <c r="L33" s="4">
        <f t="shared" si="4"/>
        <v>267132848000</v>
      </c>
    </row>
    <row r="34" spans="2:12" ht="23.1" customHeight="1" x14ac:dyDescent="0.2">
      <c r="B34" s="18" t="s">
        <v>35</v>
      </c>
      <c r="C34" s="2">
        <v>2021180000</v>
      </c>
      <c r="D34" s="3">
        <v>259346000</v>
      </c>
      <c r="E34" s="3">
        <v>297354000</v>
      </c>
      <c r="F34" s="3">
        <v>0</v>
      </c>
      <c r="G34" s="3">
        <v>53247000</v>
      </c>
      <c r="H34" s="3">
        <v>120000000</v>
      </c>
      <c r="I34" s="3">
        <v>0</v>
      </c>
      <c r="J34" s="3">
        <v>0</v>
      </c>
      <c r="K34" s="3">
        <v>0</v>
      </c>
      <c r="L34" s="4">
        <f t="shared" si="4"/>
        <v>2751127000</v>
      </c>
    </row>
    <row r="35" spans="2:12" ht="23.1" customHeight="1" x14ac:dyDescent="0.2">
      <c r="B35" s="18" t="s">
        <v>36</v>
      </c>
      <c r="C35" s="2">
        <v>2118913000</v>
      </c>
      <c r="D35" s="3">
        <v>244146000</v>
      </c>
      <c r="E35" s="3">
        <v>165227000</v>
      </c>
      <c r="F35" s="3">
        <v>0</v>
      </c>
      <c r="G35" s="3">
        <v>98462000</v>
      </c>
      <c r="H35" s="3">
        <v>70000000</v>
      </c>
      <c r="I35" s="3">
        <v>0</v>
      </c>
      <c r="J35" s="3">
        <v>0</v>
      </c>
      <c r="K35" s="3">
        <v>0</v>
      </c>
      <c r="L35" s="4">
        <f t="shared" si="4"/>
        <v>2696748000</v>
      </c>
    </row>
    <row r="36" spans="2:12" ht="23.1" customHeight="1" x14ac:dyDescent="0.2">
      <c r="B36" s="18" t="s">
        <v>37</v>
      </c>
      <c r="C36" s="2">
        <v>12471621000</v>
      </c>
      <c r="D36" s="3">
        <v>1951423000</v>
      </c>
      <c r="E36" s="3">
        <v>5945524000</v>
      </c>
      <c r="F36" s="3">
        <v>0</v>
      </c>
      <c r="G36" s="3">
        <v>547646000</v>
      </c>
      <c r="H36" s="3">
        <v>5200100000</v>
      </c>
      <c r="I36" s="3">
        <v>428869000</v>
      </c>
      <c r="J36" s="3">
        <v>1202936000</v>
      </c>
      <c r="K36" s="3">
        <v>0</v>
      </c>
      <c r="L36" s="4">
        <f t="shared" si="4"/>
        <v>27748119000</v>
      </c>
    </row>
    <row r="37" spans="2:12" ht="23.1" customHeight="1" x14ac:dyDescent="0.2">
      <c r="B37" s="18" t="s">
        <v>38</v>
      </c>
      <c r="C37" s="2">
        <v>1509592000</v>
      </c>
      <c r="D37" s="3">
        <v>220624000</v>
      </c>
      <c r="E37" s="3">
        <v>421248000</v>
      </c>
      <c r="F37" s="3">
        <v>0</v>
      </c>
      <c r="G37" s="3">
        <v>335161000</v>
      </c>
      <c r="H37" s="3">
        <v>1240000000</v>
      </c>
      <c r="I37" s="3">
        <v>0</v>
      </c>
      <c r="J37" s="3">
        <v>0</v>
      </c>
      <c r="K37" s="3">
        <v>0</v>
      </c>
      <c r="L37" s="4">
        <f t="shared" si="4"/>
        <v>3726625000</v>
      </c>
    </row>
    <row r="38" spans="2:12" ht="23.1" customHeight="1" x14ac:dyDescent="0.2">
      <c r="B38" s="18" t="s">
        <v>39</v>
      </c>
      <c r="C38" s="2">
        <v>512273000</v>
      </c>
      <c r="D38" s="3">
        <v>69097000</v>
      </c>
      <c r="E38" s="3">
        <v>41510000</v>
      </c>
      <c r="F38" s="3">
        <v>0</v>
      </c>
      <c r="G38" s="3">
        <v>13760000</v>
      </c>
      <c r="H38" s="3">
        <v>82000000</v>
      </c>
      <c r="I38" s="3">
        <v>0</v>
      </c>
      <c r="J38" s="3">
        <v>0</v>
      </c>
      <c r="K38" s="3">
        <v>0</v>
      </c>
      <c r="L38" s="4">
        <f t="shared" si="4"/>
        <v>718640000</v>
      </c>
    </row>
    <row r="39" spans="2:12" ht="23.1" customHeight="1" x14ac:dyDescent="0.2">
      <c r="B39" s="18" t="s">
        <v>40</v>
      </c>
      <c r="C39" s="2">
        <v>1845012000</v>
      </c>
      <c r="D39" s="3">
        <v>293270000</v>
      </c>
      <c r="E39" s="3">
        <v>247016000</v>
      </c>
      <c r="F39" s="3">
        <v>0</v>
      </c>
      <c r="G39" s="3">
        <v>150689000</v>
      </c>
      <c r="H39" s="3">
        <v>2000000000</v>
      </c>
      <c r="I39" s="3">
        <v>0</v>
      </c>
      <c r="J39" s="3">
        <v>214000000</v>
      </c>
      <c r="K39" s="3">
        <v>0</v>
      </c>
      <c r="L39" s="4">
        <f t="shared" si="4"/>
        <v>4749987000</v>
      </c>
    </row>
    <row r="40" spans="2:12" ht="23.1" customHeight="1" x14ac:dyDescent="0.2">
      <c r="B40" s="18" t="s">
        <v>41</v>
      </c>
      <c r="C40" s="2">
        <v>360086000</v>
      </c>
      <c r="D40" s="3">
        <v>33758000</v>
      </c>
      <c r="E40" s="3">
        <v>29183000</v>
      </c>
      <c r="F40" s="3">
        <v>0</v>
      </c>
      <c r="G40" s="3">
        <v>45270000</v>
      </c>
      <c r="H40" s="3">
        <v>40000000</v>
      </c>
      <c r="I40" s="3">
        <v>0</v>
      </c>
      <c r="J40" s="3">
        <v>0</v>
      </c>
      <c r="K40" s="3">
        <v>0</v>
      </c>
      <c r="L40" s="4">
        <f t="shared" si="4"/>
        <v>508297000</v>
      </c>
    </row>
    <row r="41" spans="2:12" ht="23.1" customHeight="1" x14ac:dyDescent="0.2">
      <c r="B41" s="18" t="s">
        <v>42</v>
      </c>
      <c r="C41" s="2">
        <v>154943000</v>
      </c>
      <c r="D41" s="3">
        <v>15332000</v>
      </c>
      <c r="E41" s="3">
        <v>75198000</v>
      </c>
      <c r="F41" s="3">
        <v>0</v>
      </c>
      <c r="G41" s="3">
        <v>3260000</v>
      </c>
      <c r="H41" s="3">
        <v>18000000</v>
      </c>
      <c r="I41" s="3">
        <v>0</v>
      </c>
      <c r="J41" s="3">
        <v>0</v>
      </c>
      <c r="K41" s="3">
        <v>0</v>
      </c>
      <c r="L41" s="4">
        <f t="shared" si="4"/>
        <v>266733000</v>
      </c>
    </row>
    <row r="42" spans="2:12" ht="23.1" customHeight="1" x14ac:dyDescent="0.2">
      <c r="B42" s="18" t="s">
        <v>43</v>
      </c>
      <c r="C42" s="2">
        <v>1994402000</v>
      </c>
      <c r="D42" s="3">
        <v>334587000</v>
      </c>
      <c r="E42" s="3">
        <v>328934000</v>
      </c>
      <c r="F42" s="3">
        <v>0</v>
      </c>
      <c r="G42" s="3">
        <v>55542000</v>
      </c>
      <c r="H42" s="3">
        <v>500000000</v>
      </c>
      <c r="I42" s="3">
        <v>0</v>
      </c>
      <c r="J42" s="3">
        <v>0</v>
      </c>
      <c r="K42" s="3">
        <v>0</v>
      </c>
      <c r="L42" s="4">
        <f t="shared" si="4"/>
        <v>3213465000</v>
      </c>
    </row>
    <row r="43" spans="2:12" ht="23.1" customHeight="1" x14ac:dyDescent="0.2">
      <c r="B43" s="18" t="s">
        <v>44</v>
      </c>
      <c r="C43" s="2">
        <v>434875000</v>
      </c>
      <c r="D43" s="3">
        <v>47707000</v>
      </c>
      <c r="E43" s="3">
        <v>106502000</v>
      </c>
      <c r="F43" s="3">
        <v>0</v>
      </c>
      <c r="G43" s="3">
        <v>171443000</v>
      </c>
      <c r="H43" s="3">
        <v>88400000</v>
      </c>
      <c r="I43" s="3">
        <v>0</v>
      </c>
      <c r="J43" s="3">
        <v>0</v>
      </c>
      <c r="K43" s="3">
        <v>0</v>
      </c>
      <c r="L43" s="4">
        <f t="shared" si="4"/>
        <v>848927000</v>
      </c>
    </row>
    <row r="44" spans="2:12" ht="35.1" customHeight="1" x14ac:dyDescent="0.2">
      <c r="B44" s="18" t="s">
        <v>45</v>
      </c>
      <c r="C44" s="2">
        <v>1449828000</v>
      </c>
      <c r="D44" s="3">
        <v>168790000</v>
      </c>
      <c r="E44" s="3">
        <v>226738000</v>
      </c>
      <c r="F44" s="3">
        <v>0</v>
      </c>
      <c r="G44" s="3">
        <v>3480218000</v>
      </c>
      <c r="H44" s="3">
        <v>123500000</v>
      </c>
      <c r="I44" s="3">
        <v>0</v>
      </c>
      <c r="J44" s="3">
        <v>2284250000</v>
      </c>
      <c r="K44" s="3">
        <v>0</v>
      </c>
      <c r="L44" s="4">
        <f t="shared" si="4"/>
        <v>7733324000</v>
      </c>
    </row>
    <row r="45" spans="2:12" ht="23.1" customHeight="1" x14ac:dyDescent="0.2">
      <c r="B45" s="18" t="s">
        <v>46</v>
      </c>
      <c r="C45" s="2">
        <v>461901000</v>
      </c>
      <c r="D45" s="3">
        <v>52771000</v>
      </c>
      <c r="E45" s="3">
        <v>208973000</v>
      </c>
      <c r="F45" s="3">
        <v>0</v>
      </c>
      <c r="G45" s="3">
        <v>1814846000</v>
      </c>
      <c r="H45" s="3">
        <v>24000000</v>
      </c>
      <c r="I45" s="3">
        <v>50000000</v>
      </c>
      <c r="J45" s="3">
        <v>0</v>
      </c>
      <c r="K45" s="3">
        <v>0</v>
      </c>
      <c r="L45" s="4">
        <f t="shared" si="4"/>
        <v>2612491000</v>
      </c>
    </row>
    <row r="46" spans="2:12" ht="23.1" customHeight="1" x14ac:dyDescent="0.2">
      <c r="B46" s="18" t="s">
        <v>47</v>
      </c>
      <c r="C46" s="2">
        <v>209539000</v>
      </c>
      <c r="D46" s="3">
        <v>38075000</v>
      </c>
      <c r="E46" s="3">
        <v>52902000</v>
      </c>
      <c r="F46" s="3">
        <v>0</v>
      </c>
      <c r="G46" s="3">
        <v>2257000</v>
      </c>
      <c r="H46" s="3">
        <v>66202000</v>
      </c>
      <c r="I46" s="3">
        <v>470341000</v>
      </c>
      <c r="J46" s="3">
        <v>0</v>
      </c>
      <c r="K46" s="3">
        <v>0</v>
      </c>
      <c r="L46" s="4">
        <f t="shared" si="4"/>
        <v>839316000</v>
      </c>
    </row>
    <row r="47" spans="2:12" ht="23.1" customHeight="1" x14ac:dyDescent="0.2">
      <c r="B47" s="18" t="s">
        <v>48</v>
      </c>
      <c r="C47" s="2">
        <v>209120000</v>
      </c>
      <c r="D47" s="3">
        <v>25905000</v>
      </c>
      <c r="E47" s="3">
        <v>17805000</v>
      </c>
      <c r="F47" s="3">
        <v>0</v>
      </c>
      <c r="G47" s="3">
        <v>16485000</v>
      </c>
      <c r="H47" s="3">
        <v>106700000</v>
      </c>
      <c r="I47" s="3">
        <v>0</v>
      </c>
      <c r="J47" s="3">
        <v>0</v>
      </c>
      <c r="K47" s="3">
        <v>0</v>
      </c>
      <c r="L47" s="4">
        <f t="shared" si="4"/>
        <v>376015000</v>
      </c>
    </row>
    <row r="48" spans="2:12" ht="23.1" customHeight="1" x14ac:dyDescent="0.2">
      <c r="B48" s="18" t="s">
        <v>49</v>
      </c>
      <c r="C48" s="2">
        <v>167731000</v>
      </c>
      <c r="D48" s="3">
        <v>21600000</v>
      </c>
      <c r="E48" s="3">
        <v>30867000</v>
      </c>
      <c r="F48" s="3">
        <v>0</v>
      </c>
      <c r="G48" s="3">
        <v>4776000</v>
      </c>
      <c r="H48" s="3">
        <v>11000000</v>
      </c>
      <c r="I48" s="3">
        <v>0</v>
      </c>
      <c r="J48" s="3">
        <v>0</v>
      </c>
      <c r="K48" s="3">
        <v>0</v>
      </c>
      <c r="L48" s="4">
        <f t="shared" si="4"/>
        <v>235974000</v>
      </c>
    </row>
    <row r="49" spans="2:12" ht="23.1" customHeight="1" x14ac:dyDescent="0.2">
      <c r="B49" s="18" t="s">
        <v>50</v>
      </c>
      <c r="C49" s="2">
        <v>407812000</v>
      </c>
      <c r="D49" s="3">
        <v>39734000</v>
      </c>
      <c r="E49" s="3">
        <v>8689327000</v>
      </c>
      <c r="F49" s="3">
        <v>0</v>
      </c>
      <c r="G49" s="3">
        <v>171000</v>
      </c>
      <c r="H49" s="3">
        <v>4438445000</v>
      </c>
      <c r="I49" s="3">
        <v>0</v>
      </c>
      <c r="J49" s="3">
        <v>0</v>
      </c>
      <c r="K49" s="3">
        <v>0</v>
      </c>
      <c r="L49" s="4">
        <f t="shared" si="4"/>
        <v>13575489000</v>
      </c>
    </row>
    <row r="50" spans="2:12" ht="23.1" customHeight="1" x14ac:dyDescent="0.2">
      <c r="B50" s="18" t="s">
        <v>51</v>
      </c>
      <c r="C50" s="2">
        <v>88266000</v>
      </c>
      <c r="D50" s="3">
        <v>18347000</v>
      </c>
      <c r="E50" s="3">
        <v>24106000</v>
      </c>
      <c r="F50" s="3">
        <v>0</v>
      </c>
      <c r="G50" s="3">
        <v>167000</v>
      </c>
      <c r="H50" s="3">
        <v>41810000</v>
      </c>
      <c r="I50" s="3">
        <v>0</v>
      </c>
      <c r="J50" s="3">
        <v>0</v>
      </c>
      <c r="K50" s="3">
        <v>0</v>
      </c>
      <c r="L50" s="4">
        <f t="shared" si="4"/>
        <v>172696000</v>
      </c>
    </row>
    <row r="51" spans="2:12" ht="23.1" customHeight="1" x14ac:dyDescent="0.2">
      <c r="B51" s="18" t="s">
        <v>52</v>
      </c>
      <c r="C51" s="2">
        <v>257646000</v>
      </c>
      <c r="D51" s="3">
        <v>37328000</v>
      </c>
      <c r="E51" s="3">
        <v>63995000</v>
      </c>
      <c r="F51" s="3">
        <v>0</v>
      </c>
      <c r="G51" s="3">
        <v>1613189000</v>
      </c>
      <c r="H51" s="3">
        <v>22500000</v>
      </c>
      <c r="I51" s="3">
        <v>0</v>
      </c>
      <c r="J51" s="3">
        <v>0</v>
      </c>
      <c r="K51" s="3">
        <v>0</v>
      </c>
      <c r="L51" s="4">
        <f t="shared" si="4"/>
        <v>1994658000</v>
      </c>
    </row>
    <row r="52" spans="2:12" ht="23.1" customHeight="1" x14ac:dyDescent="0.2">
      <c r="B52" s="18" t="s">
        <v>53</v>
      </c>
      <c r="C52" s="2">
        <v>259173000</v>
      </c>
      <c r="D52" s="3">
        <v>37176000</v>
      </c>
      <c r="E52" s="3">
        <v>25351000</v>
      </c>
      <c r="F52" s="3">
        <v>0</v>
      </c>
      <c r="G52" s="3">
        <v>3592000</v>
      </c>
      <c r="H52" s="3">
        <v>180000000</v>
      </c>
      <c r="I52" s="3">
        <v>0</v>
      </c>
      <c r="J52" s="3">
        <v>0</v>
      </c>
      <c r="K52" s="3">
        <v>0</v>
      </c>
      <c r="L52" s="4">
        <f t="shared" si="4"/>
        <v>505292000</v>
      </c>
    </row>
    <row r="53" spans="2:12" ht="23.1" customHeight="1" x14ac:dyDescent="0.2">
      <c r="B53" s="18" t="s">
        <v>54</v>
      </c>
      <c r="C53" s="2">
        <v>39008000</v>
      </c>
      <c r="D53" s="3">
        <v>5505000</v>
      </c>
      <c r="E53" s="3">
        <v>12373000</v>
      </c>
      <c r="F53" s="3">
        <v>0</v>
      </c>
      <c r="G53" s="3">
        <v>451000</v>
      </c>
      <c r="H53" s="3">
        <v>2690000</v>
      </c>
      <c r="I53" s="3">
        <v>345061000</v>
      </c>
      <c r="J53" s="3">
        <v>0</v>
      </c>
      <c r="K53" s="3">
        <v>0</v>
      </c>
      <c r="L53" s="4">
        <f t="shared" si="4"/>
        <v>405088000</v>
      </c>
    </row>
    <row r="54" spans="2:12" ht="23.1" customHeight="1" x14ac:dyDescent="0.2">
      <c r="B54" s="18" t="s">
        <v>55</v>
      </c>
      <c r="C54" s="2">
        <v>37485000</v>
      </c>
      <c r="D54" s="3">
        <v>5126000</v>
      </c>
      <c r="E54" s="3">
        <v>17278000</v>
      </c>
      <c r="F54" s="3">
        <v>0</v>
      </c>
      <c r="G54" s="3">
        <v>1210000</v>
      </c>
      <c r="H54" s="3">
        <v>18600000</v>
      </c>
      <c r="I54" s="3">
        <v>360000000</v>
      </c>
      <c r="J54" s="3">
        <v>0</v>
      </c>
      <c r="K54" s="3">
        <v>0</v>
      </c>
      <c r="L54" s="4">
        <f t="shared" si="4"/>
        <v>439699000</v>
      </c>
    </row>
    <row r="55" spans="2:12" ht="23.1" customHeight="1" x14ac:dyDescent="0.2">
      <c r="B55" s="18" t="s">
        <v>56</v>
      </c>
      <c r="C55" s="2">
        <v>36534000</v>
      </c>
      <c r="D55" s="3">
        <v>4851000</v>
      </c>
      <c r="E55" s="3">
        <v>15351000</v>
      </c>
      <c r="F55" s="3">
        <v>0</v>
      </c>
      <c r="G55" s="3">
        <v>896000</v>
      </c>
      <c r="H55" s="3">
        <v>4500000</v>
      </c>
      <c r="I55" s="3">
        <v>680145000</v>
      </c>
      <c r="J55" s="3">
        <v>0</v>
      </c>
      <c r="K55" s="3">
        <v>0</v>
      </c>
      <c r="L55" s="4">
        <f t="shared" ref="L55:L77" si="5">SUM(C55:K55)</f>
        <v>742277000</v>
      </c>
    </row>
    <row r="56" spans="2:12" ht="23.1" customHeight="1" x14ac:dyDescent="0.2">
      <c r="B56" s="18" t="s">
        <v>57</v>
      </c>
      <c r="C56" s="2">
        <v>18079922000</v>
      </c>
      <c r="D56" s="3">
        <v>3070551000</v>
      </c>
      <c r="E56" s="3">
        <v>2308420000</v>
      </c>
      <c r="F56" s="3">
        <v>0</v>
      </c>
      <c r="G56" s="3">
        <v>332443000</v>
      </c>
      <c r="H56" s="3">
        <v>99065000000</v>
      </c>
      <c r="I56" s="3">
        <v>723000000</v>
      </c>
      <c r="J56" s="3">
        <v>0</v>
      </c>
      <c r="K56" s="3">
        <v>0</v>
      </c>
      <c r="L56" s="4">
        <f t="shared" si="5"/>
        <v>123579336000</v>
      </c>
    </row>
    <row r="57" spans="2:12" ht="23.1" customHeight="1" x14ac:dyDescent="0.2">
      <c r="B57" s="18" t="s">
        <v>58</v>
      </c>
      <c r="C57" s="2">
        <v>15904000</v>
      </c>
      <c r="D57" s="3">
        <v>2333000</v>
      </c>
      <c r="E57" s="3">
        <v>4849000</v>
      </c>
      <c r="F57" s="3">
        <v>0</v>
      </c>
      <c r="G57" s="3">
        <v>0</v>
      </c>
      <c r="H57" s="3">
        <v>6441000</v>
      </c>
      <c r="I57" s="3">
        <v>0</v>
      </c>
      <c r="J57" s="3">
        <v>0</v>
      </c>
      <c r="K57" s="3">
        <v>0</v>
      </c>
      <c r="L57" s="4">
        <f t="shared" si="5"/>
        <v>29527000</v>
      </c>
    </row>
    <row r="58" spans="2:12" ht="23.1" customHeight="1" x14ac:dyDescent="0.2">
      <c r="B58" s="18" t="s">
        <v>59</v>
      </c>
      <c r="C58" s="2">
        <v>772507000</v>
      </c>
      <c r="D58" s="3">
        <v>90271000</v>
      </c>
      <c r="E58" s="3">
        <v>344060000</v>
      </c>
      <c r="F58" s="3">
        <v>0</v>
      </c>
      <c r="G58" s="3">
        <v>20071000</v>
      </c>
      <c r="H58" s="3">
        <v>72000000</v>
      </c>
      <c r="I58" s="3">
        <v>0</v>
      </c>
      <c r="J58" s="3">
        <v>0</v>
      </c>
      <c r="K58" s="3">
        <v>0</v>
      </c>
      <c r="L58" s="4">
        <f t="shared" si="5"/>
        <v>1298909000</v>
      </c>
    </row>
    <row r="59" spans="2:12" ht="23.1" customHeight="1" x14ac:dyDescent="0.2">
      <c r="B59" s="18" t="s">
        <v>60</v>
      </c>
      <c r="C59" s="2">
        <v>106431000</v>
      </c>
      <c r="D59" s="3">
        <v>12320000</v>
      </c>
      <c r="E59" s="3">
        <v>33469000</v>
      </c>
      <c r="F59" s="3">
        <v>0</v>
      </c>
      <c r="G59" s="3">
        <v>2272000</v>
      </c>
      <c r="H59" s="3">
        <v>25000000</v>
      </c>
      <c r="I59" s="3">
        <v>0</v>
      </c>
      <c r="J59" s="3">
        <v>0</v>
      </c>
      <c r="K59" s="3">
        <v>0</v>
      </c>
      <c r="L59" s="4">
        <f t="shared" si="5"/>
        <v>179492000</v>
      </c>
    </row>
    <row r="60" spans="2:12" ht="23.1" customHeight="1" x14ac:dyDescent="0.2">
      <c r="B60" s="18" t="s">
        <v>61</v>
      </c>
      <c r="C60" s="2">
        <v>221271000</v>
      </c>
      <c r="D60" s="3">
        <v>32751000</v>
      </c>
      <c r="E60" s="3">
        <v>81090000</v>
      </c>
      <c r="F60" s="3">
        <v>0</v>
      </c>
      <c r="G60" s="3">
        <v>3068000</v>
      </c>
      <c r="H60" s="3">
        <v>309000000</v>
      </c>
      <c r="I60" s="3">
        <v>550000000</v>
      </c>
      <c r="J60" s="3">
        <v>0</v>
      </c>
      <c r="K60" s="3">
        <v>0</v>
      </c>
      <c r="L60" s="4">
        <f t="shared" si="5"/>
        <v>1197180000</v>
      </c>
    </row>
    <row r="61" spans="2:12" ht="23.1" customHeight="1" x14ac:dyDescent="0.2">
      <c r="B61" s="18" t="s">
        <v>62</v>
      </c>
      <c r="C61" s="2">
        <v>34947000</v>
      </c>
      <c r="D61" s="3">
        <v>4450000</v>
      </c>
      <c r="E61" s="3">
        <v>9079000</v>
      </c>
      <c r="F61" s="3">
        <v>0</v>
      </c>
      <c r="G61" s="3">
        <v>1004000</v>
      </c>
      <c r="H61" s="3">
        <v>1400000</v>
      </c>
      <c r="I61" s="3">
        <v>0</v>
      </c>
      <c r="J61" s="3">
        <v>0</v>
      </c>
      <c r="K61" s="3">
        <v>0</v>
      </c>
      <c r="L61" s="4">
        <f t="shared" si="5"/>
        <v>50880000</v>
      </c>
    </row>
    <row r="62" spans="2:12" ht="23.1" customHeight="1" x14ac:dyDescent="0.2">
      <c r="B62" s="18" t="s">
        <v>63</v>
      </c>
      <c r="C62" s="2">
        <v>474892000</v>
      </c>
      <c r="D62" s="3">
        <v>64752000</v>
      </c>
      <c r="E62" s="3">
        <v>141447000</v>
      </c>
      <c r="F62" s="3">
        <v>0</v>
      </c>
      <c r="G62" s="3">
        <v>2744960000</v>
      </c>
      <c r="H62" s="3">
        <v>145000000</v>
      </c>
      <c r="I62" s="3">
        <v>0</v>
      </c>
      <c r="J62" s="3">
        <v>3000000</v>
      </c>
      <c r="K62" s="3">
        <v>0</v>
      </c>
      <c r="L62" s="4">
        <f t="shared" si="5"/>
        <v>3574051000</v>
      </c>
    </row>
    <row r="63" spans="2:12" ht="23.1" customHeight="1" x14ac:dyDescent="0.2">
      <c r="B63" s="18" t="s">
        <v>64</v>
      </c>
      <c r="C63" s="2">
        <v>39684000</v>
      </c>
      <c r="D63" s="3">
        <v>4503000</v>
      </c>
      <c r="E63" s="3">
        <v>46661000</v>
      </c>
      <c r="F63" s="3">
        <v>0</v>
      </c>
      <c r="G63" s="3">
        <v>29416000</v>
      </c>
      <c r="H63" s="3">
        <v>12500000</v>
      </c>
      <c r="I63" s="3">
        <v>1570000000</v>
      </c>
      <c r="J63" s="3">
        <v>0</v>
      </c>
      <c r="K63" s="3">
        <v>0</v>
      </c>
      <c r="L63" s="4">
        <f t="shared" si="5"/>
        <v>1702764000</v>
      </c>
    </row>
    <row r="64" spans="2:12" ht="23.1" customHeight="1" x14ac:dyDescent="0.2">
      <c r="B64" s="18" t="s">
        <v>65</v>
      </c>
      <c r="C64" s="2">
        <v>52087000</v>
      </c>
      <c r="D64" s="3">
        <v>11125000</v>
      </c>
      <c r="E64" s="3">
        <v>67704000</v>
      </c>
      <c r="F64" s="3">
        <v>0</v>
      </c>
      <c r="G64" s="3">
        <v>36000</v>
      </c>
      <c r="H64" s="3">
        <v>151005000</v>
      </c>
      <c r="I64" s="3">
        <v>0</v>
      </c>
      <c r="J64" s="3">
        <v>0</v>
      </c>
      <c r="K64" s="3">
        <v>0</v>
      </c>
      <c r="L64" s="4">
        <f t="shared" si="5"/>
        <v>281957000</v>
      </c>
    </row>
    <row r="65" spans="2:12" ht="23.1" customHeight="1" x14ac:dyDescent="0.2">
      <c r="B65" s="18" t="s">
        <v>66</v>
      </c>
      <c r="C65" s="2">
        <v>57352000</v>
      </c>
      <c r="D65" s="3">
        <v>7561000</v>
      </c>
      <c r="E65" s="3">
        <v>116768000</v>
      </c>
      <c r="F65" s="3">
        <v>0</v>
      </c>
      <c r="G65" s="3">
        <v>3209000</v>
      </c>
      <c r="H65" s="3">
        <v>15000000</v>
      </c>
      <c r="I65" s="3">
        <v>0</v>
      </c>
      <c r="J65" s="3">
        <v>0</v>
      </c>
      <c r="K65" s="3">
        <v>0</v>
      </c>
      <c r="L65" s="4">
        <f t="shared" si="5"/>
        <v>199890000</v>
      </c>
    </row>
    <row r="66" spans="2:12" ht="23.1" customHeight="1" x14ac:dyDescent="0.2">
      <c r="B66" s="18" t="s">
        <v>67</v>
      </c>
      <c r="C66" s="2">
        <v>614310000</v>
      </c>
      <c r="D66" s="3">
        <v>80324000</v>
      </c>
      <c r="E66" s="3">
        <v>191488000</v>
      </c>
      <c r="F66" s="3">
        <v>0</v>
      </c>
      <c r="G66" s="3">
        <v>376882000</v>
      </c>
      <c r="H66" s="3">
        <v>547000000</v>
      </c>
      <c r="I66" s="3">
        <v>300000000</v>
      </c>
      <c r="J66" s="3">
        <v>0</v>
      </c>
      <c r="K66" s="3">
        <v>0</v>
      </c>
      <c r="L66" s="4">
        <f t="shared" si="5"/>
        <v>2110004000</v>
      </c>
    </row>
    <row r="67" spans="2:12" ht="23.1" customHeight="1" x14ac:dyDescent="0.2">
      <c r="B67" s="18" t="s">
        <v>68</v>
      </c>
      <c r="C67" s="2">
        <v>31066000</v>
      </c>
      <c r="D67" s="3">
        <v>7319000</v>
      </c>
      <c r="E67" s="3">
        <v>10521000</v>
      </c>
      <c r="F67" s="3">
        <v>0</v>
      </c>
      <c r="G67" s="3">
        <v>20000</v>
      </c>
      <c r="H67" s="3">
        <v>12000000</v>
      </c>
      <c r="I67" s="3">
        <v>0</v>
      </c>
      <c r="J67" s="3">
        <v>0</v>
      </c>
      <c r="K67" s="3">
        <v>0</v>
      </c>
      <c r="L67" s="4">
        <f t="shared" si="5"/>
        <v>60926000</v>
      </c>
    </row>
    <row r="68" spans="2:12" ht="23.1" customHeight="1" x14ac:dyDescent="0.2">
      <c r="B68" s="19" t="s">
        <v>69</v>
      </c>
      <c r="C68" s="10">
        <v>286395000</v>
      </c>
      <c r="D68" s="11">
        <v>31649000</v>
      </c>
      <c r="E68" s="11">
        <v>89802000</v>
      </c>
      <c r="F68" s="11">
        <v>0</v>
      </c>
      <c r="G68" s="11">
        <v>219332182000</v>
      </c>
      <c r="H68" s="11">
        <v>0</v>
      </c>
      <c r="I68" s="11">
        <v>0</v>
      </c>
      <c r="J68" s="11">
        <v>0</v>
      </c>
      <c r="K68" s="11">
        <v>0</v>
      </c>
      <c r="L68" s="12">
        <f t="shared" si="5"/>
        <v>219740028000</v>
      </c>
    </row>
    <row r="69" spans="2:12" hidden="1" x14ac:dyDescent="0.2">
      <c r="B69" s="25" t="s">
        <v>10</v>
      </c>
      <c r="C69" s="26">
        <v>2241785712000</v>
      </c>
      <c r="D69" s="27">
        <v>272279071000</v>
      </c>
      <c r="E69" s="27">
        <v>604586307000</v>
      </c>
      <c r="F69" s="27">
        <v>1254000000000</v>
      </c>
      <c r="G69" s="27">
        <v>4623916454000</v>
      </c>
      <c r="H69" s="27">
        <v>474742625000</v>
      </c>
      <c r="I69" s="27">
        <v>1026433468000</v>
      </c>
      <c r="J69" s="27">
        <v>294803329000</v>
      </c>
      <c r="K69" s="27">
        <v>215332087000</v>
      </c>
      <c r="L69" s="9">
        <f t="shared" si="5"/>
        <v>11007879053000</v>
      </c>
    </row>
    <row r="70" spans="2:12" ht="24.95" customHeight="1" x14ac:dyDescent="0.2">
      <c r="B70" s="28" t="s">
        <v>19</v>
      </c>
      <c r="C70" s="29">
        <v>75854122000</v>
      </c>
      <c r="D70" s="30">
        <v>12122857000</v>
      </c>
      <c r="E70" s="30">
        <v>43853915000</v>
      </c>
      <c r="F70" s="30">
        <v>0</v>
      </c>
      <c r="G70" s="30">
        <v>311999813000</v>
      </c>
      <c r="H70" s="30">
        <v>272788517000</v>
      </c>
      <c r="I70" s="30">
        <v>19079521000</v>
      </c>
      <c r="J70" s="30">
        <v>3704186000</v>
      </c>
      <c r="K70" s="30">
        <v>0</v>
      </c>
      <c r="L70" s="4">
        <f>SUM(C70:K70)</f>
        <v>739402931000</v>
      </c>
    </row>
    <row r="71" spans="2:12" ht="24.95" customHeight="1" x14ac:dyDescent="0.2">
      <c r="B71" s="28" t="s">
        <v>70</v>
      </c>
      <c r="C71" s="34">
        <v>229499254000</v>
      </c>
      <c r="D71" s="35">
        <v>27137566000</v>
      </c>
      <c r="E71" s="35">
        <v>27890556000</v>
      </c>
      <c r="F71" s="35">
        <v>0</v>
      </c>
      <c r="G71" s="35">
        <v>25708420000</v>
      </c>
      <c r="H71" s="35">
        <v>35578986000</v>
      </c>
      <c r="I71" s="35">
        <v>0</v>
      </c>
      <c r="J71" s="35">
        <v>0</v>
      </c>
      <c r="K71" s="35">
        <v>0</v>
      </c>
      <c r="L71" s="36">
        <f t="shared" si="5"/>
        <v>345814782000</v>
      </c>
    </row>
    <row r="72" spans="2:12" ht="24.95" customHeight="1" x14ac:dyDescent="0.2">
      <c r="B72" s="28" t="s">
        <v>71</v>
      </c>
      <c r="C72" s="29">
        <f t="shared" ref="C72:K72" si="6">C71+C70</f>
        <v>305353376000</v>
      </c>
      <c r="D72" s="30">
        <f t="shared" si="6"/>
        <v>39260423000</v>
      </c>
      <c r="E72" s="30">
        <f t="shared" si="6"/>
        <v>71744471000</v>
      </c>
      <c r="F72" s="30">
        <f t="shared" si="6"/>
        <v>0</v>
      </c>
      <c r="G72" s="30">
        <f t="shared" si="6"/>
        <v>337708233000</v>
      </c>
      <c r="H72" s="30">
        <f t="shared" si="6"/>
        <v>308367503000</v>
      </c>
      <c r="I72" s="30">
        <f t="shared" si="6"/>
        <v>19079521000</v>
      </c>
      <c r="J72" s="30">
        <f t="shared" si="6"/>
        <v>3704186000</v>
      </c>
      <c r="K72" s="30">
        <f t="shared" si="6"/>
        <v>0</v>
      </c>
      <c r="L72" s="4">
        <f t="shared" si="5"/>
        <v>1085217713000</v>
      </c>
    </row>
    <row r="73" spans="2:12" hidden="1" x14ac:dyDescent="0.2">
      <c r="B73" s="28" t="s">
        <v>12</v>
      </c>
      <c r="C73" s="29">
        <v>6355948000</v>
      </c>
      <c r="D73" s="30">
        <v>911470000</v>
      </c>
      <c r="E73" s="30">
        <v>3434952000</v>
      </c>
      <c r="F73" s="30">
        <v>0</v>
      </c>
      <c r="G73" s="30">
        <v>22848936000</v>
      </c>
      <c r="H73" s="30">
        <v>4829872000</v>
      </c>
      <c r="I73" s="30">
        <v>0</v>
      </c>
      <c r="J73" s="30">
        <v>0</v>
      </c>
      <c r="K73" s="30">
        <v>0</v>
      </c>
      <c r="L73" s="4">
        <f t="shared" si="5"/>
        <v>38381178000</v>
      </c>
    </row>
    <row r="74" spans="2:12" hidden="1" x14ac:dyDescent="0.2">
      <c r="B74" s="28" t="s">
        <v>13</v>
      </c>
      <c r="C74" s="29">
        <f t="shared" ref="C74:K74" si="7">C73+C72+C69</f>
        <v>2553495036000</v>
      </c>
      <c r="D74" s="30">
        <f t="shared" si="7"/>
        <v>312450964000</v>
      </c>
      <c r="E74" s="30">
        <f t="shared" si="7"/>
        <v>679765730000</v>
      </c>
      <c r="F74" s="30">
        <f t="shared" si="7"/>
        <v>1254000000000</v>
      </c>
      <c r="G74" s="30">
        <f t="shared" si="7"/>
        <v>4984473623000</v>
      </c>
      <c r="H74" s="30">
        <f t="shared" si="7"/>
        <v>787940000000</v>
      </c>
      <c r="I74" s="30">
        <f t="shared" si="7"/>
        <v>1045512989000</v>
      </c>
      <c r="J74" s="30">
        <f t="shared" si="7"/>
        <v>298507515000</v>
      </c>
      <c r="K74" s="30">
        <f t="shared" si="7"/>
        <v>215332087000</v>
      </c>
      <c r="L74" s="4">
        <f t="shared" si="5"/>
        <v>12131477944000</v>
      </c>
    </row>
    <row r="75" spans="2:12" hidden="1" x14ac:dyDescent="0.2">
      <c r="B75" s="28" t="s">
        <v>14</v>
      </c>
      <c r="C75" s="29">
        <v>0</v>
      </c>
      <c r="D75" s="30">
        <v>0</v>
      </c>
      <c r="E75" s="30">
        <v>0</v>
      </c>
      <c r="F75" s="30">
        <v>0</v>
      </c>
      <c r="G75" s="30">
        <v>697543787000</v>
      </c>
      <c r="H75" s="30">
        <v>0</v>
      </c>
      <c r="I75" s="30">
        <v>324675591000</v>
      </c>
      <c r="J75" s="30">
        <v>0</v>
      </c>
      <c r="K75" s="30">
        <v>0</v>
      </c>
      <c r="L75" s="4">
        <f t="shared" si="5"/>
        <v>1022219378000</v>
      </c>
    </row>
    <row r="76" spans="2:12" hidden="1" x14ac:dyDescent="0.2">
      <c r="B76" s="28" t="s">
        <v>15</v>
      </c>
      <c r="C76" s="29">
        <v>0</v>
      </c>
      <c r="D76" s="30">
        <v>0</v>
      </c>
      <c r="E76" s="30">
        <v>0</v>
      </c>
      <c r="F76" s="30">
        <v>0</v>
      </c>
      <c r="G76" s="30">
        <v>20221141000</v>
      </c>
      <c r="H76" s="30">
        <v>0</v>
      </c>
      <c r="I76" s="30">
        <v>0</v>
      </c>
      <c r="J76" s="30">
        <v>0</v>
      </c>
      <c r="K76" s="30">
        <v>0</v>
      </c>
      <c r="L76" s="4">
        <f t="shared" si="5"/>
        <v>20221141000</v>
      </c>
    </row>
    <row r="77" spans="2:12" ht="28.5" hidden="1" x14ac:dyDescent="0.2">
      <c r="B77" s="31" t="s">
        <v>16</v>
      </c>
      <c r="C77" s="32">
        <f t="shared" ref="C77:K77" si="8">C74-(C75+C76)</f>
        <v>2553495036000</v>
      </c>
      <c r="D77" s="33">
        <f t="shared" si="8"/>
        <v>312450964000</v>
      </c>
      <c r="E77" s="33">
        <f t="shared" si="8"/>
        <v>679765730000</v>
      </c>
      <c r="F77" s="33">
        <f t="shared" si="8"/>
        <v>1254000000000</v>
      </c>
      <c r="G77" s="33">
        <f t="shared" si="8"/>
        <v>4266708695000</v>
      </c>
      <c r="H77" s="33">
        <f t="shared" si="8"/>
        <v>787940000000</v>
      </c>
      <c r="I77" s="33">
        <f t="shared" si="8"/>
        <v>720837398000</v>
      </c>
      <c r="J77" s="33">
        <f t="shared" si="8"/>
        <v>298507515000</v>
      </c>
      <c r="K77" s="33">
        <f t="shared" si="8"/>
        <v>215332087000</v>
      </c>
      <c r="L77" s="12">
        <f t="shared" si="5"/>
        <v>11089037425000</v>
      </c>
    </row>
    <row r="78" spans="2:12" hidden="1" x14ac:dyDescent="0.2"/>
  </sheetData>
  <mergeCells count="3">
    <mergeCell ref="B17:L17"/>
    <mergeCell ref="B18:L18"/>
    <mergeCell ref="B19:L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8"/>
  <sheetViews>
    <sheetView topLeftCell="A17" zoomScale="80" zoomScaleNormal="80" zoomScaleSheetLayoutView="70" workbookViewId="0">
      <selection activeCell="A22" sqref="A22"/>
    </sheetView>
  </sheetViews>
  <sheetFormatPr defaultColWidth="9.140625" defaultRowHeight="14.25" x14ac:dyDescent="0.2"/>
  <cols>
    <col min="1" max="1" width="5.5703125" style="1" customWidth="1"/>
    <col min="2" max="2" width="75.7109375" style="16" customWidth="1"/>
    <col min="3" max="11" width="22.140625" style="1" customWidth="1"/>
    <col min="12" max="12" width="25.28515625" style="1" customWidth="1"/>
    <col min="13" max="15" width="19.28515625" style="1" customWidth="1"/>
    <col min="16" max="16" width="9.140625" style="1" customWidth="1"/>
    <col min="17" max="16384" width="9.140625" style="1"/>
  </cols>
  <sheetData>
    <row r="1" spans="2:12" hidden="1" x14ac:dyDescent="0.2">
      <c r="B1" s="16">
        <v>2024</v>
      </c>
      <c r="C1" s="1" t="s">
        <v>20</v>
      </c>
    </row>
    <row r="2" spans="2:12" hidden="1" x14ac:dyDescent="0.2">
      <c r="B2" s="17"/>
      <c r="C2" s="7"/>
      <c r="D2" s="8"/>
      <c r="E2" s="8"/>
      <c r="F2" s="8"/>
      <c r="G2" s="8"/>
      <c r="H2" s="8"/>
      <c r="I2" s="8"/>
      <c r="J2" s="8"/>
      <c r="K2" s="8"/>
      <c r="L2" s="9">
        <f>SUM(C2:K2)</f>
        <v>0</v>
      </c>
    </row>
    <row r="3" spans="2:12" hidden="1" x14ac:dyDescent="0.2">
      <c r="B3" s="18"/>
      <c r="C3" s="2"/>
      <c r="D3" s="3"/>
      <c r="E3" s="3"/>
      <c r="F3" s="3"/>
      <c r="G3" s="3"/>
      <c r="H3" s="3"/>
      <c r="I3" s="3"/>
      <c r="J3" s="3"/>
      <c r="K3" s="3"/>
      <c r="L3" s="4">
        <f>SUM(C3:K3)</f>
        <v>0</v>
      </c>
    </row>
    <row r="4" spans="2:12" ht="15" hidden="1" thickBot="1" x14ac:dyDescent="0.25">
      <c r="B4" s="19"/>
      <c r="C4" s="10"/>
      <c r="D4" s="11"/>
      <c r="E4" s="11"/>
      <c r="F4" s="11"/>
      <c r="G4" s="11"/>
      <c r="H4" s="11"/>
      <c r="I4" s="11"/>
      <c r="J4" s="11"/>
      <c r="K4" s="11"/>
      <c r="L4" s="12">
        <f>SUM(C4:K4)</f>
        <v>0</v>
      </c>
    </row>
    <row r="5" spans="2:12" hidden="1" x14ac:dyDescent="0.2"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6.5" hidden="1" customHeight="1" x14ac:dyDescent="0.2">
      <c r="B6" s="25" t="s">
        <v>10</v>
      </c>
      <c r="C6" s="26"/>
      <c r="D6" s="27"/>
      <c r="E6" s="27"/>
      <c r="F6" s="27"/>
      <c r="G6" s="27"/>
      <c r="H6" s="27"/>
      <c r="I6" s="27"/>
      <c r="J6" s="27"/>
      <c r="K6" s="27"/>
      <c r="L6" s="9">
        <f t="shared" ref="L6:L14" si="0">SUM(C6:K6)</f>
        <v>0</v>
      </c>
    </row>
    <row r="7" spans="2:12" ht="16.5" hidden="1" customHeight="1" x14ac:dyDescent="0.2">
      <c r="B7" s="28" t="s">
        <v>17</v>
      </c>
      <c r="C7" s="34"/>
      <c r="D7" s="35"/>
      <c r="E7" s="35"/>
      <c r="F7" s="35"/>
      <c r="G7" s="35"/>
      <c r="H7" s="35"/>
      <c r="I7" s="35"/>
      <c r="J7" s="35"/>
      <c r="K7" s="35"/>
      <c r="L7" s="36">
        <f t="shared" si="0"/>
        <v>0</v>
      </c>
    </row>
    <row r="8" spans="2:12" ht="16.5" hidden="1" customHeight="1" x14ac:dyDescent="0.2">
      <c r="B8" s="28" t="s">
        <v>18</v>
      </c>
      <c r="C8" s="29"/>
      <c r="D8" s="30"/>
      <c r="E8" s="30"/>
      <c r="F8" s="30"/>
      <c r="G8" s="30"/>
      <c r="H8" s="30"/>
      <c r="I8" s="30"/>
      <c r="J8" s="30"/>
      <c r="K8" s="30"/>
      <c r="L8" s="4">
        <f t="shared" si="0"/>
        <v>0</v>
      </c>
    </row>
    <row r="9" spans="2:12" ht="16.5" hidden="1" customHeight="1" x14ac:dyDescent="0.2">
      <c r="B9" s="28" t="s">
        <v>11</v>
      </c>
      <c r="C9" s="29">
        <f t="shared" ref="C9:K9" si="1">C7+C8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4">
        <f t="shared" si="0"/>
        <v>0</v>
      </c>
    </row>
    <row r="10" spans="2:12" ht="16.5" hidden="1" customHeight="1" x14ac:dyDescent="0.2">
      <c r="B10" s="28" t="s">
        <v>12</v>
      </c>
      <c r="C10" s="29"/>
      <c r="D10" s="30"/>
      <c r="E10" s="30"/>
      <c r="F10" s="30"/>
      <c r="G10" s="30"/>
      <c r="H10" s="30"/>
      <c r="I10" s="30"/>
      <c r="J10" s="30"/>
      <c r="K10" s="30"/>
      <c r="L10" s="4">
        <f t="shared" si="0"/>
        <v>0</v>
      </c>
    </row>
    <row r="11" spans="2:12" ht="16.5" hidden="1" customHeight="1" x14ac:dyDescent="0.2">
      <c r="B11" s="28" t="s">
        <v>13</v>
      </c>
      <c r="C11" s="29">
        <f t="shared" ref="C11:K11" si="2">C10+C9+C6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4">
        <f t="shared" si="0"/>
        <v>0</v>
      </c>
    </row>
    <row r="12" spans="2:12" ht="16.5" hidden="1" customHeight="1" x14ac:dyDescent="0.2">
      <c r="B12" s="28" t="s">
        <v>14</v>
      </c>
      <c r="C12" s="29"/>
      <c r="D12" s="30"/>
      <c r="E12" s="30"/>
      <c r="F12" s="30"/>
      <c r="G12" s="30"/>
      <c r="H12" s="30"/>
      <c r="I12" s="30"/>
      <c r="J12" s="30"/>
      <c r="K12" s="30"/>
      <c r="L12" s="4">
        <f t="shared" si="0"/>
        <v>0</v>
      </c>
    </row>
    <row r="13" spans="2:12" ht="16.5" hidden="1" customHeight="1" x14ac:dyDescent="0.2">
      <c r="B13" s="28" t="s">
        <v>15</v>
      </c>
      <c r="C13" s="29"/>
      <c r="D13" s="30"/>
      <c r="E13" s="30"/>
      <c r="F13" s="30"/>
      <c r="G13" s="30"/>
      <c r="H13" s="30"/>
      <c r="I13" s="30"/>
      <c r="J13" s="30"/>
      <c r="K13" s="30"/>
      <c r="L13" s="4">
        <f t="shared" si="0"/>
        <v>0</v>
      </c>
    </row>
    <row r="14" spans="2:12" ht="16.5" hidden="1" customHeight="1" x14ac:dyDescent="0.2">
      <c r="B14" s="31" t="s">
        <v>16</v>
      </c>
      <c r="C14" s="32">
        <f t="shared" ref="C14:K14" si="3">C11-(C12+C13)</f>
        <v>0</v>
      </c>
      <c r="D14" s="33">
        <f t="shared" si="3"/>
        <v>0</v>
      </c>
      <c r="E14" s="33">
        <f t="shared" si="3"/>
        <v>0</v>
      </c>
      <c r="F14" s="33">
        <f t="shared" si="3"/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12">
        <f t="shared" si="0"/>
        <v>0</v>
      </c>
    </row>
    <row r="15" spans="2:12" hidden="1" x14ac:dyDescent="0.2">
      <c r="B15" s="16" t="s">
        <v>19</v>
      </c>
    </row>
    <row r="16" spans="2:12" hidden="1" x14ac:dyDescent="0.2"/>
    <row r="17" spans="2:12" ht="24.75" customHeight="1" x14ac:dyDescent="0.2">
      <c r="B17" s="38" t="s">
        <v>72</v>
      </c>
      <c r="C17" s="38" t="s">
        <v>0</v>
      </c>
      <c r="D17" s="38" t="s">
        <v>0</v>
      </c>
      <c r="E17" s="38" t="s">
        <v>0</v>
      </c>
      <c r="F17" s="38" t="s">
        <v>0</v>
      </c>
      <c r="G17" s="38" t="s">
        <v>0</v>
      </c>
      <c r="H17" s="38" t="s">
        <v>0</v>
      </c>
      <c r="I17" s="38" t="s">
        <v>0</v>
      </c>
      <c r="J17" s="38" t="s">
        <v>0</v>
      </c>
      <c r="K17" s="38" t="s">
        <v>0</v>
      </c>
      <c r="L17" s="38" t="s">
        <v>0</v>
      </c>
    </row>
    <row r="18" spans="2:12" ht="24.75" customHeight="1" x14ac:dyDescent="0.2">
      <c r="B18" s="38" t="s">
        <v>75</v>
      </c>
      <c r="C18" s="38" t="s">
        <v>0</v>
      </c>
      <c r="D18" s="38" t="s">
        <v>0</v>
      </c>
      <c r="E18" s="38" t="s">
        <v>0</v>
      </c>
      <c r="F18" s="38" t="s">
        <v>0</v>
      </c>
      <c r="G18" s="38" t="s">
        <v>0</v>
      </c>
      <c r="H18" s="38" t="s">
        <v>0</v>
      </c>
      <c r="I18" s="38" t="s">
        <v>0</v>
      </c>
      <c r="J18" s="38" t="s">
        <v>0</v>
      </c>
      <c r="K18" s="38" t="s">
        <v>0</v>
      </c>
      <c r="L18" s="38" t="s">
        <v>0</v>
      </c>
    </row>
    <row r="19" spans="2:12" ht="24.75" customHeight="1" x14ac:dyDescent="0.2">
      <c r="B19" s="39" t="s">
        <v>1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  <c r="I19" s="39" t="s">
        <v>0</v>
      </c>
      <c r="J19" s="39" t="s">
        <v>0</v>
      </c>
      <c r="K19" s="39" t="s">
        <v>0</v>
      </c>
      <c r="L19" s="39" t="s">
        <v>0</v>
      </c>
    </row>
    <row r="21" spans="2:12" ht="15" thickBot="1" x14ac:dyDescent="0.25">
      <c r="B21" s="20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6" t="s">
        <v>74</v>
      </c>
    </row>
    <row r="22" spans="2:12" ht="45" customHeight="1" thickBot="1" x14ac:dyDescent="0.25">
      <c r="B22" s="21" t="s">
        <v>2</v>
      </c>
      <c r="C22" s="13" t="s">
        <v>6</v>
      </c>
      <c r="D22" s="14" t="s">
        <v>7</v>
      </c>
      <c r="E22" s="14" t="s">
        <v>8</v>
      </c>
      <c r="F22" s="14" t="s">
        <v>3</v>
      </c>
      <c r="G22" s="14" t="s">
        <v>23</v>
      </c>
      <c r="H22" s="14" t="s">
        <v>21</v>
      </c>
      <c r="I22" s="14" t="s">
        <v>22</v>
      </c>
      <c r="J22" s="14" t="s">
        <v>4</v>
      </c>
      <c r="K22" s="14" t="s">
        <v>5</v>
      </c>
      <c r="L22" s="15" t="s">
        <v>9</v>
      </c>
    </row>
    <row r="23" spans="2:12" ht="23.1" customHeight="1" x14ac:dyDescent="0.2">
      <c r="B23" s="17" t="s">
        <v>24</v>
      </c>
      <c r="C23" s="7">
        <v>2933131000</v>
      </c>
      <c r="D23" s="8">
        <v>363614000</v>
      </c>
      <c r="E23" s="8">
        <v>295637000</v>
      </c>
      <c r="F23" s="8">
        <v>0</v>
      </c>
      <c r="G23" s="8">
        <v>11779000</v>
      </c>
      <c r="H23" s="8">
        <v>207608000</v>
      </c>
      <c r="I23" s="8">
        <v>0</v>
      </c>
      <c r="J23" s="8">
        <v>0</v>
      </c>
      <c r="K23" s="8">
        <v>0</v>
      </c>
      <c r="L23" s="9">
        <f t="shared" ref="L23:L54" si="4">SUM(C23:K23)</f>
        <v>3811769000</v>
      </c>
    </row>
    <row r="24" spans="2:12" ht="23.1" customHeight="1" x14ac:dyDescent="0.2">
      <c r="B24" s="18" t="s">
        <v>25</v>
      </c>
      <c r="C24" s="2">
        <v>2304281000</v>
      </c>
      <c r="D24" s="3">
        <v>105722000</v>
      </c>
      <c r="E24" s="3">
        <v>2209298000</v>
      </c>
      <c r="F24" s="3">
        <v>0</v>
      </c>
      <c r="G24" s="3">
        <v>7528000</v>
      </c>
      <c r="H24" s="3">
        <v>9330000</v>
      </c>
      <c r="I24" s="3">
        <v>0</v>
      </c>
      <c r="J24" s="3">
        <v>0</v>
      </c>
      <c r="K24" s="3">
        <v>0</v>
      </c>
      <c r="L24" s="4">
        <f t="shared" si="4"/>
        <v>4636159000</v>
      </c>
    </row>
    <row r="25" spans="2:12" ht="23.1" customHeight="1" x14ac:dyDescent="0.2">
      <c r="B25" s="18" t="s">
        <v>26</v>
      </c>
      <c r="C25" s="2">
        <v>711003000</v>
      </c>
      <c r="D25" s="3">
        <v>75920000</v>
      </c>
      <c r="E25" s="3">
        <v>71130000</v>
      </c>
      <c r="F25" s="3">
        <v>0</v>
      </c>
      <c r="G25" s="3">
        <v>17940000</v>
      </c>
      <c r="H25" s="3">
        <v>162615000</v>
      </c>
      <c r="I25" s="3">
        <v>0</v>
      </c>
      <c r="J25" s="3">
        <v>0</v>
      </c>
      <c r="K25" s="3">
        <v>0</v>
      </c>
      <c r="L25" s="4">
        <f t="shared" si="4"/>
        <v>1038608000</v>
      </c>
    </row>
    <row r="26" spans="2:12" ht="23.1" customHeight="1" x14ac:dyDescent="0.2">
      <c r="B26" s="18" t="s">
        <v>27</v>
      </c>
      <c r="C26" s="2">
        <v>86484000</v>
      </c>
      <c r="D26" s="3">
        <v>13114000</v>
      </c>
      <c r="E26" s="3">
        <v>28330000</v>
      </c>
      <c r="F26" s="3">
        <v>0</v>
      </c>
      <c r="G26" s="3">
        <v>6534000</v>
      </c>
      <c r="H26" s="3">
        <v>13171000</v>
      </c>
      <c r="I26" s="3">
        <v>0</v>
      </c>
      <c r="J26" s="3">
        <v>0</v>
      </c>
      <c r="K26" s="3">
        <v>0</v>
      </c>
      <c r="L26" s="4">
        <f t="shared" si="4"/>
        <v>147633000</v>
      </c>
    </row>
    <row r="27" spans="2:12" ht="23.1" customHeight="1" x14ac:dyDescent="0.2">
      <c r="B27" s="18" t="s">
        <v>28</v>
      </c>
      <c r="C27" s="2">
        <v>35552000</v>
      </c>
      <c r="D27" s="3">
        <v>3843000</v>
      </c>
      <c r="E27" s="3">
        <v>19886000</v>
      </c>
      <c r="F27" s="3">
        <v>0</v>
      </c>
      <c r="G27" s="3">
        <v>2615000</v>
      </c>
      <c r="H27" s="3">
        <v>12309000</v>
      </c>
      <c r="I27" s="3">
        <v>0</v>
      </c>
      <c r="J27" s="3">
        <v>0</v>
      </c>
      <c r="K27" s="3">
        <v>0</v>
      </c>
      <c r="L27" s="4">
        <f t="shared" si="4"/>
        <v>74205000</v>
      </c>
    </row>
    <row r="28" spans="2:12" ht="23.1" customHeight="1" x14ac:dyDescent="0.2">
      <c r="B28" s="18" t="s">
        <v>29</v>
      </c>
      <c r="C28" s="2">
        <v>34991000</v>
      </c>
      <c r="D28" s="3">
        <v>3877000</v>
      </c>
      <c r="E28" s="3">
        <v>21825000</v>
      </c>
      <c r="F28" s="3">
        <v>0</v>
      </c>
      <c r="G28" s="3">
        <v>3546000</v>
      </c>
      <c r="H28" s="3">
        <v>17233000</v>
      </c>
      <c r="I28" s="3">
        <v>0</v>
      </c>
      <c r="J28" s="3">
        <v>0</v>
      </c>
      <c r="K28" s="3">
        <v>0</v>
      </c>
      <c r="L28" s="4">
        <f t="shared" si="4"/>
        <v>81472000</v>
      </c>
    </row>
    <row r="29" spans="2:12" ht="23.1" customHeight="1" x14ac:dyDescent="0.2">
      <c r="B29" s="18" t="s">
        <v>30</v>
      </c>
      <c r="C29" s="2">
        <v>81318000</v>
      </c>
      <c r="D29" s="3">
        <v>11171000</v>
      </c>
      <c r="E29" s="3">
        <v>34232000</v>
      </c>
      <c r="F29" s="3">
        <v>0</v>
      </c>
      <c r="G29" s="3">
        <v>22309000</v>
      </c>
      <c r="H29" s="3">
        <v>18833000</v>
      </c>
      <c r="I29" s="3">
        <v>0</v>
      </c>
      <c r="J29" s="3">
        <v>0</v>
      </c>
      <c r="K29" s="3">
        <v>0</v>
      </c>
      <c r="L29" s="4">
        <f t="shared" si="4"/>
        <v>167863000</v>
      </c>
    </row>
    <row r="30" spans="2:12" ht="23.1" customHeight="1" x14ac:dyDescent="0.2">
      <c r="B30" s="18" t="s">
        <v>31</v>
      </c>
      <c r="C30" s="2">
        <v>157072000</v>
      </c>
      <c r="D30" s="3">
        <v>22224000</v>
      </c>
      <c r="E30" s="3">
        <v>23329000</v>
      </c>
      <c r="F30" s="3">
        <v>0</v>
      </c>
      <c r="G30" s="3">
        <v>30619000</v>
      </c>
      <c r="H30" s="3">
        <v>60563000</v>
      </c>
      <c r="I30" s="3">
        <v>0</v>
      </c>
      <c r="J30" s="3">
        <v>0</v>
      </c>
      <c r="K30" s="3">
        <v>0</v>
      </c>
      <c r="L30" s="4">
        <f t="shared" si="4"/>
        <v>293807000</v>
      </c>
    </row>
    <row r="31" spans="2:12" ht="23.1" customHeight="1" x14ac:dyDescent="0.2">
      <c r="B31" s="18" t="s">
        <v>32</v>
      </c>
      <c r="C31" s="2">
        <v>5742186000</v>
      </c>
      <c r="D31" s="3">
        <v>1087783000</v>
      </c>
      <c r="E31" s="3">
        <v>4086164000</v>
      </c>
      <c r="F31" s="3">
        <v>0</v>
      </c>
      <c r="G31" s="3">
        <v>7913069000</v>
      </c>
      <c r="H31" s="3">
        <v>3937205000</v>
      </c>
      <c r="I31" s="3">
        <v>16743784000</v>
      </c>
      <c r="J31" s="3">
        <v>0</v>
      </c>
      <c r="K31" s="3">
        <v>0</v>
      </c>
      <c r="L31" s="4">
        <f t="shared" si="4"/>
        <v>39510191000</v>
      </c>
    </row>
    <row r="32" spans="2:12" ht="23.1" customHeight="1" x14ac:dyDescent="0.2">
      <c r="B32" s="18" t="s">
        <v>33</v>
      </c>
      <c r="C32" s="2">
        <v>46316000</v>
      </c>
      <c r="D32" s="3">
        <v>7482000</v>
      </c>
      <c r="E32" s="3">
        <v>22180000</v>
      </c>
      <c r="F32" s="3">
        <v>0</v>
      </c>
      <c r="G32" s="3">
        <v>58406000</v>
      </c>
      <c r="H32" s="3">
        <v>13540000</v>
      </c>
      <c r="I32" s="3">
        <v>0</v>
      </c>
      <c r="J32" s="3">
        <v>0</v>
      </c>
      <c r="K32" s="3">
        <v>0</v>
      </c>
      <c r="L32" s="4">
        <f t="shared" si="4"/>
        <v>147924000</v>
      </c>
    </row>
    <row r="33" spans="2:12" ht="23.1" customHeight="1" x14ac:dyDescent="0.2">
      <c r="B33" s="18" t="s">
        <v>34</v>
      </c>
      <c r="C33" s="2">
        <v>22128507000</v>
      </c>
      <c r="D33" s="3">
        <v>4321474000</v>
      </c>
      <c r="E33" s="3">
        <v>21711741000</v>
      </c>
      <c r="F33" s="3">
        <v>0</v>
      </c>
      <c r="G33" s="3">
        <v>136700743000</v>
      </c>
      <c r="H33" s="3">
        <v>182947452000</v>
      </c>
      <c r="I33" s="3">
        <v>0</v>
      </c>
      <c r="J33" s="3">
        <v>0</v>
      </c>
      <c r="K33" s="3">
        <v>0</v>
      </c>
      <c r="L33" s="4">
        <f t="shared" si="4"/>
        <v>367809917000</v>
      </c>
    </row>
    <row r="34" spans="2:12" ht="23.1" customHeight="1" x14ac:dyDescent="0.2">
      <c r="B34" s="18" t="s">
        <v>35</v>
      </c>
      <c r="C34" s="2">
        <v>2515379000</v>
      </c>
      <c r="D34" s="3">
        <v>323344000</v>
      </c>
      <c r="E34" s="3">
        <v>366034000</v>
      </c>
      <c r="F34" s="3">
        <v>0</v>
      </c>
      <c r="G34" s="3">
        <v>65546000</v>
      </c>
      <c r="H34" s="3">
        <v>147716000</v>
      </c>
      <c r="I34" s="3">
        <v>0</v>
      </c>
      <c r="J34" s="3">
        <v>0</v>
      </c>
      <c r="K34" s="3">
        <v>0</v>
      </c>
      <c r="L34" s="4">
        <f t="shared" si="4"/>
        <v>3418019000</v>
      </c>
    </row>
    <row r="35" spans="2:12" ht="23.1" customHeight="1" x14ac:dyDescent="0.2">
      <c r="B35" s="18" t="s">
        <v>36</v>
      </c>
      <c r="C35" s="2">
        <v>2632503000</v>
      </c>
      <c r="D35" s="3">
        <v>303643000</v>
      </c>
      <c r="E35" s="3">
        <v>203389000</v>
      </c>
      <c r="F35" s="3">
        <v>0</v>
      </c>
      <c r="G35" s="3">
        <v>121192000</v>
      </c>
      <c r="H35" s="3">
        <v>86167000</v>
      </c>
      <c r="I35" s="3">
        <v>0</v>
      </c>
      <c r="J35" s="3">
        <v>0</v>
      </c>
      <c r="K35" s="3">
        <v>0</v>
      </c>
      <c r="L35" s="4">
        <f t="shared" si="4"/>
        <v>3346894000</v>
      </c>
    </row>
    <row r="36" spans="2:12" ht="23.1" customHeight="1" x14ac:dyDescent="0.2">
      <c r="B36" s="18" t="s">
        <v>37</v>
      </c>
      <c r="C36" s="2">
        <v>15601726000</v>
      </c>
      <c r="D36" s="3">
        <v>2443212000</v>
      </c>
      <c r="E36" s="3">
        <v>7318763000</v>
      </c>
      <c r="F36" s="3">
        <v>0</v>
      </c>
      <c r="G36" s="3">
        <v>674050000</v>
      </c>
      <c r="H36" s="3">
        <v>6401167000</v>
      </c>
      <c r="I36" s="3">
        <v>528712000</v>
      </c>
      <c r="J36" s="3">
        <v>1480778000</v>
      </c>
      <c r="K36" s="3">
        <v>0</v>
      </c>
      <c r="L36" s="4">
        <f t="shared" si="4"/>
        <v>34448408000</v>
      </c>
    </row>
    <row r="37" spans="2:12" ht="23.1" customHeight="1" x14ac:dyDescent="0.2">
      <c r="B37" s="18" t="s">
        <v>38</v>
      </c>
      <c r="C37" s="2">
        <v>1882370000</v>
      </c>
      <c r="D37" s="3">
        <v>275777000</v>
      </c>
      <c r="E37" s="3">
        <v>518544000</v>
      </c>
      <c r="F37" s="3">
        <v>0</v>
      </c>
      <c r="G37" s="3">
        <v>412574000</v>
      </c>
      <c r="H37" s="3">
        <v>1526402000</v>
      </c>
      <c r="I37" s="3">
        <v>0</v>
      </c>
      <c r="J37" s="3">
        <v>0</v>
      </c>
      <c r="K37" s="3">
        <v>0</v>
      </c>
      <c r="L37" s="4">
        <f t="shared" si="4"/>
        <v>4615667000</v>
      </c>
    </row>
    <row r="38" spans="2:12" ht="23.1" customHeight="1" x14ac:dyDescent="0.2">
      <c r="B38" s="18" t="s">
        <v>39</v>
      </c>
      <c r="C38" s="2">
        <v>637117000</v>
      </c>
      <c r="D38" s="3">
        <v>86041000</v>
      </c>
      <c r="E38" s="3">
        <v>51098000</v>
      </c>
      <c r="F38" s="3">
        <v>0</v>
      </c>
      <c r="G38" s="3">
        <v>11021000</v>
      </c>
      <c r="H38" s="3">
        <v>100939000</v>
      </c>
      <c r="I38" s="3">
        <v>0</v>
      </c>
      <c r="J38" s="3">
        <v>0</v>
      </c>
      <c r="K38" s="3">
        <v>0</v>
      </c>
      <c r="L38" s="4">
        <f t="shared" si="4"/>
        <v>886216000</v>
      </c>
    </row>
    <row r="39" spans="2:12" ht="23.1" customHeight="1" x14ac:dyDescent="0.2">
      <c r="B39" s="18" t="s">
        <v>40</v>
      </c>
      <c r="C39" s="2">
        <v>2302367000</v>
      </c>
      <c r="D39" s="3">
        <v>366643000</v>
      </c>
      <c r="E39" s="3">
        <v>304069000</v>
      </c>
      <c r="F39" s="3">
        <v>0</v>
      </c>
      <c r="G39" s="3">
        <v>185488000</v>
      </c>
      <c r="H39" s="3">
        <v>2461940000</v>
      </c>
      <c r="I39" s="3">
        <v>0</v>
      </c>
      <c r="J39" s="3">
        <v>264000000</v>
      </c>
      <c r="K39" s="3">
        <v>0</v>
      </c>
      <c r="L39" s="4">
        <f t="shared" si="4"/>
        <v>5884507000</v>
      </c>
    </row>
    <row r="40" spans="2:12" ht="23.1" customHeight="1" x14ac:dyDescent="0.2">
      <c r="B40" s="18" t="s">
        <v>41</v>
      </c>
      <c r="C40" s="2">
        <v>447585000</v>
      </c>
      <c r="D40" s="3">
        <v>42048000</v>
      </c>
      <c r="E40" s="3">
        <v>35923000</v>
      </c>
      <c r="F40" s="3">
        <v>0</v>
      </c>
      <c r="G40" s="3">
        <v>54212000</v>
      </c>
      <c r="H40" s="3">
        <v>49238000</v>
      </c>
      <c r="I40" s="3">
        <v>0</v>
      </c>
      <c r="J40" s="3">
        <v>0</v>
      </c>
      <c r="K40" s="3">
        <v>0</v>
      </c>
      <c r="L40" s="4">
        <f t="shared" si="4"/>
        <v>629006000</v>
      </c>
    </row>
    <row r="41" spans="2:12" ht="23.1" customHeight="1" x14ac:dyDescent="0.2">
      <c r="B41" s="18" t="s">
        <v>42</v>
      </c>
      <c r="C41" s="2">
        <v>192749000</v>
      </c>
      <c r="D41" s="3">
        <v>19126000</v>
      </c>
      <c r="E41" s="3">
        <v>92566000</v>
      </c>
      <c r="F41" s="3">
        <v>0</v>
      </c>
      <c r="G41" s="3">
        <v>3949000</v>
      </c>
      <c r="H41" s="3">
        <v>22157000</v>
      </c>
      <c r="I41" s="3">
        <v>0</v>
      </c>
      <c r="J41" s="3">
        <v>0</v>
      </c>
      <c r="K41" s="3">
        <v>0</v>
      </c>
      <c r="L41" s="4">
        <f t="shared" si="4"/>
        <v>330547000</v>
      </c>
    </row>
    <row r="42" spans="2:12" ht="23.1" customHeight="1" x14ac:dyDescent="0.2">
      <c r="B42" s="18" t="s">
        <v>43</v>
      </c>
      <c r="C42" s="2">
        <v>2478902000</v>
      </c>
      <c r="D42" s="3">
        <v>416042000</v>
      </c>
      <c r="E42" s="3">
        <v>404908000</v>
      </c>
      <c r="F42" s="3">
        <v>0</v>
      </c>
      <c r="G42" s="3">
        <v>66347000</v>
      </c>
      <c r="H42" s="3">
        <v>615485000</v>
      </c>
      <c r="I42" s="3">
        <v>0</v>
      </c>
      <c r="J42" s="3">
        <v>0</v>
      </c>
      <c r="K42" s="3">
        <v>0</v>
      </c>
      <c r="L42" s="4">
        <f t="shared" si="4"/>
        <v>3981684000</v>
      </c>
    </row>
    <row r="43" spans="2:12" ht="23.1" customHeight="1" x14ac:dyDescent="0.2">
      <c r="B43" s="18" t="s">
        <v>44</v>
      </c>
      <c r="C43" s="2">
        <v>540951000</v>
      </c>
      <c r="D43" s="3">
        <v>59447000</v>
      </c>
      <c r="E43" s="3">
        <v>131101000</v>
      </c>
      <c r="F43" s="3">
        <v>0</v>
      </c>
      <c r="G43" s="3">
        <v>205313000</v>
      </c>
      <c r="H43" s="3">
        <v>108817000</v>
      </c>
      <c r="I43" s="3">
        <v>0</v>
      </c>
      <c r="J43" s="3">
        <v>0</v>
      </c>
      <c r="K43" s="3">
        <v>0</v>
      </c>
      <c r="L43" s="4">
        <f t="shared" si="4"/>
        <v>1045629000</v>
      </c>
    </row>
    <row r="44" spans="2:12" ht="35.1" customHeight="1" x14ac:dyDescent="0.2">
      <c r="B44" s="18" t="s">
        <v>45</v>
      </c>
      <c r="C44" s="2">
        <v>1806854000</v>
      </c>
      <c r="D44" s="3">
        <v>211015000</v>
      </c>
      <c r="E44" s="3">
        <v>279108000</v>
      </c>
      <c r="F44" s="3">
        <v>0</v>
      </c>
      <c r="G44" s="3">
        <v>4278887000</v>
      </c>
      <c r="H44" s="3">
        <v>138484000</v>
      </c>
      <c r="I44" s="3">
        <v>0</v>
      </c>
      <c r="J44" s="3">
        <v>2811843000</v>
      </c>
      <c r="K44" s="3">
        <v>0</v>
      </c>
      <c r="L44" s="4">
        <f t="shared" si="4"/>
        <v>9526191000</v>
      </c>
    </row>
    <row r="45" spans="2:12" ht="23.1" customHeight="1" x14ac:dyDescent="0.2">
      <c r="B45" s="18" t="s">
        <v>46</v>
      </c>
      <c r="C45" s="2">
        <v>574620000</v>
      </c>
      <c r="D45" s="3">
        <v>65792000</v>
      </c>
      <c r="E45" s="3">
        <v>257240000</v>
      </c>
      <c r="F45" s="3">
        <v>0</v>
      </c>
      <c r="G45" s="3">
        <v>2167685000</v>
      </c>
      <c r="H45" s="3">
        <v>29543000</v>
      </c>
      <c r="I45" s="3">
        <v>61548000</v>
      </c>
      <c r="J45" s="3">
        <v>0</v>
      </c>
      <c r="K45" s="3">
        <v>0</v>
      </c>
      <c r="L45" s="4">
        <f t="shared" si="4"/>
        <v>3156428000</v>
      </c>
    </row>
    <row r="46" spans="2:12" ht="23.1" customHeight="1" x14ac:dyDescent="0.2">
      <c r="B46" s="18" t="s">
        <v>47</v>
      </c>
      <c r="C46" s="2">
        <v>263812000</v>
      </c>
      <c r="D46" s="3">
        <v>48004000</v>
      </c>
      <c r="E46" s="3">
        <v>65121000</v>
      </c>
      <c r="F46" s="3">
        <v>0</v>
      </c>
      <c r="G46" s="3">
        <v>2775000</v>
      </c>
      <c r="H46" s="3">
        <v>56479000</v>
      </c>
      <c r="I46" s="3">
        <v>524815000</v>
      </c>
      <c r="J46" s="3">
        <v>0</v>
      </c>
      <c r="K46" s="3">
        <v>0</v>
      </c>
      <c r="L46" s="4">
        <f t="shared" si="4"/>
        <v>961006000</v>
      </c>
    </row>
    <row r="47" spans="2:12" ht="23.1" customHeight="1" x14ac:dyDescent="0.2">
      <c r="B47" s="18" t="s">
        <v>48</v>
      </c>
      <c r="C47" s="2">
        <v>260231000</v>
      </c>
      <c r="D47" s="3">
        <v>32298000</v>
      </c>
      <c r="E47" s="3">
        <v>21917000</v>
      </c>
      <c r="F47" s="3">
        <v>0</v>
      </c>
      <c r="G47" s="3">
        <v>20292000</v>
      </c>
      <c r="H47" s="3">
        <v>108247000</v>
      </c>
      <c r="I47" s="3">
        <v>0</v>
      </c>
      <c r="J47" s="3">
        <v>0</v>
      </c>
      <c r="K47" s="3">
        <v>0</v>
      </c>
      <c r="L47" s="4">
        <f t="shared" si="4"/>
        <v>442985000</v>
      </c>
    </row>
    <row r="48" spans="2:12" ht="23.1" customHeight="1" x14ac:dyDescent="0.2">
      <c r="B48" s="18" t="s">
        <v>49</v>
      </c>
      <c r="C48" s="2">
        <v>208952000</v>
      </c>
      <c r="D48" s="3">
        <v>26982000</v>
      </c>
      <c r="E48" s="3">
        <v>37997000</v>
      </c>
      <c r="F48" s="3">
        <v>0</v>
      </c>
      <c r="G48" s="3">
        <v>5880000</v>
      </c>
      <c r="H48" s="3">
        <v>24350000</v>
      </c>
      <c r="I48" s="3">
        <v>0</v>
      </c>
      <c r="J48" s="3">
        <v>0</v>
      </c>
      <c r="K48" s="3">
        <v>0</v>
      </c>
      <c r="L48" s="4">
        <f t="shared" si="4"/>
        <v>304161000</v>
      </c>
    </row>
    <row r="49" spans="2:12" ht="23.1" customHeight="1" x14ac:dyDescent="0.2">
      <c r="B49" s="18" t="s">
        <v>50</v>
      </c>
      <c r="C49" s="2">
        <v>530799000</v>
      </c>
      <c r="D49" s="3">
        <v>49330000</v>
      </c>
      <c r="E49" s="3">
        <v>10696302000</v>
      </c>
      <c r="F49" s="3">
        <v>0</v>
      </c>
      <c r="G49" s="3">
        <v>210000</v>
      </c>
      <c r="H49" s="3">
        <v>5464231000</v>
      </c>
      <c r="I49" s="3">
        <v>0</v>
      </c>
      <c r="J49" s="3">
        <v>0</v>
      </c>
      <c r="K49" s="3">
        <v>0</v>
      </c>
      <c r="L49" s="4">
        <f t="shared" si="4"/>
        <v>16740872000</v>
      </c>
    </row>
    <row r="50" spans="2:12" ht="23.1" customHeight="1" x14ac:dyDescent="0.2">
      <c r="B50" s="18" t="s">
        <v>51</v>
      </c>
      <c r="C50" s="2">
        <v>111494000</v>
      </c>
      <c r="D50" s="3">
        <v>23173000</v>
      </c>
      <c r="E50" s="3">
        <v>29674000</v>
      </c>
      <c r="F50" s="3">
        <v>0</v>
      </c>
      <c r="G50" s="3">
        <v>206000</v>
      </c>
      <c r="H50" s="3">
        <v>51466000</v>
      </c>
      <c r="I50" s="3">
        <v>0</v>
      </c>
      <c r="J50" s="3">
        <v>0</v>
      </c>
      <c r="K50" s="3">
        <v>0</v>
      </c>
      <c r="L50" s="4">
        <f t="shared" si="4"/>
        <v>216013000</v>
      </c>
    </row>
    <row r="51" spans="2:12" ht="23.1" customHeight="1" x14ac:dyDescent="0.2">
      <c r="B51" s="18" t="s">
        <v>52</v>
      </c>
      <c r="C51" s="2">
        <v>321660000</v>
      </c>
      <c r="D51" s="3">
        <v>46733000</v>
      </c>
      <c r="E51" s="3">
        <v>78776000</v>
      </c>
      <c r="F51" s="3">
        <v>0</v>
      </c>
      <c r="G51" s="3">
        <v>1980099000</v>
      </c>
      <c r="H51" s="3">
        <v>27696000</v>
      </c>
      <c r="I51" s="3">
        <v>0</v>
      </c>
      <c r="J51" s="3">
        <v>0</v>
      </c>
      <c r="K51" s="3">
        <v>0</v>
      </c>
      <c r="L51" s="4">
        <f t="shared" si="4"/>
        <v>2454964000</v>
      </c>
    </row>
    <row r="52" spans="2:12" ht="23.1" customHeight="1" x14ac:dyDescent="0.2">
      <c r="B52" s="18" t="s">
        <v>53</v>
      </c>
      <c r="C52" s="2">
        <v>323460000</v>
      </c>
      <c r="D52" s="3">
        <v>46519000</v>
      </c>
      <c r="E52" s="3">
        <v>31206000</v>
      </c>
      <c r="F52" s="3">
        <v>0</v>
      </c>
      <c r="G52" s="3">
        <v>4422000</v>
      </c>
      <c r="H52" s="3">
        <v>221574000</v>
      </c>
      <c r="I52" s="3">
        <v>0</v>
      </c>
      <c r="J52" s="3">
        <v>0</v>
      </c>
      <c r="K52" s="3">
        <v>0</v>
      </c>
      <c r="L52" s="4">
        <f t="shared" si="4"/>
        <v>627181000</v>
      </c>
    </row>
    <row r="53" spans="2:12" ht="23.1" customHeight="1" x14ac:dyDescent="0.2">
      <c r="B53" s="18" t="s">
        <v>54</v>
      </c>
      <c r="C53" s="2">
        <v>48693000</v>
      </c>
      <c r="D53" s="3">
        <v>6894000</v>
      </c>
      <c r="E53" s="3">
        <v>15231000</v>
      </c>
      <c r="F53" s="3">
        <v>0</v>
      </c>
      <c r="G53" s="3">
        <v>555000</v>
      </c>
      <c r="H53" s="3">
        <v>3311000</v>
      </c>
      <c r="I53" s="3">
        <v>414674000</v>
      </c>
      <c r="J53" s="3">
        <v>0</v>
      </c>
      <c r="K53" s="3">
        <v>0</v>
      </c>
      <c r="L53" s="4">
        <f t="shared" si="4"/>
        <v>489358000</v>
      </c>
    </row>
    <row r="54" spans="2:12" ht="23.1" customHeight="1" x14ac:dyDescent="0.2">
      <c r="B54" s="18" t="s">
        <v>55</v>
      </c>
      <c r="C54" s="2">
        <v>46748000</v>
      </c>
      <c r="D54" s="3">
        <v>6408000</v>
      </c>
      <c r="E54" s="3">
        <v>21269000</v>
      </c>
      <c r="F54" s="3">
        <v>0</v>
      </c>
      <c r="G54" s="3">
        <v>1489000</v>
      </c>
      <c r="H54" s="3">
        <v>22894000</v>
      </c>
      <c r="I54" s="3">
        <v>443147000</v>
      </c>
      <c r="J54" s="3">
        <v>0</v>
      </c>
      <c r="K54" s="3">
        <v>0</v>
      </c>
      <c r="L54" s="4">
        <f t="shared" si="4"/>
        <v>541955000</v>
      </c>
    </row>
    <row r="55" spans="2:12" ht="23.1" customHeight="1" x14ac:dyDescent="0.2">
      <c r="B55" s="18" t="s">
        <v>56</v>
      </c>
      <c r="C55" s="2">
        <v>45570000</v>
      </c>
      <c r="D55" s="3">
        <v>6069000</v>
      </c>
      <c r="E55" s="3">
        <v>18897000</v>
      </c>
      <c r="F55" s="3">
        <v>0</v>
      </c>
      <c r="G55" s="3">
        <v>1102000</v>
      </c>
      <c r="H55" s="3">
        <v>5539000</v>
      </c>
      <c r="I55" s="3">
        <v>837236000</v>
      </c>
      <c r="J55" s="3">
        <v>0</v>
      </c>
      <c r="K55" s="3">
        <v>0</v>
      </c>
      <c r="L55" s="4">
        <f t="shared" ref="L55:L77" si="5">SUM(C55:K55)</f>
        <v>914413000</v>
      </c>
    </row>
    <row r="56" spans="2:12" ht="23.1" customHeight="1" x14ac:dyDescent="0.2">
      <c r="B56" s="18" t="s">
        <v>57</v>
      </c>
      <c r="C56" s="2">
        <v>22676980000</v>
      </c>
      <c r="D56" s="3">
        <v>3860467000</v>
      </c>
      <c r="E56" s="3">
        <v>2841596000</v>
      </c>
      <c r="F56" s="3">
        <v>0</v>
      </c>
      <c r="G56" s="3">
        <v>409200000</v>
      </c>
      <c r="H56" s="3">
        <v>120169234000</v>
      </c>
      <c r="I56" s="3">
        <v>889991000</v>
      </c>
      <c r="J56" s="3">
        <v>0</v>
      </c>
      <c r="K56" s="3">
        <v>0</v>
      </c>
      <c r="L56" s="4">
        <f t="shared" si="5"/>
        <v>150847468000</v>
      </c>
    </row>
    <row r="57" spans="2:12" ht="23.1" customHeight="1" x14ac:dyDescent="0.2">
      <c r="B57" s="18" t="s">
        <v>58</v>
      </c>
      <c r="C57" s="2">
        <v>19757000</v>
      </c>
      <c r="D57" s="3">
        <v>2900000</v>
      </c>
      <c r="E57" s="3">
        <v>5969000</v>
      </c>
      <c r="F57" s="3">
        <v>0</v>
      </c>
      <c r="G57" s="3">
        <v>0</v>
      </c>
      <c r="H57" s="3">
        <v>7928000</v>
      </c>
      <c r="I57" s="3">
        <v>0</v>
      </c>
      <c r="J57" s="3">
        <v>0</v>
      </c>
      <c r="K57" s="3">
        <v>0</v>
      </c>
      <c r="L57" s="4">
        <f t="shared" si="5"/>
        <v>36554000</v>
      </c>
    </row>
    <row r="58" spans="2:12" ht="23.1" customHeight="1" x14ac:dyDescent="0.2">
      <c r="B58" s="18" t="s">
        <v>59</v>
      </c>
      <c r="C58" s="2">
        <v>960637000</v>
      </c>
      <c r="D58" s="3">
        <v>112454000</v>
      </c>
      <c r="E58" s="3">
        <v>423528000</v>
      </c>
      <c r="F58" s="3">
        <v>0</v>
      </c>
      <c r="G58" s="3">
        <v>24580000</v>
      </c>
      <c r="H58" s="3">
        <v>88629000</v>
      </c>
      <c r="I58" s="3">
        <v>0</v>
      </c>
      <c r="J58" s="3">
        <v>0</v>
      </c>
      <c r="K58" s="3">
        <v>0</v>
      </c>
      <c r="L58" s="4">
        <f t="shared" si="5"/>
        <v>1609828000</v>
      </c>
    </row>
    <row r="59" spans="2:12" ht="23.1" customHeight="1" x14ac:dyDescent="0.2">
      <c r="B59" s="18" t="s">
        <v>60</v>
      </c>
      <c r="C59" s="2">
        <v>132544000</v>
      </c>
      <c r="D59" s="3">
        <v>15383000</v>
      </c>
      <c r="E59" s="3">
        <v>41199000</v>
      </c>
      <c r="F59" s="3">
        <v>0</v>
      </c>
      <c r="G59" s="3">
        <v>2791000</v>
      </c>
      <c r="H59" s="3">
        <v>30774000</v>
      </c>
      <c r="I59" s="3">
        <v>0</v>
      </c>
      <c r="J59" s="3">
        <v>0</v>
      </c>
      <c r="K59" s="3">
        <v>0</v>
      </c>
      <c r="L59" s="4">
        <f t="shared" si="5"/>
        <v>222691000</v>
      </c>
    </row>
    <row r="60" spans="2:12" ht="23.1" customHeight="1" x14ac:dyDescent="0.2">
      <c r="B60" s="18" t="s">
        <v>61</v>
      </c>
      <c r="C60" s="2">
        <v>279100000</v>
      </c>
      <c r="D60" s="3">
        <v>41366000</v>
      </c>
      <c r="E60" s="3">
        <v>99819000</v>
      </c>
      <c r="F60" s="3">
        <v>0</v>
      </c>
      <c r="G60" s="3">
        <v>3738000</v>
      </c>
      <c r="H60" s="3">
        <v>380369000</v>
      </c>
      <c r="I60" s="3">
        <v>677033000</v>
      </c>
      <c r="J60" s="3">
        <v>0</v>
      </c>
      <c r="K60" s="3">
        <v>0</v>
      </c>
      <c r="L60" s="4">
        <f t="shared" si="5"/>
        <v>1481425000</v>
      </c>
    </row>
    <row r="61" spans="2:12" ht="23.1" customHeight="1" x14ac:dyDescent="0.2">
      <c r="B61" s="18" t="s">
        <v>62</v>
      </c>
      <c r="C61" s="2">
        <v>43587000</v>
      </c>
      <c r="D61" s="3">
        <v>5570000</v>
      </c>
      <c r="E61" s="3">
        <v>11176000</v>
      </c>
      <c r="F61" s="3">
        <v>0</v>
      </c>
      <c r="G61" s="3">
        <v>1236000</v>
      </c>
      <c r="H61" s="3">
        <v>1723000</v>
      </c>
      <c r="I61" s="3">
        <v>0</v>
      </c>
      <c r="J61" s="3">
        <v>0</v>
      </c>
      <c r="K61" s="3">
        <v>0</v>
      </c>
      <c r="L61" s="4">
        <f t="shared" si="5"/>
        <v>63292000</v>
      </c>
    </row>
    <row r="62" spans="2:12" ht="23.1" customHeight="1" x14ac:dyDescent="0.2">
      <c r="B62" s="18" t="s">
        <v>63</v>
      </c>
      <c r="C62" s="2">
        <v>590673000</v>
      </c>
      <c r="D62" s="3">
        <v>80651000</v>
      </c>
      <c r="E62" s="3">
        <v>174117000</v>
      </c>
      <c r="F62" s="3">
        <v>0</v>
      </c>
      <c r="G62" s="3">
        <v>3384413000</v>
      </c>
      <c r="H62" s="3">
        <v>98477000</v>
      </c>
      <c r="I62" s="3">
        <v>0</v>
      </c>
      <c r="J62" s="3">
        <v>3693000</v>
      </c>
      <c r="K62" s="3">
        <v>0</v>
      </c>
      <c r="L62" s="4">
        <f t="shared" si="5"/>
        <v>4332024000</v>
      </c>
    </row>
    <row r="63" spans="2:12" ht="23.1" customHeight="1" x14ac:dyDescent="0.2">
      <c r="B63" s="18" t="s">
        <v>64</v>
      </c>
      <c r="C63" s="2">
        <v>49330000</v>
      </c>
      <c r="D63" s="3">
        <v>5606000</v>
      </c>
      <c r="E63" s="3">
        <v>57438000</v>
      </c>
      <c r="F63" s="3">
        <v>0</v>
      </c>
      <c r="G63" s="3">
        <v>35256000</v>
      </c>
      <c r="H63" s="3">
        <v>15387000</v>
      </c>
      <c r="I63" s="3">
        <v>1932623000</v>
      </c>
      <c r="J63" s="3">
        <v>0</v>
      </c>
      <c r="K63" s="3">
        <v>0</v>
      </c>
      <c r="L63" s="4">
        <f t="shared" si="5"/>
        <v>2095640000</v>
      </c>
    </row>
    <row r="64" spans="2:12" ht="23.1" customHeight="1" x14ac:dyDescent="0.2">
      <c r="B64" s="18" t="s">
        <v>65</v>
      </c>
      <c r="C64" s="2">
        <v>65710000</v>
      </c>
      <c r="D64" s="3">
        <v>14053000</v>
      </c>
      <c r="E64" s="3">
        <v>83342000</v>
      </c>
      <c r="F64" s="3">
        <v>0</v>
      </c>
      <c r="G64" s="3">
        <v>44000</v>
      </c>
      <c r="H64" s="3">
        <v>185881000</v>
      </c>
      <c r="I64" s="3">
        <v>0</v>
      </c>
      <c r="J64" s="3">
        <v>0</v>
      </c>
      <c r="K64" s="3">
        <v>0</v>
      </c>
      <c r="L64" s="4">
        <f t="shared" si="5"/>
        <v>349030000</v>
      </c>
    </row>
    <row r="65" spans="2:12" ht="23.1" customHeight="1" x14ac:dyDescent="0.2">
      <c r="B65" s="18" t="s">
        <v>66</v>
      </c>
      <c r="C65" s="2">
        <v>71569000</v>
      </c>
      <c r="D65" s="3">
        <v>9465000</v>
      </c>
      <c r="E65" s="3">
        <v>143738000</v>
      </c>
      <c r="F65" s="3">
        <v>0</v>
      </c>
      <c r="G65" s="3">
        <v>3948000</v>
      </c>
      <c r="H65" s="3">
        <v>18464000</v>
      </c>
      <c r="I65" s="3">
        <v>0</v>
      </c>
      <c r="J65" s="3">
        <v>0</v>
      </c>
      <c r="K65" s="3">
        <v>0</v>
      </c>
      <c r="L65" s="4">
        <f t="shared" si="5"/>
        <v>247184000</v>
      </c>
    </row>
    <row r="66" spans="2:12" ht="23.1" customHeight="1" x14ac:dyDescent="0.2">
      <c r="B66" s="18" t="s">
        <v>67</v>
      </c>
      <c r="C66" s="2">
        <v>766207000</v>
      </c>
      <c r="D66" s="3">
        <v>100454000</v>
      </c>
      <c r="E66" s="3">
        <v>235716000</v>
      </c>
      <c r="F66" s="3">
        <v>0</v>
      </c>
      <c r="G66" s="3">
        <v>452158000</v>
      </c>
      <c r="H66" s="3">
        <v>673340000</v>
      </c>
      <c r="I66" s="3">
        <v>369291000</v>
      </c>
      <c r="J66" s="3">
        <v>0</v>
      </c>
      <c r="K66" s="3">
        <v>0</v>
      </c>
      <c r="L66" s="4">
        <f t="shared" si="5"/>
        <v>2597166000</v>
      </c>
    </row>
    <row r="67" spans="2:12" ht="23.1" customHeight="1" x14ac:dyDescent="0.2">
      <c r="B67" s="18" t="s">
        <v>68</v>
      </c>
      <c r="C67" s="2">
        <v>39241000</v>
      </c>
      <c r="D67" s="3">
        <v>9245000</v>
      </c>
      <c r="E67" s="3">
        <v>12951000</v>
      </c>
      <c r="F67" s="3">
        <v>0</v>
      </c>
      <c r="G67" s="3">
        <v>30000</v>
      </c>
      <c r="H67" s="3">
        <v>14771000</v>
      </c>
      <c r="I67" s="3">
        <v>0</v>
      </c>
      <c r="J67" s="3">
        <v>0</v>
      </c>
      <c r="K67" s="3">
        <v>0</v>
      </c>
      <c r="L67" s="4">
        <f t="shared" si="5"/>
        <v>76238000</v>
      </c>
    </row>
    <row r="68" spans="2:12" ht="23.1" customHeight="1" thickBot="1" x14ac:dyDescent="0.25">
      <c r="B68" s="19" t="s">
        <v>69</v>
      </c>
      <c r="C68" s="10">
        <v>340130000</v>
      </c>
      <c r="D68" s="11">
        <v>37742000</v>
      </c>
      <c r="E68" s="11">
        <v>108955000</v>
      </c>
      <c r="F68" s="11">
        <v>0</v>
      </c>
      <c r="G68" s="11">
        <v>380172855000</v>
      </c>
      <c r="H68" s="11">
        <v>0</v>
      </c>
      <c r="I68" s="11">
        <v>0</v>
      </c>
      <c r="J68" s="11">
        <v>0</v>
      </c>
      <c r="K68" s="11">
        <v>0</v>
      </c>
      <c r="L68" s="12">
        <f t="shared" si="5"/>
        <v>380659682000</v>
      </c>
    </row>
    <row r="69" spans="2:12" hidden="1" x14ac:dyDescent="0.2">
      <c r="B69" s="25" t="s">
        <v>10</v>
      </c>
      <c r="C69" s="26">
        <v>2770384257000</v>
      </c>
      <c r="D69" s="27">
        <v>336526307000</v>
      </c>
      <c r="E69" s="27">
        <v>749623078000</v>
      </c>
      <c r="F69" s="27">
        <v>1809184376000</v>
      </c>
      <c r="G69" s="27">
        <v>5432495146000</v>
      </c>
      <c r="H69" s="27">
        <v>535369388000</v>
      </c>
      <c r="I69" s="27">
        <v>445011140000</v>
      </c>
      <c r="J69" s="27">
        <v>286921806000</v>
      </c>
      <c r="K69" s="27">
        <v>246839243000</v>
      </c>
      <c r="L69" s="9">
        <f t="shared" si="5"/>
        <v>12612354741000</v>
      </c>
    </row>
    <row r="70" spans="2:12" ht="24.95" customHeight="1" x14ac:dyDescent="0.2">
      <c r="B70" s="28" t="s">
        <v>19</v>
      </c>
      <c r="C70" s="29">
        <v>94070848000</v>
      </c>
      <c r="D70" s="30">
        <v>15216120000</v>
      </c>
      <c r="E70" s="30">
        <v>53742429000</v>
      </c>
      <c r="F70" s="30">
        <v>0</v>
      </c>
      <c r="G70" s="30">
        <v>539528631000</v>
      </c>
      <c r="H70" s="30">
        <v>326758678000</v>
      </c>
      <c r="I70" s="30">
        <v>23422854000</v>
      </c>
      <c r="J70" s="30">
        <v>4560314000</v>
      </c>
      <c r="K70" s="30">
        <v>0</v>
      </c>
      <c r="L70" s="4">
        <f>SUM(C70:K70)</f>
        <v>1057299874000</v>
      </c>
    </row>
    <row r="71" spans="2:12" ht="24.95" customHeight="1" x14ac:dyDescent="0.2">
      <c r="B71" s="28" t="s">
        <v>70</v>
      </c>
      <c r="C71" s="34">
        <v>285418369000</v>
      </c>
      <c r="D71" s="35">
        <v>33799984000</v>
      </c>
      <c r="E71" s="35">
        <v>34332438000</v>
      </c>
      <c r="F71" s="35">
        <v>0</v>
      </c>
      <c r="G71" s="35">
        <v>31577098000</v>
      </c>
      <c r="H71" s="35">
        <v>42802362000</v>
      </c>
      <c r="I71" s="35">
        <v>0</v>
      </c>
      <c r="J71" s="35">
        <v>0</v>
      </c>
      <c r="K71" s="35">
        <v>0</v>
      </c>
      <c r="L71" s="36">
        <f t="shared" si="5"/>
        <v>427930251000</v>
      </c>
    </row>
    <row r="72" spans="2:12" ht="24.95" customHeight="1" thickBot="1" x14ac:dyDescent="0.25">
      <c r="B72" s="31" t="s">
        <v>71</v>
      </c>
      <c r="C72" s="32">
        <f t="shared" ref="C72:K72" si="6">C71+C70</f>
        <v>379489217000</v>
      </c>
      <c r="D72" s="33">
        <f t="shared" si="6"/>
        <v>49016104000</v>
      </c>
      <c r="E72" s="33">
        <f t="shared" si="6"/>
        <v>88074867000</v>
      </c>
      <c r="F72" s="33">
        <f t="shared" si="6"/>
        <v>0</v>
      </c>
      <c r="G72" s="33">
        <f t="shared" si="6"/>
        <v>571105729000</v>
      </c>
      <c r="H72" s="33">
        <f t="shared" si="6"/>
        <v>369561040000</v>
      </c>
      <c r="I72" s="33">
        <f t="shared" si="6"/>
        <v>23422854000</v>
      </c>
      <c r="J72" s="33">
        <f t="shared" si="6"/>
        <v>4560314000</v>
      </c>
      <c r="K72" s="33">
        <f t="shared" si="6"/>
        <v>0</v>
      </c>
      <c r="L72" s="12">
        <f t="shared" si="5"/>
        <v>1485230125000</v>
      </c>
    </row>
    <row r="73" spans="2:12" hidden="1" x14ac:dyDescent="0.2">
      <c r="B73" s="37" t="s">
        <v>12</v>
      </c>
      <c r="C73" s="34">
        <v>8408983000</v>
      </c>
      <c r="D73" s="35">
        <v>1223324000</v>
      </c>
      <c r="E73" s="35">
        <v>4512535000</v>
      </c>
      <c r="F73" s="35">
        <v>0</v>
      </c>
      <c r="G73" s="35">
        <v>29928839000</v>
      </c>
      <c r="H73" s="35">
        <v>5039696000</v>
      </c>
      <c r="I73" s="35">
        <v>0</v>
      </c>
      <c r="J73" s="35">
        <v>0</v>
      </c>
      <c r="K73" s="35">
        <v>0</v>
      </c>
      <c r="L73" s="36">
        <f t="shared" si="5"/>
        <v>49113377000</v>
      </c>
    </row>
    <row r="74" spans="2:12" hidden="1" x14ac:dyDescent="0.2">
      <c r="B74" s="28" t="s">
        <v>13</v>
      </c>
      <c r="C74" s="29">
        <f t="shared" ref="C74:K74" si="7">C73+C72+C69</f>
        <v>3158282457000</v>
      </c>
      <c r="D74" s="30">
        <f t="shared" si="7"/>
        <v>386765735000</v>
      </c>
      <c r="E74" s="30">
        <f t="shared" si="7"/>
        <v>842210480000</v>
      </c>
      <c r="F74" s="30">
        <f t="shared" si="7"/>
        <v>1809184376000</v>
      </c>
      <c r="G74" s="30">
        <f t="shared" si="7"/>
        <v>6033529714000</v>
      </c>
      <c r="H74" s="30">
        <f t="shared" si="7"/>
        <v>909970124000</v>
      </c>
      <c r="I74" s="30">
        <f t="shared" si="7"/>
        <v>468433994000</v>
      </c>
      <c r="J74" s="30">
        <f t="shared" si="7"/>
        <v>291482120000</v>
      </c>
      <c r="K74" s="30">
        <f t="shared" si="7"/>
        <v>246839243000</v>
      </c>
      <c r="L74" s="4">
        <f t="shared" si="5"/>
        <v>14146698243000</v>
      </c>
    </row>
    <row r="75" spans="2:12" hidden="1" x14ac:dyDescent="0.2">
      <c r="B75" s="28" t="s">
        <v>14</v>
      </c>
      <c r="C75" s="29">
        <v>0</v>
      </c>
      <c r="D75" s="30">
        <v>0</v>
      </c>
      <c r="E75" s="30">
        <v>0</v>
      </c>
      <c r="F75" s="30">
        <v>0</v>
      </c>
      <c r="G75" s="30">
        <v>1014890671000</v>
      </c>
      <c r="H75" s="30">
        <v>0</v>
      </c>
      <c r="I75" s="30">
        <v>389599379000</v>
      </c>
      <c r="J75" s="30">
        <v>0</v>
      </c>
      <c r="K75" s="30">
        <v>0</v>
      </c>
      <c r="L75" s="4">
        <f t="shared" si="5"/>
        <v>1404490050000</v>
      </c>
    </row>
    <row r="76" spans="2:12" hidden="1" x14ac:dyDescent="0.2">
      <c r="B76" s="28" t="s">
        <v>15</v>
      </c>
      <c r="C76" s="29">
        <v>0</v>
      </c>
      <c r="D76" s="30">
        <v>0</v>
      </c>
      <c r="E76" s="30">
        <v>0</v>
      </c>
      <c r="F76" s="30">
        <v>0</v>
      </c>
      <c r="G76" s="30">
        <v>27226934000</v>
      </c>
      <c r="H76" s="30">
        <v>0</v>
      </c>
      <c r="I76" s="30">
        <v>0</v>
      </c>
      <c r="J76" s="30">
        <v>0</v>
      </c>
      <c r="K76" s="30">
        <v>0</v>
      </c>
      <c r="L76" s="4">
        <f t="shared" si="5"/>
        <v>27226934000</v>
      </c>
    </row>
    <row r="77" spans="2:12" ht="29.25" hidden="1" thickBot="1" x14ac:dyDescent="0.25">
      <c r="B77" s="31" t="s">
        <v>16</v>
      </c>
      <c r="C77" s="32">
        <f t="shared" ref="C77:K77" si="8">C74-(C75+C76)</f>
        <v>3158282457000</v>
      </c>
      <c r="D77" s="33">
        <f t="shared" si="8"/>
        <v>386765735000</v>
      </c>
      <c r="E77" s="33">
        <f t="shared" si="8"/>
        <v>842210480000</v>
      </c>
      <c r="F77" s="33">
        <f t="shared" si="8"/>
        <v>1809184376000</v>
      </c>
      <c r="G77" s="33">
        <f t="shared" si="8"/>
        <v>4991412109000</v>
      </c>
      <c r="H77" s="33">
        <f t="shared" si="8"/>
        <v>909970124000</v>
      </c>
      <c r="I77" s="33">
        <f t="shared" si="8"/>
        <v>78834615000</v>
      </c>
      <c r="J77" s="33">
        <f t="shared" si="8"/>
        <v>291482120000</v>
      </c>
      <c r="K77" s="33">
        <f t="shared" si="8"/>
        <v>246839243000</v>
      </c>
      <c r="L77" s="12">
        <f t="shared" si="5"/>
        <v>12714981259000</v>
      </c>
    </row>
    <row r="78" spans="2:12" hidden="1" x14ac:dyDescent="0.2"/>
  </sheetData>
  <mergeCells count="3">
    <mergeCell ref="B17:L17"/>
    <mergeCell ref="B18:L18"/>
    <mergeCell ref="B19:L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8"/>
  <sheetViews>
    <sheetView topLeftCell="A17" zoomScale="80" zoomScaleNormal="80" zoomScaleSheetLayoutView="70" workbookViewId="0">
      <selection activeCell="B25" sqref="B25"/>
    </sheetView>
  </sheetViews>
  <sheetFormatPr defaultColWidth="9.140625" defaultRowHeight="14.25" x14ac:dyDescent="0.2"/>
  <cols>
    <col min="1" max="1" width="6.42578125" style="1" customWidth="1"/>
    <col min="2" max="2" width="75.7109375" style="16" customWidth="1"/>
    <col min="3" max="11" width="22.140625" style="1" customWidth="1"/>
    <col min="12" max="12" width="25.28515625" style="1" customWidth="1"/>
    <col min="13" max="15" width="19.28515625" style="1" customWidth="1"/>
    <col min="16" max="16" width="9.140625" style="1" customWidth="1"/>
    <col min="17" max="16384" width="9.140625" style="1"/>
  </cols>
  <sheetData>
    <row r="1" spans="2:12" hidden="1" x14ac:dyDescent="0.2">
      <c r="B1" s="16">
        <v>2024</v>
      </c>
      <c r="C1" s="1" t="s">
        <v>20</v>
      </c>
    </row>
    <row r="2" spans="2:12" hidden="1" x14ac:dyDescent="0.2">
      <c r="B2" s="17"/>
      <c r="C2" s="7"/>
      <c r="D2" s="8"/>
      <c r="E2" s="8"/>
      <c r="F2" s="8"/>
      <c r="G2" s="8"/>
      <c r="H2" s="8"/>
      <c r="I2" s="8"/>
      <c r="J2" s="8"/>
      <c r="K2" s="8"/>
      <c r="L2" s="9">
        <f>SUM(C2:K2)</f>
        <v>0</v>
      </c>
    </row>
    <row r="3" spans="2:12" hidden="1" x14ac:dyDescent="0.2">
      <c r="B3" s="18"/>
      <c r="C3" s="2"/>
      <c r="D3" s="3"/>
      <c r="E3" s="3"/>
      <c r="F3" s="3"/>
      <c r="G3" s="3"/>
      <c r="H3" s="3"/>
      <c r="I3" s="3"/>
      <c r="J3" s="3"/>
      <c r="K3" s="3"/>
      <c r="L3" s="4">
        <f>SUM(C3:K3)</f>
        <v>0</v>
      </c>
    </row>
    <row r="4" spans="2:12" ht="15" hidden="1" thickBot="1" x14ac:dyDescent="0.25">
      <c r="B4" s="19"/>
      <c r="C4" s="10"/>
      <c r="D4" s="11"/>
      <c r="E4" s="11"/>
      <c r="F4" s="11"/>
      <c r="G4" s="11"/>
      <c r="H4" s="11"/>
      <c r="I4" s="11"/>
      <c r="J4" s="11"/>
      <c r="K4" s="11"/>
      <c r="L4" s="12">
        <f>SUM(C4:K4)</f>
        <v>0</v>
      </c>
    </row>
    <row r="5" spans="2:12" hidden="1" x14ac:dyDescent="0.2"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6.5" hidden="1" customHeight="1" x14ac:dyDescent="0.2">
      <c r="B6" s="25" t="s">
        <v>10</v>
      </c>
      <c r="C6" s="26"/>
      <c r="D6" s="27"/>
      <c r="E6" s="27"/>
      <c r="F6" s="27"/>
      <c r="G6" s="27"/>
      <c r="H6" s="27"/>
      <c r="I6" s="27"/>
      <c r="J6" s="27"/>
      <c r="K6" s="27"/>
      <c r="L6" s="9">
        <f t="shared" ref="L6:L14" si="0">SUM(C6:K6)</f>
        <v>0</v>
      </c>
    </row>
    <row r="7" spans="2:12" ht="16.5" hidden="1" customHeight="1" x14ac:dyDescent="0.2">
      <c r="B7" s="28" t="s">
        <v>17</v>
      </c>
      <c r="C7" s="34"/>
      <c r="D7" s="35"/>
      <c r="E7" s="35"/>
      <c r="F7" s="35"/>
      <c r="G7" s="35"/>
      <c r="H7" s="35"/>
      <c r="I7" s="35"/>
      <c r="J7" s="35"/>
      <c r="K7" s="35"/>
      <c r="L7" s="36">
        <f t="shared" si="0"/>
        <v>0</v>
      </c>
    </row>
    <row r="8" spans="2:12" ht="16.5" hidden="1" customHeight="1" x14ac:dyDescent="0.2">
      <c r="B8" s="28" t="s">
        <v>18</v>
      </c>
      <c r="C8" s="29"/>
      <c r="D8" s="30"/>
      <c r="E8" s="30"/>
      <c r="F8" s="30"/>
      <c r="G8" s="30"/>
      <c r="H8" s="30"/>
      <c r="I8" s="30"/>
      <c r="J8" s="30"/>
      <c r="K8" s="30"/>
      <c r="L8" s="4">
        <f t="shared" si="0"/>
        <v>0</v>
      </c>
    </row>
    <row r="9" spans="2:12" ht="16.5" hidden="1" customHeight="1" x14ac:dyDescent="0.2">
      <c r="B9" s="28" t="s">
        <v>11</v>
      </c>
      <c r="C9" s="29">
        <f t="shared" ref="C9:K9" si="1">C7+C8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4">
        <f t="shared" si="0"/>
        <v>0</v>
      </c>
    </row>
    <row r="10" spans="2:12" ht="16.5" hidden="1" customHeight="1" x14ac:dyDescent="0.2">
      <c r="B10" s="28" t="s">
        <v>12</v>
      </c>
      <c r="C10" s="29"/>
      <c r="D10" s="30"/>
      <c r="E10" s="30"/>
      <c r="F10" s="30"/>
      <c r="G10" s="30"/>
      <c r="H10" s="30"/>
      <c r="I10" s="30"/>
      <c r="J10" s="30"/>
      <c r="K10" s="30"/>
      <c r="L10" s="4">
        <f t="shared" si="0"/>
        <v>0</v>
      </c>
    </row>
    <row r="11" spans="2:12" ht="16.5" hidden="1" customHeight="1" x14ac:dyDescent="0.2">
      <c r="B11" s="28" t="s">
        <v>13</v>
      </c>
      <c r="C11" s="29">
        <f t="shared" ref="C11:K11" si="2">C10+C9+C6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4">
        <f t="shared" si="0"/>
        <v>0</v>
      </c>
    </row>
    <row r="12" spans="2:12" ht="16.5" hidden="1" customHeight="1" x14ac:dyDescent="0.2">
      <c r="B12" s="28" t="s">
        <v>14</v>
      </c>
      <c r="C12" s="29"/>
      <c r="D12" s="30"/>
      <c r="E12" s="30"/>
      <c r="F12" s="30"/>
      <c r="G12" s="30"/>
      <c r="H12" s="30"/>
      <c r="I12" s="30"/>
      <c r="J12" s="30"/>
      <c r="K12" s="30"/>
      <c r="L12" s="4">
        <f t="shared" si="0"/>
        <v>0</v>
      </c>
    </row>
    <row r="13" spans="2:12" ht="16.5" hidden="1" customHeight="1" x14ac:dyDescent="0.2">
      <c r="B13" s="28" t="s">
        <v>15</v>
      </c>
      <c r="C13" s="29"/>
      <c r="D13" s="30"/>
      <c r="E13" s="30"/>
      <c r="F13" s="30"/>
      <c r="G13" s="30"/>
      <c r="H13" s="30"/>
      <c r="I13" s="30"/>
      <c r="J13" s="30"/>
      <c r="K13" s="30"/>
      <c r="L13" s="4">
        <f t="shared" si="0"/>
        <v>0</v>
      </c>
    </row>
    <row r="14" spans="2:12" ht="16.5" hidden="1" customHeight="1" x14ac:dyDescent="0.2">
      <c r="B14" s="31" t="s">
        <v>16</v>
      </c>
      <c r="C14" s="32">
        <f t="shared" ref="C14:K14" si="3">C11-(C12+C13)</f>
        <v>0</v>
      </c>
      <c r="D14" s="33">
        <f t="shared" si="3"/>
        <v>0</v>
      </c>
      <c r="E14" s="33">
        <f t="shared" si="3"/>
        <v>0</v>
      </c>
      <c r="F14" s="33">
        <f t="shared" si="3"/>
        <v>0</v>
      </c>
      <c r="G14" s="33">
        <f t="shared" si="3"/>
        <v>0</v>
      </c>
      <c r="H14" s="33">
        <f t="shared" si="3"/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12">
        <f t="shared" si="0"/>
        <v>0</v>
      </c>
    </row>
    <row r="15" spans="2:12" hidden="1" x14ac:dyDescent="0.2">
      <c r="B15" s="16" t="s">
        <v>19</v>
      </c>
    </row>
    <row r="16" spans="2:12" hidden="1" x14ac:dyDescent="0.2"/>
    <row r="17" spans="2:12" ht="24.75" customHeight="1" x14ac:dyDescent="0.2">
      <c r="B17" s="38" t="s">
        <v>72</v>
      </c>
      <c r="C17" s="38" t="s">
        <v>0</v>
      </c>
      <c r="D17" s="38" t="s">
        <v>0</v>
      </c>
      <c r="E17" s="38" t="s">
        <v>0</v>
      </c>
      <c r="F17" s="38" t="s">
        <v>0</v>
      </c>
      <c r="G17" s="38" t="s">
        <v>0</v>
      </c>
      <c r="H17" s="38" t="s">
        <v>0</v>
      </c>
      <c r="I17" s="38" t="s">
        <v>0</v>
      </c>
      <c r="J17" s="38" t="s">
        <v>0</v>
      </c>
      <c r="K17" s="38" t="s">
        <v>0</v>
      </c>
      <c r="L17" s="38" t="s">
        <v>0</v>
      </c>
    </row>
    <row r="18" spans="2:12" ht="24.75" customHeight="1" x14ac:dyDescent="0.2">
      <c r="B18" s="38" t="s">
        <v>76</v>
      </c>
      <c r="C18" s="38" t="s">
        <v>0</v>
      </c>
      <c r="D18" s="38" t="s">
        <v>0</v>
      </c>
      <c r="E18" s="38" t="s">
        <v>0</v>
      </c>
      <c r="F18" s="38" t="s">
        <v>0</v>
      </c>
      <c r="G18" s="38" t="s">
        <v>0</v>
      </c>
      <c r="H18" s="38" t="s">
        <v>0</v>
      </c>
      <c r="I18" s="38" t="s">
        <v>0</v>
      </c>
      <c r="J18" s="38" t="s">
        <v>0</v>
      </c>
      <c r="K18" s="38" t="s">
        <v>0</v>
      </c>
      <c r="L18" s="38" t="s">
        <v>0</v>
      </c>
    </row>
    <row r="19" spans="2:12" ht="24.75" customHeight="1" x14ac:dyDescent="0.2">
      <c r="B19" s="39" t="s">
        <v>1</v>
      </c>
      <c r="C19" s="39" t="s">
        <v>0</v>
      </c>
      <c r="D19" s="39" t="s">
        <v>0</v>
      </c>
      <c r="E19" s="39" t="s">
        <v>0</v>
      </c>
      <c r="F19" s="39" t="s">
        <v>0</v>
      </c>
      <c r="G19" s="39" t="s">
        <v>0</v>
      </c>
      <c r="H19" s="39" t="s">
        <v>0</v>
      </c>
      <c r="I19" s="39" t="s">
        <v>0</v>
      </c>
      <c r="J19" s="39" t="s">
        <v>0</v>
      </c>
      <c r="K19" s="39" t="s">
        <v>0</v>
      </c>
      <c r="L19" s="39" t="s">
        <v>0</v>
      </c>
    </row>
    <row r="21" spans="2:12" ht="15" thickBot="1" x14ac:dyDescent="0.25">
      <c r="B21" s="20" t="s">
        <v>0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6" t="s">
        <v>74</v>
      </c>
    </row>
    <row r="22" spans="2:12" ht="45" customHeight="1" thickBot="1" x14ac:dyDescent="0.25">
      <c r="B22" s="21" t="s">
        <v>2</v>
      </c>
      <c r="C22" s="13" t="s">
        <v>6</v>
      </c>
      <c r="D22" s="14" t="s">
        <v>7</v>
      </c>
      <c r="E22" s="14" t="s">
        <v>8</v>
      </c>
      <c r="F22" s="14" t="s">
        <v>3</v>
      </c>
      <c r="G22" s="14" t="s">
        <v>23</v>
      </c>
      <c r="H22" s="14" t="s">
        <v>21</v>
      </c>
      <c r="I22" s="14" t="s">
        <v>22</v>
      </c>
      <c r="J22" s="14" t="s">
        <v>4</v>
      </c>
      <c r="K22" s="14" t="s">
        <v>5</v>
      </c>
      <c r="L22" s="15" t="s">
        <v>9</v>
      </c>
    </row>
    <row r="23" spans="2:12" ht="23.1" customHeight="1" x14ac:dyDescent="0.2">
      <c r="B23" s="17" t="s">
        <v>24</v>
      </c>
      <c r="C23" s="7">
        <v>3377872000</v>
      </c>
      <c r="D23" s="8">
        <v>418639000</v>
      </c>
      <c r="E23" s="8">
        <v>335198000</v>
      </c>
      <c r="F23" s="8">
        <v>0</v>
      </c>
      <c r="G23" s="8">
        <v>13355000</v>
      </c>
      <c r="H23" s="8">
        <v>168948000</v>
      </c>
      <c r="I23" s="8">
        <v>0</v>
      </c>
      <c r="J23" s="8">
        <v>0</v>
      </c>
      <c r="K23" s="8">
        <v>0</v>
      </c>
      <c r="L23" s="9">
        <f t="shared" ref="L23:L54" si="4">SUM(C23:K23)</f>
        <v>4314012000</v>
      </c>
    </row>
    <row r="24" spans="2:12" ht="23.1" customHeight="1" x14ac:dyDescent="0.2">
      <c r="B24" s="18" t="s">
        <v>25</v>
      </c>
      <c r="C24" s="2">
        <v>5217536000</v>
      </c>
      <c r="D24" s="3">
        <v>121451000</v>
      </c>
      <c r="E24" s="3">
        <v>2723924000</v>
      </c>
      <c r="F24" s="3">
        <v>0</v>
      </c>
      <c r="G24" s="3">
        <v>8534000</v>
      </c>
      <c r="H24" s="3">
        <v>10579000</v>
      </c>
      <c r="I24" s="3">
        <v>0</v>
      </c>
      <c r="J24" s="3">
        <v>0</v>
      </c>
      <c r="K24" s="3">
        <v>0</v>
      </c>
      <c r="L24" s="4">
        <f t="shared" si="4"/>
        <v>8082024000</v>
      </c>
    </row>
    <row r="25" spans="2:12" ht="23.1" customHeight="1" x14ac:dyDescent="0.2">
      <c r="B25" s="18" t="s">
        <v>26</v>
      </c>
      <c r="C25" s="2">
        <v>818618000</v>
      </c>
      <c r="D25" s="3">
        <v>87398000</v>
      </c>
      <c r="E25" s="3">
        <v>80648000</v>
      </c>
      <c r="F25" s="3">
        <v>0</v>
      </c>
      <c r="G25" s="3">
        <v>20341000</v>
      </c>
      <c r="H25" s="3">
        <v>184376000</v>
      </c>
      <c r="I25" s="3">
        <v>0</v>
      </c>
      <c r="J25" s="3">
        <v>0</v>
      </c>
      <c r="K25" s="3">
        <v>0</v>
      </c>
      <c r="L25" s="4">
        <f t="shared" si="4"/>
        <v>1191381000</v>
      </c>
    </row>
    <row r="26" spans="2:12" ht="23.1" customHeight="1" x14ac:dyDescent="0.2">
      <c r="B26" s="18" t="s">
        <v>27</v>
      </c>
      <c r="C26" s="2">
        <v>99523000</v>
      </c>
      <c r="D26" s="3">
        <v>15084000</v>
      </c>
      <c r="E26" s="3">
        <v>32121000</v>
      </c>
      <c r="F26" s="3">
        <v>0</v>
      </c>
      <c r="G26" s="3">
        <v>7408000</v>
      </c>
      <c r="H26" s="3">
        <v>14933000</v>
      </c>
      <c r="I26" s="3">
        <v>0</v>
      </c>
      <c r="J26" s="3">
        <v>0</v>
      </c>
      <c r="K26" s="3">
        <v>0</v>
      </c>
      <c r="L26" s="4">
        <f t="shared" si="4"/>
        <v>169069000</v>
      </c>
    </row>
    <row r="27" spans="2:12" ht="23.1" customHeight="1" x14ac:dyDescent="0.2">
      <c r="B27" s="18" t="s">
        <v>28</v>
      </c>
      <c r="C27" s="2">
        <v>40962000</v>
      </c>
      <c r="D27" s="3">
        <v>4428000</v>
      </c>
      <c r="E27" s="3">
        <v>22547000</v>
      </c>
      <c r="F27" s="3">
        <v>0</v>
      </c>
      <c r="G27" s="3">
        <v>2965000</v>
      </c>
      <c r="H27" s="3">
        <v>13956000</v>
      </c>
      <c r="I27" s="3">
        <v>0</v>
      </c>
      <c r="J27" s="3">
        <v>0</v>
      </c>
      <c r="K27" s="3">
        <v>0</v>
      </c>
      <c r="L27" s="4">
        <f t="shared" si="4"/>
        <v>84858000</v>
      </c>
    </row>
    <row r="28" spans="2:12" ht="23.1" customHeight="1" x14ac:dyDescent="0.2">
      <c r="B28" s="18" t="s">
        <v>29</v>
      </c>
      <c r="C28" s="2">
        <v>40318000</v>
      </c>
      <c r="D28" s="3">
        <v>4467000</v>
      </c>
      <c r="E28" s="3">
        <v>24746000</v>
      </c>
      <c r="F28" s="3">
        <v>0</v>
      </c>
      <c r="G28" s="3">
        <v>4021000</v>
      </c>
      <c r="H28" s="3">
        <v>19539000</v>
      </c>
      <c r="I28" s="3">
        <v>0</v>
      </c>
      <c r="J28" s="3">
        <v>0</v>
      </c>
      <c r="K28" s="3">
        <v>0</v>
      </c>
      <c r="L28" s="4">
        <f t="shared" si="4"/>
        <v>93091000</v>
      </c>
    </row>
    <row r="29" spans="2:12" ht="23.1" customHeight="1" x14ac:dyDescent="0.2">
      <c r="B29" s="18" t="s">
        <v>30</v>
      </c>
      <c r="C29" s="2">
        <v>93569000</v>
      </c>
      <c r="D29" s="3">
        <v>12846000</v>
      </c>
      <c r="E29" s="3">
        <v>38813000</v>
      </c>
      <c r="F29" s="3">
        <v>0</v>
      </c>
      <c r="G29" s="3">
        <v>25295000</v>
      </c>
      <c r="H29" s="3">
        <v>21354000</v>
      </c>
      <c r="I29" s="3">
        <v>0</v>
      </c>
      <c r="J29" s="3">
        <v>0</v>
      </c>
      <c r="K29" s="3">
        <v>0</v>
      </c>
      <c r="L29" s="4">
        <f t="shared" si="4"/>
        <v>191877000</v>
      </c>
    </row>
    <row r="30" spans="2:12" ht="23.1" customHeight="1" x14ac:dyDescent="0.2">
      <c r="B30" s="18" t="s">
        <v>31</v>
      </c>
      <c r="C30" s="2">
        <v>180802000</v>
      </c>
      <c r="D30" s="3">
        <v>25571000</v>
      </c>
      <c r="E30" s="3">
        <v>26451000</v>
      </c>
      <c r="F30" s="3">
        <v>0</v>
      </c>
      <c r="G30" s="3">
        <v>34712000</v>
      </c>
      <c r="H30" s="3">
        <v>68668000</v>
      </c>
      <c r="I30" s="3">
        <v>0</v>
      </c>
      <c r="J30" s="3">
        <v>0</v>
      </c>
      <c r="K30" s="3">
        <v>0</v>
      </c>
      <c r="L30" s="4">
        <f t="shared" si="4"/>
        <v>336204000</v>
      </c>
    </row>
    <row r="31" spans="2:12" ht="23.1" customHeight="1" x14ac:dyDescent="0.2">
      <c r="B31" s="18" t="s">
        <v>32</v>
      </c>
      <c r="C31" s="2">
        <v>6587192000</v>
      </c>
      <c r="D31" s="3">
        <v>1247808000</v>
      </c>
      <c r="E31" s="3">
        <v>4632953000</v>
      </c>
      <c r="F31" s="3">
        <v>0</v>
      </c>
      <c r="G31" s="3">
        <v>8732136000</v>
      </c>
      <c r="H31" s="3">
        <v>4464060000</v>
      </c>
      <c r="I31" s="3">
        <v>18984348000</v>
      </c>
      <c r="J31" s="3">
        <v>0</v>
      </c>
      <c r="K31" s="3">
        <v>0</v>
      </c>
      <c r="L31" s="4">
        <f t="shared" si="4"/>
        <v>44648497000</v>
      </c>
    </row>
    <row r="32" spans="2:12" ht="23.1" customHeight="1" x14ac:dyDescent="0.2">
      <c r="B32" s="18" t="s">
        <v>33</v>
      </c>
      <c r="C32" s="2">
        <v>53160000</v>
      </c>
      <c r="D32" s="3">
        <v>8583000</v>
      </c>
      <c r="E32" s="3">
        <v>25148000</v>
      </c>
      <c r="F32" s="3">
        <v>0</v>
      </c>
      <c r="G32" s="3">
        <v>66199000</v>
      </c>
      <c r="H32" s="3">
        <v>15352000</v>
      </c>
      <c r="I32" s="3">
        <v>0</v>
      </c>
      <c r="J32" s="3">
        <v>0</v>
      </c>
      <c r="K32" s="3">
        <v>0</v>
      </c>
      <c r="L32" s="4">
        <f t="shared" si="4"/>
        <v>168442000</v>
      </c>
    </row>
    <row r="33" spans="2:12" ht="23.1" customHeight="1" x14ac:dyDescent="0.2">
      <c r="B33" s="18" t="s">
        <v>34</v>
      </c>
      <c r="C33" s="2">
        <v>25405632000</v>
      </c>
      <c r="D33" s="3">
        <v>4960361000</v>
      </c>
      <c r="E33" s="3">
        <v>24617091000</v>
      </c>
      <c r="F33" s="3">
        <v>0</v>
      </c>
      <c r="G33" s="3">
        <v>163517265000</v>
      </c>
      <c r="H33" s="3">
        <v>207431766000</v>
      </c>
      <c r="I33" s="3">
        <v>0</v>
      </c>
      <c r="J33" s="3">
        <v>0</v>
      </c>
      <c r="K33" s="3">
        <v>0</v>
      </c>
      <c r="L33" s="4">
        <f t="shared" si="4"/>
        <v>425932115000</v>
      </c>
    </row>
    <row r="34" spans="2:12" ht="23.1" customHeight="1" x14ac:dyDescent="0.2">
      <c r="B34" s="18" t="s">
        <v>35</v>
      </c>
      <c r="C34" s="2">
        <v>2895726000</v>
      </c>
      <c r="D34" s="3">
        <v>372075000</v>
      </c>
      <c r="E34" s="3">
        <v>415015000</v>
      </c>
      <c r="F34" s="3">
        <v>0</v>
      </c>
      <c r="G34" s="3">
        <v>74317000</v>
      </c>
      <c r="H34" s="3">
        <v>167483000</v>
      </c>
      <c r="I34" s="3">
        <v>0</v>
      </c>
      <c r="J34" s="3">
        <v>0</v>
      </c>
      <c r="K34" s="3">
        <v>0</v>
      </c>
      <c r="L34" s="4">
        <f t="shared" si="4"/>
        <v>3924616000</v>
      </c>
    </row>
    <row r="35" spans="2:12" ht="23.1" customHeight="1" x14ac:dyDescent="0.2">
      <c r="B35" s="18" t="s">
        <v>36</v>
      </c>
      <c r="C35" s="2">
        <v>3031811000</v>
      </c>
      <c r="D35" s="3">
        <v>349612000</v>
      </c>
      <c r="E35" s="3">
        <v>230605000</v>
      </c>
      <c r="F35" s="3">
        <v>0</v>
      </c>
      <c r="G35" s="3">
        <v>137392000</v>
      </c>
      <c r="H35" s="3">
        <v>97698000</v>
      </c>
      <c r="I35" s="3">
        <v>0</v>
      </c>
      <c r="J35" s="3">
        <v>0</v>
      </c>
      <c r="K35" s="3">
        <v>0</v>
      </c>
      <c r="L35" s="4">
        <f t="shared" si="4"/>
        <v>3847118000</v>
      </c>
    </row>
    <row r="36" spans="2:12" ht="23.1" customHeight="1" x14ac:dyDescent="0.2">
      <c r="B36" s="18" t="s">
        <v>37</v>
      </c>
      <c r="C36" s="2">
        <v>17938639000</v>
      </c>
      <c r="D36" s="3">
        <v>2808568000</v>
      </c>
      <c r="E36" s="3">
        <v>8298121000</v>
      </c>
      <c r="F36" s="3">
        <v>0</v>
      </c>
      <c r="G36" s="3">
        <v>764118000</v>
      </c>
      <c r="H36" s="3">
        <v>7257737000</v>
      </c>
      <c r="I36" s="3">
        <v>599461000</v>
      </c>
      <c r="J36" s="3">
        <v>1678927000</v>
      </c>
      <c r="K36" s="3">
        <v>0</v>
      </c>
      <c r="L36" s="4">
        <f t="shared" si="4"/>
        <v>39345571000</v>
      </c>
    </row>
    <row r="37" spans="2:12" ht="23.1" customHeight="1" x14ac:dyDescent="0.2">
      <c r="B37" s="18" t="s">
        <v>38</v>
      </c>
      <c r="C37" s="2">
        <v>2165990000</v>
      </c>
      <c r="D37" s="3">
        <v>317141000</v>
      </c>
      <c r="E37" s="3">
        <v>587933000</v>
      </c>
      <c r="F37" s="3">
        <v>0</v>
      </c>
      <c r="G37" s="3">
        <v>467783000</v>
      </c>
      <c r="H37" s="3">
        <v>1730657000</v>
      </c>
      <c r="I37" s="3">
        <v>0</v>
      </c>
      <c r="J37" s="3">
        <v>0</v>
      </c>
      <c r="K37" s="3">
        <v>0</v>
      </c>
      <c r="L37" s="4">
        <f t="shared" si="4"/>
        <v>5269504000</v>
      </c>
    </row>
    <row r="38" spans="2:12" ht="23.1" customHeight="1" x14ac:dyDescent="0.2">
      <c r="B38" s="18" t="s">
        <v>39</v>
      </c>
      <c r="C38" s="2">
        <v>733586000</v>
      </c>
      <c r="D38" s="3">
        <v>99039000</v>
      </c>
      <c r="E38" s="3">
        <v>57936000</v>
      </c>
      <c r="F38" s="3">
        <v>0</v>
      </c>
      <c r="G38" s="3">
        <v>12496000</v>
      </c>
      <c r="H38" s="3">
        <v>114445000</v>
      </c>
      <c r="I38" s="3">
        <v>0</v>
      </c>
      <c r="J38" s="3">
        <v>0</v>
      </c>
      <c r="K38" s="3">
        <v>0</v>
      </c>
      <c r="L38" s="4">
        <f t="shared" si="4"/>
        <v>1017502000</v>
      </c>
    </row>
    <row r="39" spans="2:12" ht="23.1" customHeight="1" x14ac:dyDescent="0.2">
      <c r="B39" s="18" t="s">
        <v>40</v>
      </c>
      <c r="C39" s="2">
        <v>2649303000</v>
      </c>
      <c r="D39" s="3">
        <v>421621000</v>
      </c>
      <c r="E39" s="3">
        <v>344758000</v>
      </c>
      <c r="F39" s="3">
        <v>0</v>
      </c>
      <c r="G39" s="3">
        <v>210299000</v>
      </c>
      <c r="H39" s="3">
        <v>2791383000</v>
      </c>
      <c r="I39" s="3">
        <v>0</v>
      </c>
      <c r="J39" s="3">
        <v>299327000</v>
      </c>
      <c r="K39" s="3">
        <v>0</v>
      </c>
      <c r="L39" s="4">
        <f t="shared" si="4"/>
        <v>6716691000</v>
      </c>
    </row>
    <row r="40" spans="2:12" ht="23.1" customHeight="1" x14ac:dyDescent="0.2">
      <c r="B40" s="18" t="s">
        <v>41</v>
      </c>
      <c r="C40" s="2">
        <v>515433000</v>
      </c>
      <c r="D40" s="3">
        <v>48398000</v>
      </c>
      <c r="E40" s="3">
        <v>40730000</v>
      </c>
      <c r="F40" s="3">
        <v>0</v>
      </c>
      <c r="G40" s="3">
        <v>59175000</v>
      </c>
      <c r="H40" s="3">
        <v>55827000</v>
      </c>
      <c r="I40" s="3">
        <v>0</v>
      </c>
      <c r="J40" s="3">
        <v>0</v>
      </c>
      <c r="K40" s="3">
        <v>0</v>
      </c>
      <c r="L40" s="4">
        <f t="shared" si="4"/>
        <v>719563000</v>
      </c>
    </row>
    <row r="41" spans="2:12" ht="23.1" customHeight="1" x14ac:dyDescent="0.2">
      <c r="B41" s="18" t="s">
        <v>42</v>
      </c>
      <c r="C41" s="2">
        <v>221925000</v>
      </c>
      <c r="D41" s="3">
        <v>22006000</v>
      </c>
      <c r="E41" s="3">
        <v>104953000</v>
      </c>
      <c r="F41" s="3">
        <v>0</v>
      </c>
      <c r="G41" s="3">
        <v>4383000</v>
      </c>
      <c r="H41" s="3">
        <v>25122000</v>
      </c>
      <c r="I41" s="3">
        <v>0</v>
      </c>
      <c r="J41" s="3">
        <v>0</v>
      </c>
      <c r="K41" s="3">
        <v>0</v>
      </c>
      <c r="L41" s="4">
        <f t="shared" si="4"/>
        <v>378389000</v>
      </c>
    </row>
    <row r="42" spans="2:12" ht="23.1" customHeight="1" x14ac:dyDescent="0.2">
      <c r="B42" s="18" t="s">
        <v>43</v>
      </c>
      <c r="C42" s="2">
        <v>2855033000</v>
      </c>
      <c r="D42" s="3">
        <v>479049000</v>
      </c>
      <c r="E42" s="3">
        <v>459091000</v>
      </c>
      <c r="F42" s="3">
        <v>0</v>
      </c>
      <c r="G42" s="3">
        <v>72165000</v>
      </c>
      <c r="H42" s="3">
        <v>697845000</v>
      </c>
      <c r="I42" s="3">
        <v>0</v>
      </c>
      <c r="J42" s="3">
        <v>0</v>
      </c>
      <c r="K42" s="3">
        <v>0</v>
      </c>
      <c r="L42" s="4">
        <f t="shared" si="4"/>
        <v>4563183000</v>
      </c>
    </row>
    <row r="43" spans="2:12" ht="23.1" customHeight="1" x14ac:dyDescent="0.2">
      <c r="B43" s="18" t="s">
        <v>44</v>
      </c>
      <c r="C43" s="2">
        <v>622898000</v>
      </c>
      <c r="D43" s="3">
        <v>68417000</v>
      </c>
      <c r="E43" s="3">
        <v>148644000</v>
      </c>
      <c r="F43" s="3">
        <v>0</v>
      </c>
      <c r="G43" s="3">
        <v>224123000</v>
      </c>
      <c r="H43" s="3">
        <v>123379000</v>
      </c>
      <c r="I43" s="3">
        <v>0</v>
      </c>
      <c r="J43" s="3">
        <v>0</v>
      </c>
      <c r="K43" s="3">
        <v>0</v>
      </c>
      <c r="L43" s="4">
        <f t="shared" si="4"/>
        <v>1187461000</v>
      </c>
    </row>
    <row r="44" spans="2:12" ht="35.1" customHeight="1" x14ac:dyDescent="0.2">
      <c r="B44" s="18" t="s">
        <v>45</v>
      </c>
      <c r="C44" s="2">
        <v>2079367000</v>
      </c>
      <c r="D44" s="3">
        <v>242657000</v>
      </c>
      <c r="E44" s="3">
        <v>316457000</v>
      </c>
      <c r="F44" s="3">
        <v>0</v>
      </c>
      <c r="G44" s="3">
        <v>4843663000</v>
      </c>
      <c r="H44" s="3">
        <v>157015000</v>
      </c>
      <c r="I44" s="3">
        <v>0</v>
      </c>
      <c r="J44" s="3">
        <v>3188109000</v>
      </c>
      <c r="K44" s="3">
        <v>0</v>
      </c>
      <c r="L44" s="4">
        <f t="shared" si="4"/>
        <v>10827268000</v>
      </c>
    </row>
    <row r="45" spans="2:12" ht="23.1" customHeight="1" x14ac:dyDescent="0.2">
      <c r="B45" s="18" t="s">
        <v>46</v>
      </c>
      <c r="C45" s="2">
        <v>661583000</v>
      </c>
      <c r="D45" s="3">
        <v>75709000</v>
      </c>
      <c r="E45" s="3">
        <v>291662000</v>
      </c>
      <c r="F45" s="3">
        <v>0</v>
      </c>
      <c r="G45" s="3">
        <v>2357412000</v>
      </c>
      <c r="H45" s="3">
        <v>33496000</v>
      </c>
      <c r="I45" s="3">
        <v>69784000</v>
      </c>
      <c r="J45" s="3">
        <v>0</v>
      </c>
      <c r="K45" s="3">
        <v>0</v>
      </c>
      <c r="L45" s="4">
        <f t="shared" si="4"/>
        <v>3489646000</v>
      </c>
    </row>
    <row r="46" spans="2:12" ht="23.1" customHeight="1" x14ac:dyDescent="0.2">
      <c r="B46" s="18" t="s">
        <v>47</v>
      </c>
      <c r="C46" s="2">
        <v>302914000</v>
      </c>
      <c r="D46" s="3">
        <v>55093000</v>
      </c>
      <c r="E46" s="3">
        <v>73835000</v>
      </c>
      <c r="F46" s="3">
        <v>0</v>
      </c>
      <c r="G46" s="3">
        <v>3141000</v>
      </c>
      <c r="H46" s="3">
        <v>31676000</v>
      </c>
      <c r="I46" s="3">
        <v>569265000</v>
      </c>
      <c r="J46" s="3">
        <v>0</v>
      </c>
      <c r="K46" s="3">
        <v>0</v>
      </c>
      <c r="L46" s="4">
        <f t="shared" si="4"/>
        <v>1035924000</v>
      </c>
    </row>
    <row r="47" spans="2:12" ht="23.1" customHeight="1" x14ac:dyDescent="0.2">
      <c r="B47" s="18" t="s">
        <v>48</v>
      </c>
      <c r="C47" s="2">
        <v>299597000</v>
      </c>
      <c r="D47" s="3">
        <v>37168000</v>
      </c>
      <c r="E47" s="3">
        <v>24850000</v>
      </c>
      <c r="F47" s="3">
        <v>0</v>
      </c>
      <c r="G47" s="3">
        <v>23008000</v>
      </c>
      <c r="H47" s="3">
        <v>9351000</v>
      </c>
      <c r="I47" s="3">
        <v>0</v>
      </c>
      <c r="J47" s="3">
        <v>0</v>
      </c>
      <c r="K47" s="3">
        <v>0</v>
      </c>
      <c r="L47" s="4">
        <f t="shared" si="4"/>
        <v>393974000</v>
      </c>
    </row>
    <row r="48" spans="2:12" ht="23.1" customHeight="1" x14ac:dyDescent="0.2">
      <c r="B48" s="18" t="s">
        <v>49</v>
      </c>
      <c r="C48" s="2">
        <v>240496000</v>
      </c>
      <c r="D48" s="3">
        <v>31037000</v>
      </c>
      <c r="E48" s="3">
        <v>43082000</v>
      </c>
      <c r="F48" s="3">
        <v>0</v>
      </c>
      <c r="G48" s="3">
        <v>6667000</v>
      </c>
      <c r="H48" s="3">
        <v>24350000</v>
      </c>
      <c r="I48" s="3">
        <v>0</v>
      </c>
      <c r="J48" s="3">
        <v>0</v>
      </c>
      <c r="K48" s="3">
        <v>0</v>
      </c>
      <c r="L48" s="4">
        <f t="shared" si="4"/>
        <v>345632000</v>
      </c>
    </row>
    <row r="49" spans="2:12" ht="23.1" customHeight="1" x14ac:dyDescent="0.2">
      <c r="B49" s="18" t="s">
        <v>50</v>
      </c>
      <c r="C49" s="2">
        <v>653379000</v>
      </c>
      <c r="D49" s="3">
        <v>56823000</v>
      </c>
      <c r="E49" s="3">
        <v>12127624000</v>
      </c>
      <c r="F49" s="3">
        <v>0</v>
      </c>
      <c r="G49" s="3">
        <v>238000</v>
      </c>
      <c r="H49" s="3">
        <v>5881246000</v>
      </c>
      <c r="I49" s="3">
        <v>0</v>
      </c>
      <c r="J49" s="3">
        <v>0</v>
      </c>
      <c r="K49" s="3">
        <v>0</v>
      </c>
      <c r="L49" s="4">
        <f t="shared" si="4"/>
        <v>18719310000</v>
      </c>
    </row>
    <row r="50" spans="2:12" ht="23.1" customHeight="1" x14ac:dyDescent="0.2">
      <c r="B50" s="18" t="s">
        <v>51</v>
      </c>
      <c r="C50" s="2">
        <v>127900000</v>
      </c>
      <c r="D50" s="3">
        <v>26583000</v>
      </c>
      <c r="E50" s="3">
        <v>33645000</v>
      </c>
      <c r="F50" s="3">
        <v>0</v>
      </c>
      <c r="G50" s="3">
        <v>233000</v>
      </c>
      <c r="H50" s="3">
        <v>58353000</v>
      </c>
      <c r="I50" s="3">
        <v>0</v>
      </c>
      <c r="J50" s="3">
        <v>0</v>
      </c>
      <c r="K50" s="3">
        <v>0</v>
      </c>
      <c r="L50" s="4">
        <f t="shared" si="4"/>
        <v>246714000</v>
      </c>
    </row>
    <row r="51" spans="2:12" ht="23.1" customHeight="1" x14ac:dyDescent="0.2">
      <c r="B51" s="18" t="s">
        <v>52</v>
      </c>
      <c r="C51" s="2">
        <v>370026000</v>
      </c>
      <c r="D51" s="3">
        <v>53724000</v>
      </c>
      <c r="E51" s="3">
        <v>89317000</v>
      </c>
      <c r="F51" s="3">
        <v>0</v>
      </c>
      <c r="G51" s="3">
        <v>2236460000</v>
      </c>
      <c r="H51" s="3">
        <v>31403000</v>
      </c>
      <c r="I51" s="3">
        <v>0</v>
      </c>
      <c r="J51" s="3">
        <v>0</v>
      </c>
      <c r="K51" s="3">
        <v>0</v>
      </c>
      <c r="L51" s="4">
        <f t="shared" si="4"/>
        <v>2780930000</v>
      </c>
    </row>
    <row r="52" spans="2:12" ht="23.1" customHeight="1" x14ac:dyDescent="0.2">
      <c r="B52" s="18" t="s">
        <v>53</v>
      </c>
      <c r="C52" s="2">
        <v>372125000</v>
      </c>
      <c r="D52" s="3">
        <v>53485000</v>
      </c>
      <c r="E52" s="3">
        <v>35382000</v>
      </c>
      <c r="F52" s="3">
        <v>0</v>
      </c>
      <c r="G52" s="3">
        <v>5014000</v>
      </c>
      <c r="H52" s="3">
        <v>251224000</v>
      </c>
      <c r="I52" s="3">
        <v>0</v>
      </c>
      <c r="J52" s="3">
        <v>0</v>
      </c>
      <c r="K52" s="3">
        <v>0</v>
      </c>
      <c r="L52" s="4">
        <f t="shared" si="4"/>
        <v>717230000</v>
      </c>
    </row>
    <row r="53" spans="2:12" ht="23.1" customHeight="1" x14ac:dyDescent="0.2">
      <c r="B53" s="18" t="s">
        <v>54</v>
      </c>
      <c r="C53" s="2">
        <v>56026000</v>
      </c>
      <c r="D53" s="3">
        <v>7927000</v>
      </c>
      <c r="E53" s="3">
        <v>17269000</v>
      </c>
      <c r="F53" s="3">
        <v>0</v>
      </c>
      <c r="G53" s="3">
        <v>629000</v>
      </c>
      <c r="H53" s="3">
        <v>3754000</v>
      </c>
      <c r="I53" s="3">
        <v>469048000</v>
      </c>
      <c r="J53" s="3">
        <v>0</v>
      </c>
      <c r="K53" s="3">
        <v>0</v>
      </c>
      <c r="L53" s="4">
        <f t="shared" si="4"/>
        <v>554653000</v>
      </c>
    </row>
    <row r="54" spans="2:12" ht="23.1" customHeight="1" x14ac:dyDescent="0.2">
      <c r="B54" s="18" t="s">
        <v>55</v>
      </c>
      <c r="C54" s="2">
        <v>53815000</v>
      </c>
      <c r="D54" s="3">
        <v>7372000</v>
      </c>
      <c r="E54" s="3">
        <v>24115000</v>
      </c>
      <c r="F54" s="3">
        <v>0</v>
      </c>
      <c r="G54" s="3">
        <v>1689000</v>
      </c>
      <c r="H54" s="3">
        <v>25958000</v>
      </c>
      <c r="I54" s="3">
        <v>502446000</v>
      </c>
      <c r="J54" s="3">
        <v>0</v>
      </c>
      <c r="K54" s="3">
        <v>0</v>
      </c>
      <c r="L54" s="4">
        <f t="shared" si="4"/>
        <v>615395000</v>
      </c>
    </row>
    <row r="55" spans="2:12" ht="23.1" customHeight="1" x14ac:dyDescent="0.2">
      <c r="B55" s="18" t="s">
        <v>56</v>
      </c>
      <c r="C55" s="2">
        <v>52442000</v>
      </c>
      <c r="D55" s="3">
        <v>6980000</v>
      </c>
      <c r="E55" s="3">
        <v>21426000</v>
      </c>
      <c r="F55" s="3">
        <v>0</v>
      </c>
      <c r="G55" s="3">
        <v>1250000</v>
      </c>
      <c r="H55" s="3">
        <v>6280000</v>
      </c>
      <c r="I55" s="3">
        <v>949270000</v>
      </c>
      <c r="J55" s="3">
        <v>0</v>
      </c>
      <c r="K55" s="3">
        <v>0</v>
      </c>
      <c r="L55" s="4">
        <f t="shared" ref="L55:L77" si="5">SUM(C55:K55)</f>
        <v>1037648000</v>
      </c>
    </row>
    <row r="56" spans="2:12" ht="23.1" customHeight="1" x14ac:dyDescent="0.2">
      <c r="B56" s="18" t="s">
        <v>57</v>
      </c>
      <c r="C56" s="2">
        <v>26057366000</v>
      </c>
      <c r="D56" s="3">
        <v>4433313000</v>
      </c>
      <c r="E56" s="3">
        <v>3221843000</v>
      </c>
      <c r="F56" s="3">
        <v>0</v>
      </c>
      <c r="G56" s="3">
        <v>463915000</v>
      </c>
      <c r="H56" s="3">
        <v>134412940000</v>
      </c>
      <c r="I56" s="3">
        <v>1009085000</v>
      </c>
      <c r="J56" s="3">
        <v>0</v>
      </c>
      <c r="K56" s="3">
        <v>0</v>
      </c>
      <c r="L56" s="4">
        <f t="shared" si="5"/>
        <v>169598462000</v>
      </c>
    </row>
    <row r="57" spans="2:12" ht="23.1" customHeight="1" x14ac:dyDescent="0.2">
      <c r="B57" s="18" t="s">
        <v>58</v>
      </c>
      <c r="C57" s="2">
        <v>22762000</v>
      </c>
      <c r="D57" s="3">
        <v>3342000</v>
      </c>
      <c r="E57" s="3">
        <v>6768000</v>
      </c>
      <c r="F57" s="3">
        <v>0</v>
      </c>
      <c r="G57" s="3">
        <v>0</v>
      </c>
      <c r="H57" s="3">
        <v>8989000</v>
      </c>
      <c r="I57" s="3">
        <v>0</v>
      </c>
      <c r="J57" s="3">
        <v>0</v>
      </c>
      <c r="K57" s="3">
        <v>0</v>
      </c>
      <c r="L57" s="4">
        <f t="shared" si="5"/>
        <v>41861000</v>
      </c>
    </row>
    <row r="58" spans="2:12" ht="23.1" customHeight="1" x14ac:dyDescent="0.2">
      <c r="B58" s="18" t="s">
        <v>59</v>
      </c>
      <c r="C58" s="2">
        <v>1106111000</v>
      </c>
      <c r="D58" s="3">
        <v>129429000</v>
      </c>
      <c r="E58" s="3">
        <v>480202000</v>
      </c>
      <c r="F58" s="3">
        <v>0</v>
      </c>
      <c r="G58" s="3">
        <v>27678000</v>
      </c>
      <c r="H58" s="3">
        <v>100489000</v>
      </c>
      <c r="I58" s="3">
        <v>0</v>
      </c>
      <c r="J58" s="3">
        <v>0</v>
      </c>
      <c r="K58" s="3">
        <v>0</v>
      </c>
      <c r="L58" s="4">
        <f t="shared" si="5"/>
        <v>1843909000</v>
      </c>
    </row>
    <row r="59" spans="2:12" ht="23.1" customHeight="1" x14ac:dyDescent="0.2">
      <c r="B59" s="18" t="s">
        <v>60</v>
      </c>
      <c r="C59" s="2">
        <v>152573000</v>
      </c>
      <c r="D59" s="3">
        <v>17697000</v>
      </c>
      <c r="E59" s="3">
        <v>46712000</v>
      </c>
      <c r="F59" s="3">
        <v>0</v>
      </c>
      <c r="G59" s="3">
        <v>3156000</v>
      </c>
      <c r="H59" s="3">
        <v>34892000</v>
      </c>
      <c r="I59" s="3">
        <v>0</v>
      </c>
      <c r="J59" s="3">
        <v>0</v>
      </c>
      <c r="K59" s="3">
        <v>0</v>
      </c>
      <c r="L59" s="4">
        <f t="shared" si="5"/>
        <v>255030000</v>
      </c>
    </row>
    <row r="60" spans="2:12" ht="23.1" customHeight="1" x14ac:dyDescent="0.2">
      <c r="B60" s="18" t="s">
        <v>61</v>
      </c>
      <c r="C60" s="2">
        <v>320272000</v>
      </c>
      <c r="D60" s="3">
        <v>47453000</v>
      </c>
      <c r="E60" s="3">
        <v>113176000</v>
      </c>
      <c r="F60" s="3">
        <v>0</v>
      </c>
      <c r="G60" s="3">
        <v>4179000</v>
      </c>
      <c r="H60" s="3">
        <v>431268000</v>
      </c>
      <c r="I60" s="3">
        <v>767630000</v>
      </c>
      <c r="J60" s="3">
        <v>0</v>
      </c>
      <c r="K60" s="3">
        <v>0</v>
      </c>
      <c r="L60" s="4">
        <f t="shared" si="5"/>
        <v>1683978000</v>
      </c>
    </row>
    <row r="61" spans="2:12" ht="23.1" customHeight="1" x14ac:dyDescent="0.2">
      <c r="B61" s="18" t="s">
        <v>62</v>
      </c>
      <c r="C61" s="2">
        <v>50160000</v>
      </c>
      <c r="D61" s="3">
        <v>6405000</v>
      </c>
      <c r="E61" s="3">
        <v>12672000</v>
      </c>
      <c r="F61" s="3">
        <v>0</v>
      </c>
      <c r="G61" s="3">
        <v>1402000</v>
      </c>
      <c r="H61" s="3">
        <v>1953000</v>
      </c>
      <c r="I61" s="3">
        <v>0</v>
      </c>
      <c r="J61" s="3">
        <v>0</v>
      </c>
      <c r="K61" s="3">
        <v>0</v>
      </c>
      <c r="L61" s="4">
        <f t="shared" si="5"/>
        <v>72592000</v>
      </c>
    </row>
    <row r="62" spans="2:12" ht="23.1" customHeight="1" x14ac:dyDescent="0.2">
      <c r="B62" s="18" t="s">
        <v>63</v>
      </c>
      <c r="C62" s="2">
        <v>680087000</v>
      </c>
      <c r="D62" s="3">
        <v>92829000</v>
      </c>
      <c r="E62" s="3">
        <v>197416000</v>
      </c>
      <c r="F62" s="3">
        <v>0</v>
      </c>
      <c r="G62" s="3">
        <v>3791873000</v>
      </c>
      <c r="H62" s="3">
        <v>111655000</v>
      </c>
      <c r="I62" s="3">
        <v>0</v>
      </c>
      <c r="J62" s="3">
        <v>4187000</v>
      </c>
      <c r="K62" s="3">
        <v>0</v>
      </c>
      <c r="L62" s="4">
        <f t="shared" si="5"/>
        <v>4878047000</v>
      </c>
    </row>
    <row r="63" spans="2:12" ht="23.1" customHeight="1" x14ac:dyDescent="0.2">
      <c r="B63" s="18" t="s">
        <v>64</v>
      </c>
      <c r="C63" s="2">
        <v>56815000</v>
      </c>
      <c r="D63" s="3">
        <v>6455000</v>
      </c>
      <c r="E63" s="3">
        <v>65124000</v>
      </c>
      <c r="F63" s="3">
        <v>0</v>
      </c>
      <c r="G63" s="3">
        <v>38532000</v>
      </c>
      <c r="H63" s="3">
        <v>17446000</v>
      </c>
      <c r="I63" s="3">
        <v>2191236000</v>
      </c>
      <c r="J63" s="3">
        <v>0</v>
      </c>
      <c r="K63" s="3">
        <v>0</v>
      </c>
      <c r="L63" s="4">
        <f t="shared" si="5"/>
        <v>2375608000</v>
      </c>
    </row>
    <row r="64" spans="2:12" ht="23.1" customHeight="1" x14ac:dyDescent="0.2">
      <c r="B64" s="18" t="s">
        <v>65</v>
      </c>
      <c r="C64" s="2">
        <v>75405000</v>
      </c>
      <c r="D64" s="3">
        <v>16121000</v>
      </c>
      <c r="E64" s="3">
        <v>94494000</v>
      </c>
      <c r="F64" s="3">
        <v>0</v>
      </c>
      <c r="G64" s="3">
        <v>50000</v>
      </c>
      <c r="H64" s="3">
        <v>210755000</v>
      </c>
      <c r="I64" s="3">
        <v>0</v>
      </c>
      <c r="J64" s="3">
        <v>0</v>
      </c>
      <c r="K64" s="3">
        <v>0</v>
      </c>
      <c r="L64" s="4">
        <f t="shared" si="5"/>
        <v>396825000</v>
      </c>
    </row>
    <row r="65" spans="2:12" ht="23.1" customHeight="1" x14ac:dyDescent="0.2">
      <c r="B65" s="18" t="s">
        <v>66</v>
      </c>
      <c r="C65" s="2">
        <v>82344000</v>
      </c>
      <c r="D65" s="3">
        <v>10882000</v>
      </c>
      <c r="E65" s="3">
        <v>162972000</v>
      </c>
      <c r="F65" s="3">
        <v>0</v>
      </c>
      <c r="G65" s="3">
        <v>4474000</v>
      </c>
      <c r="H65" s="3">
        <v>20935000</v>
      </c>
      <c r="I65" s="3">
        <v>0</v>
      </c>
      <c r="J65" s="3">
        <v>0</v>
      </c>
      <c r="K65" s="3">
        <v>0</v>
      </c>
      <c r="L65" s="4">
        <f t="shared" si="5"/>
        <v>281607000</v>
      </c>
    </row>
    <row r="66" spans="2:12" ht="23.1" customHeight="1" x14ac:dyDescent="0.2">
      <c r="B66" s="18" t="s">
        <v>67</v>
      </c>
      <c r="C66" s="2">
        <v>881658000</v>
      </c>
      <c r="D66" s="3">
        <v>115510000</v>
      </c>
      <c r="E66" s="3">
        <v>267258000</v>
      </c>
      <c r="F66" s="3">
        <v>0</v>
      </c>
      <c r="G66" s="3">
        <v>494858000</v>
      </c>
      <c r="H66" s="3">
        <v>763443000</v>
      </c>
      <c r="I66" s="3">
        <v>418707000</v>
      </c>
      <c r="J66" s="3">
        <v>0</v>
      </c>
      <c r="K66" s="3">
        <v>0</v>
      </c>
      <c r="L66" s="4">
        <f t="shared" si="5"/>
        <v>2941434000</v>
      </c>
    </row>
    <row r="67" spans="2:12" ht="23.1" customHeight="1" x14ac:dyDescent="0.2">
      <c r="B67" s="18" t="s">
        <v>68</v>
      </c>
      <c r="C67" s="2">
        <v>45015000</v>
      </c>
      <c r="D67" s="3">
        <v>10606000</v>
      </c>
      <c r="E67" s="3">
        <v>14684000</v>
      </c>
      <c r="F67" s="3">
        <v>0</v>
      </c>
      <c r="G67" s="3">
        <v>40000</v>
      </c>
      <c r="H67" s="3">
        <v>16748000</v>
      </c>
      <c r="I67" s="3">
        <v>0</v>
      </c>
      <c r="J67" s="3">
        <v>0</v>
      </c>
      <c r="K67" s="3">
        <v>0</v>
      </c>
      <c r="L67" s="4">
        <f t="shared" si="5"/>
        <v>87093000</v>
      </c>
    </row>
    <row r="68" spans="2:12" ht="23.1" customHeight="1" thickBot="1" x14ac:dyDescent="0.25">
      <c r="B68" s="19" t="s">
        <v>69</v>
      </c>
      <c r="C68" s="10">
        <v>376441000</v>
      </c>
      <c r="D68" s="11">
        <v>42774000</v>
      </c>
      <c r="E68" s="11">
        <v>122766000</v>
      </c>
      <c r="F68" s="11">
        <v>0</v>
      </c>
      <c r="G68" s="11">
        <v>369579972000</v>
      </c>
      <c r="H68" s="11">
        <v>0</v>
      </c>
      <c r="I68" s="11">
        <v>0</v>
      </c>
      <c r="J68" s="11">
        <v>0</v>
      </c>
      <c r="K68" s="11">
        <v>0</v>
      </c>
      <c r="L68" s="12">
        <f t="shared" si="5"/>
        <v>370121953000</v>
      </c>
    </row>
    <row r="69" spans="2:12" hidden="1" x14ac:dyDescent="0.2">
      <c r="B69" s="25" t="s">
        <v>10</v>
      </c>
      <c r="C69" s="26">
        <v>3178069295000</v>
      </c>
      <c r="D69" s="27">
        <v>386710673000</v>
      </c>
      <c r="E69" s="27">
        <v>850618049000</v>
      </c>
      <c r="F69" s="27">
        <v>2294847901000</v>
      </c>
      <c r="G69" s="27">
        <v>6367349013000</v>
      </c>
      <c r="H69" s="27">
        <v>593512089000</v>
      </c>
      <c r="I69" s="27">
        <v>500528007000</v>
      </c>
      <c r="J69" s="27">
        <v>233484952000</v>
      </c>
      <c r="K69" s="27">
        <v>287029401000</v>
      </c>
      <c r="L69" s="9">
        <f t="shared" si="5"/>
        <v>14692149380000</v>
      </c>
    </row>
    <row r="70" spans="2:12" ht="24.95" customHeight="1" x14ac:dyDescent="0.2">
      <c r="B70" s="28" t="s">
        <v>19</v>
      </c>
      <c r="C70" s="29">
        <v>110722207000</v>
      </c>
      <c r="D70" s="30">
        <v>17479936000</v>
      </c>
      <c r="E70" s="30">
        <v>61152177000</v>
      </c>
      <c r="F70" s="30">
        <v>0</v>
      </c>
      <c r="G70" s="30">
        <v>558348015000</v>
      </c>
      <c r="H70" s="30">
        <v>368120726000</v>
      </c>
      <c r="I70" s="30">
        <v>26530280000</v>
      </c>
      <c r="J70" s="30">
        <v>5170550000</v>
      </c>
      <c r="K70" s="30">
        <v>0</v>
      </c>
      <c r="L70" s="4">
        <f>SUM(C70:K70)</f>
        <v>1147523891000</v>
      </c>
    </row>
    <row r="71" spans="2:12" ht="24.95" customHeight="1" x14ac:dyDescent="0.2">
      <c r="B71" s="28" t="s">
        <v>70</v>
      </c>
      <c r="C71" s="34">
        <v>328704690000</v>
      </c>
      <c r="D71" s="35">
        <v>38903526000</v>
      </c>
      <c r="E71" s="35">
        <v>38926625000</v>
      </c>
      <c r="F71" s="35">
        <v>0</v>
      </c>
      <c r="G71" s="35">
        <v>35859141000</v>
      </c>
      <c r="H71" s="35">
        <v>48277325000</v>
      </c>
      <c r="I71" s="35">
        <v>0</v>
      </c>
      <c r="J71" s="35">
        <v>0</v>
      </c>
      <c r="K71" s="35">
        <v>0</v>
      </c>
      <c r="L71" s="36">
        <f t="shared" si="5"/>
        <v>490671307000</v>
      </c>
    </row>
    <row r="72" spans="2:12" ht="24.95" customHeight="1" x14ac:dyDescent="0.2">
      <c r="B72" s="28" t="s">
        <v>71</v>
      </c>
      <c r="C72" s="29">
        <f t="shared" ref="C72:K72" si="6">C71+C70</f>
        <v>439426897000</v>
      </c>
      <c r="D72" s="30">
        <f t="shared" si="6"/>
        <v>56383462000</v>
      </c>
      <c r="E72" s="30">
        <f t="shared" si="6"/>
        <v>100078802000</v>
      </c>
      <c r="F72" s="30">
        <f t="shared" si="6"/>
        <v>0</v>
      </c>
      <c r="G72" s="30">
        <f t="shared" si="6"/>
        <v>594207156000</v>
      </c>
      <c r="H72" s="30">
        <f t="shared" si="6"/>
        <v>416398051000</v>
      </c>
      <c r="I72" s="30">
        <f t="shared" si="6"/>
        <v>26530280000</v>
      </c>
      <c r="J72" s="30">
        <f t="shared" si="6"/>
        <v>5170550000</v>
      </c>
      <c r="K72" s="30">
        <f t="shared" si="6"/>
        <v>0</v>
      </c>
      <c r="L72" s="4">
        <f t="shared" si="5"/>
        <v>1638195198000</v>
      </c>
    </row>
    <row r="73" spans="2:12" hidden="1" x14ac:dyDescent="0.2">
      <c r="B73" s="28" t="s">
        <v>12</v>
      </c>
      <c r="C73" s="29">
        <v>11083204000</v>
      </c>
      <c r="D73" s="30">
        <v>1638783000</v>
      </c>
      <c r="E73" s="30">
        <v>5770219000</v>
      </c>
      <c r="F73" s="30">
        <v>0</v>
      </c>
      <c r="G73" s="30">
        <v>40455632000</v>
      </c>
      <c r="H73" s="30">
        <v>4060262000</v>
      </c>
      <c r="I73" s="30">
        <v>0</v>
      </c>
      <c r="J73" s="30">
        <v>0</v>
      </c>
      <c r="K73" s="30">
        <v>0</v>
      </c>
      <c r="L73" s="4">
        <f t="shared" si="5"/>
        <v>63008100000</v>
      </c>
    </row>
    <row r="74" spans="2:12" hidden="1" x14ac:dyDescent="0.2">
      <c r="B74" s="28" t="s">
        <v>13</v>
      </c>
      <c r="C74" s="29">
        <f t="shared" ref="C74:K74" si="7">C73+C72+C69</f>
        <v>3628579396000</v>
      </c>
      <c r="D74" s="30">
        <f t="shared" si="7"/>
        <v>444732918000</v>
      </c>
      <c r="E74" s="30">
        <f t="shared" si="7"/>
        <v>956467070000</v>
      </c>
      <c r="F74" s="30">
        <f t="shared" si="7"/>
        <v>2294847901000</v>
      </c>
      <c r="G74" s="30">
        <f t="shared" si="7"/>
        <v>7002011801000</v>
      </c>
      <c r="H74" s="30">
        <f t="shared" si="7"/>
        <v>1013970402000</v>
      </c>
      <c r="I74" s="30">
        <f t="shared" si="7"/>
        <v>527058287000</v>
      </c>
      <c r="J74" s="30">
        <f t="shared" si="7"/>
        <v>238655502000</v>
      </c>
      <c r="K74" s="30">
        <f t="shared" si="7"/>
        <v>287029401000</v>
      </c>
      <c r="L74" s="4">
        <f t="shared" si="5"/>
        <v>16393352678000</v>
      </c>
    </row>
    <row r="75" spans="2:12" hidden="1" x14ac:dyDescent="0.2">
      <c r="B75" s="28" t="s">
        <v>14</v>
      </c>
      <c r="C75" s="29">
        <v>0</v>
      </c>
      <c r="D75" s="30">
        <v>0</v>
      </c>
      <c r="E75" s="30">
        <v>0</v>
      </c>
      <c r="F75" s="30">
        <v>0</v>
      </c>
      <c r="G75" s="30">
        <v>1103846642000</v>
      </c>
      <c r="H75" s="30">
        <v>0</v>
      </c>
      <c r="I75" s="30">
        <v>439225679000</v>
      </c>
      <c r="J75" s="30">
        <v>0</v>
      </c>
      <c r="K75" s="30">
        <v>0</v>
      </c>
      <c r="L75" s="4">
        <f t="shared" si="5"/>
        <v>1543072321000</v>
      </c>
    </row>
    <row r="76" spans="2:12" hidden="1" x14ac:dyDescent="0.2">
      <c r="B76" s="28" t="s">
        <v>15</v>
      </c>
      <c r="C76" s="29">
        <v>0</v>
      </c>
      <c r="D76" s="30">
        <v>0</v>
      </c>
      <c r="E76" s="30">
        <v>0</v>
      </c>
      <c r="F76" s="30">
        <v>0</v>
      </c>
      <c r="G76" s="30">
        <v>37574481000</v>
      </c>
      <c r="H76" s="30">
        <v>0</v>
      </c>
      <c r="I76" s="30">
        <v>0</v>
      </c>
      <c r="J76" s="30">
        <v>0</v>
      </c>
      <c r="K76" s="30">
        <v>0</v>
      </c>
      <c r="L76" s="4">
        <f t="shared" si="5"/>
        <v>37574481000</v>
      </c>
    </row>
    <row r="77" spans="2:12" ht="29.25" hidden="1" thickBot="1" x14ac:dyDescent="0.25">
      <c r="B77" s="31" t="s">
        <v>16</v>
      </c>
      <c r="C77" s="32">
        <f t="shared" ref="C77:K77" si="8">C74-(C75+C76)</f>
        <v>3628579396000</v>
      </c>
      <c r="D77" s="33">
        <f t="shared" si="8"/>
        <v>444732918000</v>
      </c>
      <c r="E77" s="33">
        <f t="shared" si="8"/>
        <v>956467070000</v>
      </c>
      <c r="F77" s="33">
        <f t="shared" si="8"/>
        <v>2294847901000</v>
      </c>
      <c r="G77" s="33">
        <f t="shared" si="8"/>
        <v>5860590678000</v>
      </c>
      <c r="H77" s="33">
        <f t="shared" si="8"/>
        <v>1013970402000</v>
      </c>
      <c r="I77" s="33">
        <f t="shared" si="8"/>
        <v>87832608000</v>
      </c>
      <c r="J77" s="33">
        <f t="shared" si="8"/>
        <v>238655502000</v>
      </c>
      <c r="K77" s="33">
        <f t="shared" si="8"/>
        <v>287029401000</v>
      </c>
      <c r="L77" s="12">
        <f t="shared" si="5"/>
        <v>14812705876000</v>
      </c>
    </row>
    <row r="78" spans="2:12" hidden="1" x14ac:dyDescent="0.2"/>
  </sheetData>
  <mergeCells count="3">
    <mergeCell ref="B17:L17"/>
    <mergeCell ref="B18:L18"/>
    <mergeCell ref="B19:L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10</vt:i4>
      </vt:variant>
    </vt:vector>
  </HeadingPairs>
  <TitlesOfParts>
    <vt:vector size="13" baseType="lpstr">
      <vt:lpstr>2024</vt:lpstr>
      <vt:lpstr>2025</vt:lpstr>
      <vt:lpstr>2026</vt:lpstr>
      <vt:lpstr>BaslaSatir</vt:lpstr>
      <vt:lpstr>ButceYil</vt:lpstr>
      <vt:lpstr>cetvelNo</vt:lpstr>
      <vt:lpstr>cetvelYil</vt:lpstr>
      <vt:lpstr>FormatSatir</vt:lpstr>
      <vt:lpstr>Siniflandirma</vt:lpstr>
      <vt:lpstr>ToplamSatir</vt:lpstr>
      <vt:lpstr>'2024'!Yazdırma_Alanı</vt:lpstr>
      <vt:lpstr>'2025'!Yazdırma_Alanı</vt:lpstr>
      <vt:lpstr>'2026'!Yazdırma_Alanı</vt:lpstr>
    </vt:vector>
  </TitlesOfParts>
  <Manager/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Cahit DIBLAN</cp:lastModifiedBy>
  <cp:lastPrinted>2024-01-02T08:20:19Z</cp:lastPrinted>
  <dcterms:created xsi:type="dcterms:W3CDTF">2020-01-21T07:47:42Z</dcterms:created>
  <dcterms:modified xsi:type="dcterms:W3CDTF">2024-01-02T10:46:07Z</dcterms:modified>
  <cp:category/>
  <cp:contentStatus/>
</cp:coreProperties>
</file>