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2 4. çeyrek\B5\"/>
    </mc:Choice>
  </mc:AlternateContent>
  <bookViews>
    <workbookView xWindow="732" yWindow="576" windowWidth="15480" windowHeight="10788"/>
  </bookViews>
  <sheets>
    <sheet name="T 5.6" sheetId="1" r:id="rId1"/>
  </sheets>
  <definedNames>
    <definedName name="_xlnm.Print_Area" localSheetId="0">'T 5.6'!$A$1:$AK$33</definedName>
  </definedNames>
  <calcPr calcId="162913"/>
</workbook>
</file>

<file path=xl/calcChain.xml><?xml version="1.0" encoding="utf-8"?>
<calcChain xmlns="http://schemas.openxmlformats.org/spreadsheetml/2006/main">
  <c r="AB7" i="1" l="1"/>
  <c r="AB8" i="1"/>
  <c r="AB9" i="1"/>
  <c r="AB10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8" i="1"/>
  <c r="AB30" i="1"/>
  <c r="AB32" i="1"/>
  <c r="AG32" i="1" l="1"/>
  <c r="AG30" i="1"/>
  <c r="AG28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14" i="1"/>
  <c r="AG12" i="1"/>
  <c r="AG8" i="1"/>
  <c r="AG9" i="1"/>
  <c r="AG10" i="1"/>
  <c r="AG7" i="1"/>
  <c r="AA32" i="1" l="1"/>
  <c r="AA30" i="1"/>
  <c r="AA28" i="1"/>
  <c r="AA19" i="1"/>
  <c r="AA12" i="1"/>
  <c r="AA14" i="1"/>
  <c r="AA16" i="1"/>
  <c r="AA17" i="1"/>
  <c r="AA18" i="1"/>
  <c r="AA20" i="1"/>
  <c r="AA21" i="1"/>
  <c r="AA22" i="1"/>
  <c r="AA23" i="1"/>
  <c r="AA24" i="1"/>
  <c r="AA25" i="1"/>
  <c r="AA26" i="1"/>
  <c r="AA15" i="1"/>
  <c r="Z10" i="1"/>
  <c r="AA8" i="1"/>
  <c r="AA9" i="1"/>
  <c r="AA10" i="1"/>
  <c r="AA7" i="1"/>
  <c r="Z7" i="1"/>
  <c r="Z8" i="1"/>
  <c r="Z9" i="1"/>
  <c r="Z30" i="1" l="1"/>
  <c r="Z12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8" i="1"/>
  <c r="Z32" i="1"/>
  <c r="Y10" i="1"/>
  <c r="U10" i="1"/>
  <c r="W10" i="1"/>
  <c r="X10" i="1"/>
  <c r="W7" i="1"/>
  <c r="X7" i="1"/>
  <c r="Y7" i="1"/>
  <c r="W8" i="1"/>
  <c r="X8" i="1"/>
  <c r="Y8" i="1"/>
  <c r="W9" i="1"/>
  <c r="X9" i="1"/>
  <c r="Y9" i="1"/>
  <c r="W12" i="1"/>
  <c r="X12" i="1"/>
  <c r="Y12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8" i="1"/>
  <c r="X28" i="1"/>
  <c r="Y28" i="1"/>
  <c r="W30" i="1"/>
  <c r="X30" i="1"/>
  <c r="Y30" i="1"/>
  <c r="W32" i="1"/>
  <c r="X32" i="1"/>
  <c r="Y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<sst xmlns="http://schemas.openxmlformats.org/spreadsheetml/2006/main" count="92" uniqueCount="83">
  <si>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</si>
  <si>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</si>
  <si>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</si>
  <si>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</si>
  <si>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</si>
  <si>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</si>
  <si>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</si>
  <si>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</si>
  <si>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</si>
  <si>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</si>
  <si>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</si>
  <si>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</si>
  <si>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</si>
  <si>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</si>
  <si>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</si>
  <si>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</si>
  <si>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</si>
  <si>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</si>
  <si>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</si>
  <si>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</si>
  <si>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</si>
  <si>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</si>
  <si>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</si>
  <si>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</si>
  <si>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</si>
  <si>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</si>
  <si>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</si>
  <si>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</si>
  <si>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</si>
  <si>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</si>
  <si>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</si>
  <si>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</si>
  <si>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</si>
  <si>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</si>
  <si>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</si>
  <si>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</si>
  <si>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</si>
  <si>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</si>
  <si>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</si>
  <si>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</si>
  <si>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</si>
  <si>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</si>
  <si>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</si>
  <si>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</si>
  <si>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</si>
  <si>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</si>
  <si>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</si>
  <si>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</si>
  <si>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</si>
  <si>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</si>
  <si>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</si>
  <si>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</si>
  <si>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</si>
  <si>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</si>
  <si>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</si>
  <si>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</si>
  <si>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</si>
  <si>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</si>
  <si>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</si>
  <si>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</si>
  <si>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</si>
  <si>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</si>
  <si>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</si>
  <si>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</si>
  <si>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</si>
  <si>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</si>
  <si>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</si>
  <si>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</si>
  <si>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</si>
  <si>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</si>
  <si>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</si>
  <si>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</si>
  <si>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</si>
  <si>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</si>
  <si>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</si>
  <si>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</si>
  <si>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Yüzde Değ.</t>
  </si>
  <si>
    <t>Perc. Chan.</t>
  </si>
  <si>
    <t>2021</t>
  </si>
  <si>
    <t>2022</t>
  </si>
  <si>
    <t>22/21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</si>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</sst>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tabSelected="1" view="pageBreakPreview" zoomScale="60" zoomScaleNormal="70" workbookViewId="0">
      <selection activeCell="Y24" sqref="Y24"/>
    </sheetView>
  </sheetViews>
  <sheetFormatPr defaultColWidth="8.5546875" defaultRowHeight="16.8" x14ac:dyDescent="0.3"/>
  <cols>
    <col min="1" max="1" width="7.5546875" style="32" customWidth="1"/>
    <col min="2" max="2" width="90.109375" style="32" bestFit="1" customWidth="1"/>
    <col min="3" max="6" width="13" style="32" hidden="1" customWidth="1"/>
    <col min="7" max="12" width="13" style="32" customWidth="1"/>
    <col min="13" max="13" width="2.6640625" style="32" hidden="1" customWidth="1"/>
    <col min="14" max="14" width="12" style="32" hidden="1" customWidth="1"/>
    <col min="15" max="17" width="8" style="32" hidden="1" customWidth="1"/>
    <col min="18" max="18" width="7.6640625" style="32" hidden="1" customWidth="1"/>
    <col min="19" max="20" width="8" style="32" hidden="1" customWidth="1"/>
    <col min="21" max="21" width="3" style="32" hidden="1" customWidth="1"/>
    <col min="22" max="22" width="6.33203125" style="32" customWidth="1"/>
    <col min="23" max="23" width="8" style="32" customWidth="1"/>
    <col min="24" max="24" width="10.109375" style="32" bestFit="1" customWidth="1"/>
    <col min="25" max="25" width="10.109375" style="32" customWidth="1"/>
    <col min="26" max="26" width="8" style="32" bestFit="1" customWidth="1"/>
    <col min="27" max="29" width="11.5546875" style="32" customWidth="1"/>
    <col min="30" max="31" width="13" style="32" hidden="1" customWidth="1"/>
    <col min="32" max="33" width="11.5546875" style="32" hidden="1" customWidth="1"/>
    <col min="34" max="34" width="7.33203125" style="32" hidden="1" customWidth="1"/>
    <col min="35" max="35" width="4.5546875" style="32" customWidth="1"/>
    <col min="36" max="36" width="7.109375" style="32" bestFit="1" customWidth="1"/>
    <col min="37" max="37" width="59.109375" style="32" customWidth="1"/>
    <col min="38" max="38" width="13" style="32" bestFit="1" customWidth="1"/>
    <col min="39" max="39" width="8.5546875" style="32" customWidth="1"/>
    <col min="40" max="40" width="13.109375" style="32" customWidth="1"/>
    <col min="41" max="41" width="8.5546875" style="32" customWidth="1"/>
    <col min="42" max="16384" width="8.5546875" style="32"/>
  </cols>
  <sheetData>
    <row r="1" spans="1:67" s="1" customFormat="1" ht="16.5" customHeight="1" x14ac:dyDescent="0.3">
      <c r="A1" s="2" t="s">
        <v>53</v>
      </c>
      <c r="AK1" s="5" t="s">
        <v>0</v>
      </c>
      <c r="BO1" s="6"/>
    </row>
    <row r="2" spans="1:67" s="1" customFormat="1" x14ac:dyDescent="0.3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9" t="s">
        <v>1</v>
      </c>
      <c r="BO2" s="6"/>
    </row>
    <row r="3" spans="1:67" s="1" customFormat="1" ht="17.25" customHeight="1" x14ac:dyDescent="0.3">
      <c r="A3" s="11"/>
      <c r="B3" s="55"/>
      <c r="C3" s="69"/>
      <c r="D3" s="69"/>
      <c r="E3" s="69"/>
      <c r="F3" s="69"/>
      <c r="G3" s="84" t="s">
        <v>2</v>
      </c>
      <c r="H3" s="84"/>
      <c r="I3" s="84"/>
      <c r="J3" s="84"/>
      <c r="K3" s="84"/>
      <c r="L3" s="84"/>
      <c r="M3" s="13"/>
      <c r="N3" s="67"/>
      <c r="O3" s="67"/>
      <c r="P3" s="67"/>
      <c r="Q3" s="67"/>
      <c r="R3" s="67"/>
      <c r="S3" s="67"/>
      <c r="T3" s="67"/>
      <c r="U3" s="67"/>
      <c r="V3" s="67"/>
      <c r="W3" s="83" t="s">
        <v>51</v>
      </c>
      <c r="X3" s="83"/>
      <c r="Y3" s="83"/>
      <c r="Z3" s="83"/>
      <c r="AA3" s="83"/>
      <c r="AB3" s="83"/>
      <c r="AC3" s="77"/>
      <c r="AD3" s="81" t="s">
        <v>81</v>
      </c>
      <c r="AE3" s="81"/>
      <c r="AF3" s="78"/>
      <c r="AG3" s="81" t="s">
        <v>76</v>
      </c>
      <c r="AH3" s="81"/>
      <c r="AI3" s="14"/>
      <c r="AJ3" s="12"/>
      <c r="AK3" s="15"/>
      <c r="BO3" s="6"/>
    </row>
    <row r="4" spans="1:67" s="1" customFormat="1" ht="17.25" customHeight="1" x14ac:dyDescent="0.3">
      <c r="A4" s="16"/>
      <c r="B4" s="56"/>
      <c r="C4" s="70"/>
      <c r="D4" s="70"/>
      <c r="E4" s="70"/>
      <c r="F4" s="70"/>
      <c r="G4" s="85" t="s">
        <v>3</v>
      </c>
      <c r="H4" s="85"/>
      <c r="I4" s="85"/>
      <c r="J4" s="85"/>
      <c r="K4" s="85"/>
      <c r="L4" s="85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68"/>
      <c r="W4" s="86" t="s">
        <v>52</v>
      </c>
      <c r="X4" s="86"/>
      <c r="Y4" s="86"/>
      <c r="Z4" s="86"/>
      <c r="AA4" s="86"/>
      <c r="AB4" s="86"/>
      <c r="AC4" s="68"/>
      <c r="AD4" s="82" t="s">
        <v>82</v>
      </c>
      <c r="AE4" s="82"/>
      <c r="AF4" s="68"/>
      <c r="AG4" s="82" t="s">
        <v>77</v>
      </c>
      <c r="AH4" s="82"/>
      <c r="AI4" s="18"/>
      <c r="AK4" s="19"/>
      <c r="BO4" s="6"/>
    </row>
    <row r="5" spans="1:67" s="1" customFormat="1" x14ac:dyDescent="0.3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>
        <v>2022</v>
      </c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/>
      <c r="W5" s="54" t="s">
        <v>48</v>
      </c>
      <c r="X5" s="54" t="s">
        <v>49</v>
      </c>
      <c r="Y5" s="54" t="s">
        <v>50</v>
      </c>
      <c r="Z5" s="23" t="s">
        <v>72</v>
      </c>
      <c r="AA5" s="23" t="s">
        <v>75</v>
      </c>
      <c r="AB5" s="23" t="s">
        <v>80</v>
      </c>
      <c r="AC5" s="72"/>
      <c r="AD5" s="23" t="s">
        <v>78</v>
      </c>
      <c r="AE5" s="23" t="s">
        <v>79</v>
      </c>
      <c r="AF5" s="72"/>
      <c r="AG5" s="81" t="s">
        <v>80</v>
      </c>
      <c r="AH5" s="81"/>
      <c r="AI5" s="75"/>
      <c r="AJ5" s="76"/>
      <c r="AK5" s="24"/>
      <c r="AL5" s="25"/>
      <c r="AM5" s="26"/>
      <c r="AN5" s="26"/>
      <c r="AO5" s="26"/>
      <c r="AP5" s="26"/>
    </row>
    <row r="6" spans="1:67" s="1" customFormat="1" x14ac:dyDescent="0.3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F6" s="12"/>
      <c r="AI6" s="12"/>
      <c r="AJ6" s="12"/>
      <c r="AK6" s="15"/>
    </row>
    <row r="7" spans="1:67" s="1" customFormat="1" x14ac:dyDescent="0.3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>
        <v>14771.624585</v>
      </c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 t="shared" ref="S7:U7" si="0">+D7/C7*100-100</f>
        <v>14.838338444016188</v>
      </c>
      <c r="T7" s="60">
        <f t="shared" si="0"/>
        <v>-16.174418749947066</v>
      </c>
      <c r="U7" s="60">
        <f t="shared" si="0"/>
        <v>-2.0830680666593366</v>
      </c>
      <c r="V7" s="60"/>
      <c r="W7" s="60">
        <f>+G7/F7*100-100</f>
        <v>27.625599618939646</v>
      </c>
      <c r="X7" s="60">
        <f>+H7/G7*100-100</f>
        <v>1.3199708900811373</v>
      </c>
      <c r="Y7" s="73">
        <f>+I7/H7*100-100</f>
        <v>3.5506751783697723</v>
      </c>
      <c r="Z7" s="73">
        <f>+J7/I7*100-100</f>
        <v>-1.1652336375448158E-2</v>
      </c>
      <c r="AA7" s="73">
        <f>+K7/J7*100-100</f>
        <v>22.857055569169489</v>
      </c>
      <c r="AB7" s="73">
        <f>+L7/K7*100-100</f>
        <v>22.260756382381032</v>
      </c>
      <c r="AC7" s="73"/>
      <c r="AD7" s="73">
        <v>8531.6921480000001</v>
      </c>
      <c r="AE7" s="73">
        <v>11311.701618999999</v>
      </c>
      <c r="AF7" s="73"/>
      <c r="AG7" s="73">
        <f>(AE7-AD7)/AD7*100</f>
        <v>32.58450284861356</v>
      </c>
      <c r="AI7" s="73"/>
      <c r="AJ7" s="28" t="s">
        <v>7</v>
      </c>
      <c r="AK7" s="29" t="s">
        <v>57</v>
      </c>
      <c r="AM7" s="30"/>
    </row>
    <row r="8" spans="1:67" s="1" customFormat="1" x14ac:dyDescent="0.3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>
        <v>14650.845784999998</v>
      </c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 t="shared" ref="S8:U9" si="1">+D8/C8*100-100</f>
        <v>15.112655957870587</v>
      </c>
      <c r="T8" s="62">
        <f t="shared" si="1"/>
        <v>-16.566254885659703</v>
      </c>
      <c r="U8" s="62">
        <f t="shared" si="1"/>
        <v>-1.3758487869845339</v>
      </c>
      <c r="V8" s="62"/>
      <c r="W8" s="62">
        <f>+G8/F8*100-100</f>
        <v>28.452117249244736</v>
      </c>
      <c r="X8" s="62">
        <f>+H8/G8*100-100</f>
        <v>1.4458165306172788</v>
      </c>
      <c r="Y8" s="62">
        <f>+I8/H8*100-100</f>
        <v>3.7005430811497035</v>
      </c>
      <c r="Z8" s="62">
        <f>+J8/I8*100-100</f>
        <v>0.20671320505354629</v>
      </c>
      <c r="AA8" s="62">
        <f t="shared" ref="AA8:AB10" si="2">+K8/J8*100-100</f>
        <v>22.761249605121733</v>
      </c>
      <c r="AB8" s="62">
        <f t="shared" si="2"/>
        <v>22.055006308674436</v>
      </c>
      <c r="AC8" s="62"/>
      <c r="AD8" s="62">
        <v>8472.1845560000002</v>
      </c>
      <c r="AE8" s="62">
        <v>11234.501967999999</v>
      </c>
      <c r="AF8" s="62"/>
      <c r="AG8" s="62">
        <f t="shared" ref="AG8:AG10" si="3">(AE8-AD8)/AD8*100</f>
        <v>32.604547194899403</v>
      </c>
      <c r="AH8" s="62"/>
      <c r="AI8" s="73"/>
      <c r="AJ8" s="33" t="s">
        <v>8</v>
      </c>
      <c r="AK8" s="34" t="s">
        <v>10</v>
      </c>
      <c r="AM8" s="35"/>
      <c r="AN8" s="36"/>
    </row>
    <row r="9" spans="1:67" s="1" customFormat="1" x14ac:dyDescent="0.3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>
        <v>50.148926999999993</v>
      </c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 t="shared" si="1"/>
        <v>-6.2889235467194879</v>
      </c>
      <c r="T9" s="62">
        <f t="shared" si="1"/>
        <v>-12.21210042780227</v>
      </c>
      <c r="U9" s="62">
        <f t="shared" si="1"/>
        <v>-25.267194499325214</v>
      </c>
      <c r="V9" s="62"/>
      <c r="W9" s="62">
        <f>+G9/F9*100-100</f>
        <v>-40.377485749865613</v>
      </c>
      <c r="X9" s="62">
        <f>+H9/G9*100-100</f>
        <v>-7.8674957910329795</v>
      </c>
      <c r="Y9" s="62">
        <f>+I9/H9*100-100</f>
        <v>-33.015907532754852</v>
      </c>
      <c r="Z9" s="62">
        <f>+J9/I9*100-100</f>
        <v>-9.9078368364582019</v>
      </c>
      <c r="AA9" s="62">
        <f t="shared" si="2"/>
        <v>30.49582139547914</v>
      </c>
      <c r="AB9" s="62">
        <f t="shared" si="2"/>
        <v>69.910744975455572</v>
      </c>
      <c r="AC9" s="62"/>
      <c r="AD9" s="62">
        <v>22.916490999999997</v>
      </c>
      <c r="AE9" s="62">
        <v>39.065089999999998</v>
      </c>
      <c r="AF9" s="62"/>
      <c r="AG9" s="62">
        <f t="shared" si="3"/>
        <v>70.467153980947614</v>
      </c>
      <c r="AH9" s="62"/>
      <c r="AI9" s="73"/>
      <c r="AJ9" s="33" t="s">
        <v>11</v>
      </c>
      <c r="AK9" s="34" t="s">
        <v>13</v>
      </c>
      <c r="AM9" s="35"/>
      <c r="AN9" s="36"/>
    </row>
    <row r="10" spans="1:67" s="1" customFormat="1" x14ac:dyDescent="0.3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>
        <v>70.629873000000003</v>
      </c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/>
      <c r="W10" s="62">
        <f>+G10/F10*100-100</f>
        <v>3.9405124796711988</v>
      </c>
      <c r="X10" s="62">
        <f>+H10/G10*100-100</f>
        <v>-12.291069725270731</v>
      </c>
      <c r="Y10" s="62">
        <f>+I10/H10*100-100</f>
        <v>2.7739942122496473</v>
      </c>
      <c r="Z10" s="62">
        <f>+J10/I10*100-100</f>
        <v>-35.828781151687437</v>
      </c>
      <c r="AA10" s="62">
        <f t="shared" si="2"/>
        <v>45.511805490073272</v>
      </c>
      <c r="AB10" s="62">
        <f t="shared" si="2"/>
        <v>43.929332873198831</v>
      </c>
      <c r="AC10" s="62"/>
      <c r="AD10" s="62">
        <v>36.591100999999995</v>
      </c>
      <c r="AE10" s="62">
        <v>38.134561000000005</v>
      </c>
      <c r="AF10" s="62"/>
      <c r="AG10" s="62">
        <f t="shared" si="3"/>
        <v>4.2181294298851801</v>
      </c>
      <c r="AH10" s="62"/>
      <c r="AI10" s="73"/>
      <c r="AJ10" s="33" t="s">
        <v>55</v>
      </c>
      <c r="AK10" s="34" t="s">
        <v>16</v>
      </c>
      <c r="AM10" s="35"/>
      <c r="AN10" s="36"/>
    </row>
    <row r="11" spans="1:67" x14ac:dyDescent="0.3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79"/>
      <c r="AH11" s="60"/>
      <c r="AI11" s="73"/>
      <c r="AJ11" s="33"/>
      <c r="AK11" s="40"/>
      <c r="AM11" s="35"/>
      <c r="AN11" s="36"/>
    </row>
    <row r="12" spans="1:67" s="1" customFormat="1" x14ac:dyDescent="0.3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>
        <v>75344.062198</v>
      </c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 t="shared" ref="S12:U12" si="4">+D12/C12*100-100</f>
        <v>-3.1889383016304009</v>
      </c>
      <c r="T12" s="60">
        <f t="shared" si="4"/>
        <v>-25.260997670916382</v>
      </c>
      <c r="U12" s="60">
        <f t="shared" si="4"/>
        <v>-31.265667134870057</v>
      </c>
      <c r="V12" s="60"/>
      <c r="W12" s="60">
        <f>+G12/F12*100-100</f>
        <v>38.183152448599486</v>
      </c>
      <c r="X12" s="60">
        <f>+H12/G12*100-100</f>
        <v>10.500179174795704</v>
      </c>
      <c r="Y12" s="60">
        <f>+I12/H12*100-100</f>
        <v>9.3768349489870246</v>
      </c>
      <c r="Z12" s="60">
        <f>+J12/I12*100-100</f>
        <v>-29.53612688816321</v>
      </c>
      <c r="AA12" s="60">
        <f>+K12/J12*100-100</f>
        <v>79.485075773494827</v>
      </c>
      <c r="AB12" s="60">
        <f>+L12/K12*100-100</f>
        <v>87.953990192593238</v>
      </c>
      <c r="AC12" s="60"/>
      <c r="AD12" s="60">
        <v>24495.277686999998</v>
      </c>
      <c r="AE12" s="60">
        <v>58364.859633</v>
      </c>
      <c r="AF12" s="60"/>
      <c r="AG12" s="73">
        <f>(AE12-AD12)/AD12*100</f>
        <v>138.26984277861479</v>
      </c>
      <c r="AH12" s="60"/>
      <c r="AI12" s="73"/>
      <c r="AJ12" s="4" t="s">
        <v>14</v>
      </c>
      <c r="AK12" s="29" t="s">
        <v>19</v>
      </c>
      <c r="AM12" s="38"/>
      <c r="AN12" s="39"/>
    </row>
    <row r="13" spans="1:67" s="1" customFormat="1" x14ac:dyDescent="0.3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79"/>
      <c r="AH13" s="60"/>
      <c r="AI13" s="73"/>
      <c r="AJ13" s="33"/>
      <c r="AK13" s="34"/>
      <c r="AM13" s="35"/>
      <c r="AN13" s="36"/>
    </row>
    <row r="14" spans="1:67" s="1" customFormat="1" x14ac:dyDescent="0.3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>
        <v>261114.00072700001</v>
      </c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5">+D14/C14*100-100</f>
        <v>-4.5601545256537719</v>
      </c>
      <c r="T14" s="60">
        <f t="shared" ref="T14:T26" si="6">+E14/D14*100-100</f>
        <v>-12.026710007707706</v>
      </c>
      <c r="U14" s="60">
        <f t="shared" ref="U14:U26" si="7">+F14/E14*100-100</f>
        <v>-1.2426512232387381</v>
      </c>
      <c r="V14" s="60"/>
      <c r="W14" s="60">
        <f t="shared" ref="W14:W26" si="8">+G14/F14*100-100</f>
        <v>14.568903375925643</v>
      </c>
      <c r="X14" s="60">
        <f t="shared" ref="X14:X26" si="9">+H14/G14*100-100</f>
        <v>-5.8217596976006121</v>
      </c>
      <c r="Y14" s="60">
        <f t="shared" ref="Y14:Y26" si="10">+I14/H14*100-100</f>
        <v>-12.099949923639571</v>
      </c>
      <c r="Z14" s="60">
        <f t="shared" ref="Z14:Z26" si="11">+J14/I14*100-100</f>
        <v>10.894981066651638</v>
      </c>
      <c r="AA14" s="60">
        <f t="shared" ref="AA14:AB26" si="12">+K14/J14*100-100</f>
        <v>14.555770583526666</v>
      </c>
      <c r="AB14" s="60">
        <f t="shared" si="12"/>
        <v>26.765946895802543</v>
      </c>
      <c r="AC14" s="60"/>
      <c r="AD14" s="60">
        <v>150453.04959900002</v>
      </c>
      <c r="AE14" s="60">
        <v>191320.14099900002</v>
      </c>
      <c r="AF14" s="60"/>
      <c r="AG14" s="73">
        <f>(AE14-AD14)/AD14*100</f>
        <v>27.162687302731563</v>
      </c>
      <c r="AH14" s="60"/>
      <c r="AI14" s="73"/>
      <c r="AJ14" s="3" t="s">
        <v>17</v>
      </c>
      <c r="AK14" s="37" t="s">
        <v>22</v>
      </c>
      <c r="AM14" s="38"/>
      <c r="AN14" s="39"/>
    </row>
    <row r="15" spans="1:67" s="1" customFormat="1" x14ac:dyDescent="0.3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>
        <v>10770.947385999998</v>
      </c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5"/>
        <v>4.5045410617686912</v>
      </c>
      <c r="T15" s="62">
        <f t="shared" si="6"/>
        <v>-13.843323832256132</v>
      </c>
      <c r="U15" s="62">
        <f t="shared" si="7"/>
        <v>-2.8058477790449814</v>
      </c>
      <c r="V15" s="62"/>
      <c r="W15" s="62">
        <f t="shared" si="8"/>
        <v>5.9839166617759787</v>
      </c>
      <c r="X15" s="62">
        <f t="shared" si="9"/>
        <v>-5.7415663088357007</v>
      </c>
      <c r="Y15" s="62">
        <f t="shared" si="10"/>
        <v>-8.9659483646926219E-2</v>
      </c>
      <c r="Z15" s="62">
        <f t="shared" si="11"/>
        <v>8.4060758203724504</v>
      </c>
      <c r="AA15" s="62">
        <f t="shared" si="12"/>
        <v>20.409542640769757</v>
      </c>
      <c r="AB15" s="62">
        <f t="shared" si="12"/>
        <v>46.205995732584881</v>
      </c>
      <c r="AC15" s="62"/>
      <c r="AD15" s="62">
        <v>5199.8097829999997</v>
      </c>
      <c r="AE15" s="62">
        <v>8053.3435539999991</v>
      </c>
      <c r="AF15" s="62"/>
      <c r="AG15" s="62">
        <f t="shared" ref="AG15:AG26" si="13">(AE15-AD15)/AD15*100</f>
        <v>54.877656877549661</v>
      </c>
      <c r="AH15" s="62"/>
      <c r="AI15" s="73"/>
      <c r="AJ15" s="71">
        <v>10</v>
      </c>
      <c r="AK15" s="45" t="s">
        <v>58</v>
      </c>
      <c r="AM15" s="38"/>
      <c r="AN15" s="39"/>
    </row>
    <row r="16" spans="1:67" s="1" customFormat="1" x14ac:dyDescent="0.3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>
        <v>965.15422000000012</v>
      </c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5"/>
        <v>-4.0359211203175249</v>
      </c>
      <c r="T16" s="62">
        <f t="shared" si="6"/>
        <v>-7.9136837020595721</v>
      </c>
      <c r="U16" s="62">
        <f t="shared" si="7"/>
        <v>4.5784167983926096</v>
      </c>
      <c r="V16" s="62"/>
      <c r="W16" s="62">
        <f t="shared" si="8"/>
        <v>30.749604276959786</v>
      </c>
      <c r="X16" s="62">
        <f t="shared" si="9"/>
        <v>-6.4445777265388529</v>
      </c>
      <c r="Y16" s="62">
        <f t="shared" si="10"/>
        <v>-13.290940951840753</v>
      </c>
      <c r="Z16" s="62">
        <f t="shared" si="11"/>
        <v>5.9913168757754534</v>
      </c>
      <c r="AA16" s="62">
        <f t="shared" si="12"/>
        <v>36.415106126997927</v>
      </c>
      <c r="AB16" s="62">
        <f t="shared" si="12"/>
        <v>31.737317627856839</v>
      </c>
      <c r="AC16" s="62"/>
      <c r="AD16" s="62">
        <v>557.01140299999997</v>
      </c>
      <c r="AE16" s="62">
        <v>737.67042700000002</v>
      </c>
      <c r="AF16" s="62"/>
      <c r="AG16" s="62">
        <f t="shared" si="13"/>
        <v>32.433631165716022</v>
      </c>
      <c r="AH16" s="62"/>
      <c r="AI16" s="73"/>
      <c r="AJ16" s="33">
        <v>11</v>
      </c>
      <c r="AK16" s="34" t="s">
        <v>71</v>
      </c>
      <c r="AM16" s="35"/>
      <c r="AN16" s="36"/>
    </row>
    <row r="17" spans="1:40" s="1" customFormat="1" x14ac:dyDescent="0.3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>
        <v>744.346001</v>
      </c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5"/>
        <v>2.238720610346661</v>
      </c>
      <c r="T17" s="62">
        <f t="shared" si="6"/>
        <v>-16.223210066985146</v>
      </c>
      <c r="U17" s="62">
        <f t="shared" si="7"/>
        <v>-4.4252355631315083</v>
      </c>
      <c r="V17" s="62"/>
      <c r="W17" s="62">
        <f t="shared" si="8"/>
        <v>12.163309689989092</v>
      </c>
      <c r="X17" s="62">
        <f t="shared" si="9"/>
        <v>-6.8267057182573296</v>
      </c>
      <c r="Y17" s="62">
        <f t="shared" si="10"/>
        <v>-5.1714816214927311</v>
      </c>
      <c r="Z17" s="62">
        <f t="shared" si="11"/>
        <v>-85.731338947355681</v>
      </c>
      <c r="AA17" s="62">
        <f t="shared" si="12"/>
        <v>613.1651529628939</v>
      </c>
      <c r="AB17" s="62">
        <f t="shared" si="12"/>
        <v>-84.131340490054015</v>
      </c>
      <c r="AC17" s="62"/>
      <c r="AD17" s="62">
        <v>3308.3738159999998</v>
      </c>
      <c r="AE17" s="62">
        <v>4795.6946019999996</v>
      </c>
      <c r="AF17" s="62"/>
      <c r="AG17" s="62">
        <f t="shared" si="13"/>
        <v>44.956249466339024</v>
      </c>
      <c r="AH17" s="62"/>
      <c r="AI17" s="73"/>
      <c r="AJ17" s="33">
        <v>13</v>
      </c>
      <c r="AK17" s="34" t="s">
        <v>24</v>
      </c>
      <c r="AM17" s="35"/>
      <c r="AN17" s="36"/>
    </row>
    <row r="18" spans="1:40" s="1" customFormat="1" x14ac:dyDescent="0.3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>
        <v>6031.5991590000003</v>
      </c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5"/>
        <v>0.46524736232443331</v>
      </c>
      <c r="T18" s="62">
        <f t="shared" si="6"/>
        <v>-9.5926826223122532</v>
      </c>
      <c r="U18" s="62">
        <f t="shared" si="7"/>
        <v>-7.0625536424393687</v>
      </c>
      <c r="V18" s="62"/>
      <c r="W18" s="62">
        <f t="shared" si="8"/>
        <v>-9.1744842042945862</v>
      </c>
      <c r="X18" s="62">
        <f t="shared" si="9"/>
        <v>-8.0796486187788048</v>
      </c>
      <c r="Y18" s="62">
        <f t="shared" si="10"/>
        <v>-18.680902102116377</v>
      </c>
      <c r="Z18" s="62">
        <f t="shared" si="11"/>
        <v>154.93300584942472</v>
      </c>
      <c r="AA18" s="62">
        <f t="shared" si="12"/>
        <v>-61.483810060352681</v>
      </c>
      <c r="AB18" s="62">
        <f t="shared" si="12"/>
        <v>290.58653114962152</v>
      </c>
      <c r="AC18" s="62"/>
      <c r="AD18" s="62">
        <v>1088.612365</v>
      </c>
      <c r="AE18" s="62">
        <v>1719.1053419999998</v>
      </c>
      <c r="AF18" s="62"/>
      <c r="AG18" s="62">
        <f t="shared" si="13"/>
        <v>57.917124338377313</v>
      </c>
      <c r="AH18" s="62"/>
      <c r="AI18" s="73"/>
      <c r="AJ18" s="33">
        <v>14</v>
      </c>
      <c r="AK18" s="34" t="s">
        <v>26</v>
      </c>
      <c r="AM18" s="35"/>
      <c r="AN18" s="36"/>
    </row>
    <row r="19" spans="1:40" s="1" customFormat="1" x14ac:dyDescent="0.3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>
        <v>56615.213741000007</v>
      </c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5"/>
        <v>-23.767523130417317</v>
      </c>
      <c r="T19" s="62">
        <f t="shared" si="6"/>
        <v>-18.408826012383003</v>
      </c>
      <c r="U19" s="62">
        <f t="shared" si="7"/>
        <v>1.9855046461322559</v>
      </c>
      <c r="V19" s="62"/>
      <c r="W19" s="62">
        <f t="shared" si="8"/>
        <v>61.37714579157668</v>
      </c>
      <c r="X19" s="62">
        <f t="shared" si="9"/>
        <v>-10.56442946076146</v>
      </c>
      <c r="Y19" s="62">
        <f t="shared" si="10"/>
        <v>-10.537354297219025</v>
      </c>
      <c r="Z19" s="62">
        <f t="shared" si="11"/>
        <v>45.629293371973148</v>
      </c>
      <c r="AA19" s="62">
        <f t="shared" si="12"/>
        <v>-15.268344501264409</v>
      </c>
      <c r="AB19" s="62">
        <f t="shared" si="12"/>
        <v>57.21384925603698</v>
      </c>
      <c r="AC19" s="62"/>
      <c r="AD19" s="62">
        <v>26735.946303000001</v>
      </c>
      <c r="AE19" s="62">
        <v>40683.460193000006</v>
      </c>
      <c r="AF19" s="62"/>
      <c r="AG19" s="62">
        <f t="shared" si="13"/>
        <v>52.167646253968478</v>
      </c>
      <c r="AH19" s="62"/>
      <c r="AI19" s="73"/>
      <c r="AJ19" s="33">
        <v>24</v>
      </c>
      <c r="AK19" s="34" t="s">
        <v>29</v>
      </c>
      <c r="AM19" s="35"/>
      <c r="AN19" s="36"/>
    </row>
    <row r="20" spans="1:40" s="1" customFormat="1" x14ac:dyDescent="0.3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>
        <v>5374.9188819999999</v>
      </c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5"/>
        <v>-11.689108437381364</v>
      </c>
      <c r="T20" s="62">
        <f t="shared" si="6"/>
        <v>-1.1915545953511639</v>
      </c>
      <c r="U20" s="62">
        <f t="shared" si="7"/>
        <v>3.0833483716135106</v>
      </c>
      <c r="V20" s="62"/>
      <c r="W20" s="62">
        <f t="shared" si="8"/>
        <v>-2.7216309695957364</v>
      </c>
      <c r="X20" s="62">
        <f t="shared" si="9"/>
        <v>0.11612177730657436</v>
      </c>
      <c r="Y20" s="62">
        <f t="shared" si="10"/>
        <v>-11.082091129100419</v>
      </c>
      <c r="Z20" s="62">
        <f t="shared" si="11"/>
        <v>1.204117964824448</v>
      </c>
      <c r="AA20" s="62">
        <f t="shared" si="12"/>
        <v>2.1629517775454019</v>
      </c>
      <c r="AB20" s="62">
        <f t="shared" si="12"/>
        <v>16.503828199300656</v>
      </c>
      <c r="AC20" s="62"/>
      <c r="AD20" s="62">
        <v>3357.4118469999994</v>
      </c>
      <c r="AE20" s="62">
        <v>3835.6039350000001</v>
      </c>
      <c r="AF20" s="62"/>
      <c r="AG20" s="62">
        <f t="shared" si="13"/>
        <v>14.242878437070125</v>
      </c>
      <c r="AH20" s="62"/>
      <c r="AI20" s="73"/>
      <c r="AJ20" s="33">
        <v>20</v>
      </c>
      <c r="AK20" s="34" t="s">
        <v>62</v>
      </c>
      <c r="AM20" s="35"/>
      <c r="AN20" s="36"/>
    </row>
    <row r="21" spans="1:40" s="1" customFormat="1" x14ac:dyDescent="0.3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>
        <v>16194.779138000002</v>
      </c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5"/>
        <v>6.3534568719311437</v>
      </c>
      <c r="T21" s="62">
        <f t="shared" si="6"/>
        <v>-5.0700313936168158</v>
      </c>
      <c r="U21" s="62">
        <f t="shared" si="7"/>
        <v>1.5931465921016326</v>
      </c>
      <c r="V21" s="62"/>
      <c r="W21" s="62">
        <f t="shared" si="8"/>
        <v>9.1899491198534236</v>
      </c>
      <c r="X21" s="62">
        <f t="shared" si="9"/>
        <v>-24.39120944401067</v>
      </c>
      <c r="Y21" s="62">
        <f t="shared" si="10"/>
        <v>-8.2817751964603588</v>
      </c>
      <c r="Z21" s="62">
        <f t="shared" si="11"/>
        <v>12.945566429510635</v>
      </c>
      <c r="AA21" s="62">
        <f t="shared" si="12"/>
        <v>9.2797556493313493</v>
      </c>
      <c r="AB21" s="62">
        <f t="shared" si="12"/>
        <v>8.9186252681810743</v>
      </c>
      <c r="AC21" s="62"/>
      <c r="AD21" s="62">
        <v>10677.866840000001</v>
      </c>
      <c r="AE21" s="62">
        <v>11490.370844000001</v>
      </c>
      <c r="AF21" s="62"/>
      <c r="AG21" s="62">
        <f t="shared" si="13"/>
        <v>7.6092352168722153</v>
      </c>
      <c r="AH21" s="62"/>
      <c r="AI21" s="73"/>
      <c r="AJ21" s="33">
        <v>21</v>
      </c>
      <c r="AK21" s="34" t="s">
        <v>64</v>
      </c>
      <c r="AM21" s="35"/>
      <c r="AN21" s="36"/>
    </row>
    <row r="22" spans="1:40" s="1" customFormat="1" x14ac:dyDescent="0.3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>
        <v>12021.38905</v>
      </c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5"/>
        <v>-4.9182102673428858</v>
      </c>
      <c r="T22" s="62">
        <f t="shared" si="6"/>
        <v>-5.3096171627648232</v>
      </c>
      <c r="U22" s="62">
        <f t="shared" si="7"/>
        <v>1.9049424724666579</v>
      </c>
      <c r="V22" s="62"/>
      <c r="W22" s="62">
        <f t="shared" si="8"/>
        <v>2.386757466282404</v>
      </c>
      <c r="X22" s="62">
        <f t="shared" si="9"/>
        <v>0.41183530891102293</v>
      </c>
      <c r="Y22" s="62">
        <f t="shared" si="10"/>
        <v>-10.850822509358977</v>
      </c>
      <c r="Z22" s="62">
        <f t="shared" si="11"/>
        <v>10.490891143807474</v>
      </c>
      <c r="AA22" s="62">
        <f t="shared" si="12"/>
        <v>23.605271324727227</v>
      </c>
      <c r="AB22" s="62">
        <f t="shared" si="12"/>
        <v>5.3995137905846917</v>
      </c>
      <c r="AC22" s="62"/>
      <c r="AD22" s="62">
        <v>8457.4891389999993</v>
      </c>
      <c r="AE22" s="62">
        <v>8708.8908330000013</v>
      </c>
      <c r="AF22" s="62"/>
      <c r="AG22" s="62">
        <f t="shared" si="13"/>
        <v>2.9725334537021624</v>
      </c>
      <c r="AH22" s="62"/>
      <c r="AI22" s="73"/>
      <c r="AJ22" s="33">
        <v>27</v>
      </c>
      <c r="AK22" s="34" t="s">
        <v>66</v>
      </c>
      <c r="AM22" s="35"/>
      <c r="AN22" s="36"/>
    </row>
    <row r="23" spans="1:40" s="1" customFormat="1" x14ac:dyDescent="0.3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>
        <v>25948.590522999999</v>
      </c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5"/>
        <v>-8.6127592110368596</v>
      </c>
      <c r="T23" s="62">
        <f t="shared" si="6"/>
        <v>-7.9773362508038019</v>
      </c>
      <c r="U23" s="62">
        <f t="shared" si="7"/>
        <v>5.4506193950841748</v>
      </c>
      <c r="V23" s="62"/>
      <c r="W23" s="62">
        <f t="shared" si="8"/>
        <v>-3.8405739825888503</v>
      </c>
      <c r="X23" s="62">
        <f t="shared" si="9"/>
        <v>-4.8135715542724284</v>
      </c>
      <c r="Y23" s="62">
        <f t="shared" si="10"/>
        <v>-21.685749163858929</v>
      </c>
      <c r="Z23" s="62">
        <f t="shared" si="11"/>
        <v>19.999533670842979</v>
      </c>
      <c r="AA23" s="62">
        <f t="shared" si="12"/>
        <v>27.684631364519333</v>
      </c>
      <c r="AB23" s="62">
        <f t="shared" si="12"/>
        <v>15.102373994254933</v>
      </c>
      <c r="AC23" s="62"/>
      <c r="AD23" s="62">
        <v>16416.849945000002</v>
      </c>
      <c r="AE23" s="62">
        <v>18715.323882000001</v>
      </c>
      <c r="AF23" s="62"/>
      <c r="AG23" s="62">
        <f t="shared" si="13"/>
        <v>14.000700162944678</v>
      </c>
      <c r="AH23" s="62"/>
      <c r="AI23" s="73"/>
      <c r="AJ23" s="33">
        <v>28</v>
      </c>
      <c r="AK23" s="34" t="s">
        <v>31</v>
      </c>
      <c r="AM23" s="35"/>
      <c r="AN23" s="36"/>
    </row>
    <row r="24" spans="1:40" s="1" customFormat="1" x14ac:dyDescent="0.3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>
        <v>21433.256331000001</v>
      </c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5"/>
        <v>-5.1051137681135259</v>
      </c>
      <c r="T24" s="62">
        <f t="shared" si="6"/>
        <v>7.4557460116564442</v>
      </c>
      <c r="U24" s="62">
        <f t="shared" si="7"/>
        <v>2.2034989380984769</v>
      </c>
      <c r="V24" s="62"/>
      <c r="W24" s="62">
        <f t="shared" si="8"/>
        <v>1.6464336640203499</v>
      </c>
      <c r="X24" s="62">
        <f t="shared" si="9"/>
        <v>-15.174429108186473</v>
      </c>
      <c r="Y24" s="62">
        <f t="shared" si="10"/>
        <v>-25.370821890955071</v>
      </c>
      <c r="Z24" s="62">
        <f t="shared" si="11"/>
        <v>35.38201692759651</v>
      </c>
      <c r="AA24" s="62">
        <f t="shared" si="12"/>
        <v>3.4479794563517743</v>
      </c>
      <c r="AB24" s="62">
        <f t="shared" si="12"/>
        <v>8.844935527502912</v>
      </c>
      <c r="AC24" s="62"/>
      <c r="AD24" s="62">
        <v>14772.192290000001</v>
      </c>
      <c r="AE24" s="62">
        <v>14742.281294000002</v>
      </c>
      <c r="AF24" s="62"/>
      <c r="AG24" s="62">
        <f t="shared" si="13"/>
        <v>-0.2024817671798578</v>
      </c>
      <c r="AH24" s="62"/>
      <c r="AI24" s="73"/>
      <c r="AJ24" s="33">
        <v>29</v>
      </c>
      <c r="AK24" s="34" t="s">
        <v>33</v>
      </c>
      <c r="AM24" s="35"/>
      <c r="AN24" s="36"/>
    </row>
    <row r="25" spans="1:40" s="1" customFormat="1" x14ac:dyDescent="0.3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>
        <v>6165.3252009999997</v>
      </c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5"/>
        <v>12.506092017697341</v>
      </c>
      <c r="T25" s="62">
        <f t="shared" si="6"/>
        <v>20.733421856954564</v>
      </c>
      <c r="U25" s="62">
        <f t="shared" si="7"/>
        <v>10.526579738260409</v>
      </c>
      <c r="V25" s="62"/>
      <c r="W25" s="62">
        <f t="shared" si="8"/>
        <v>13.909060348706831</v>
      </c>
      <c r="X25" s="62">
        <f t="shared" si="9"/>
        <v>-24.203784019690261</v>
      </c>
      <c r="Y25" s="62">
        <f t="shared" si="10"/>
        <v>14.372229804778769</v>
      </c>
      <c r="Z25" s="62">
        <f t="shared" si="11"/>
        <v>-4.3270633172676582</v>
      </c>
      <c r="AA25" s="62">
        <f t="shared" si="12"/>
        <v>-9.4112069732386061</v>
      </c>
      <c r="AB25" s="62">
        <f t="shared" si="12"/>
        <v>19.392540922808863</v>
      </c>
      <c r="AC25" s="62"/>
      <c r="AD25" s="62">
        <v>3996.9914829999998</v>
      </c>
      <c r="AE25" s="62">
        <v>4645.732403</v>
      </c>
      <c r="AF25" s="62"/>
      <c r="AG25" s="62">
        <f t="shared" si="13"/>
        <v>16.230730607238581</v>
      </c>
      <c r="AH25" s="62"/>
      <c r="AI25" s="73"/>
      <c r="AJ25" s="33">
        <v>25</v>
      </c>
      <c r="AK25" s="34" t="s">
        <v>73</v>
      </c>
      <c r="AM25" s="35"/>
      <c r="AN25" s="36"/>
    </row>
    <row r="26" spans="1:40" s="1" customFormat="1" x14ac:dyDescent="0.3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>
        <v>4135.4531459999998</v>
      </c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5"/>
        <v>1.9327744581861168</v>
      </c>
      <c r="T26" s="62">
        <f t="shared" si="6"/>
        <v>-14.057570681503933</v>
      </c>
      <c r="U26" s="62">
        <f t="shared" si="7"/>
        <v>0.24266439194123279</v>
      </c>
      <c r="V26" s="62"/>
      <c r="W26" s="62">
        <f t="shared" si="8"/>
        <v>3.9851656198492265</v>
      </c>
      <c r="X26" s="62">
        <f t="shared" si="9"/>
        <v>2.5138380926216684</v>
      </c>
      <c r="Y26" s="62">
        <f t="shared" si="10"/>
        <v>7.443733697877434</v>
      </c>
      <c r="Z26" s="62">
        <f t="shared" si="11"/>
        <v>-21.26989056836301</v>
      </c>
      <c r="AA26" s="62">
        <f t="shared" si="12"/>
        <v>4.8958258197441893</v>
      </c>
      <c r="AB26" s="62">
        <f t="shared" si="12"/>
        <v>22.608626681502216</v>
      </c>
      <c r="AC26" s="62"/>
      <c r="AD26" s="62">
        <v>2466.800628</v>
      </c>
      <c r="AE26" s="62">
        <v>2958.9280979999999</v>
      </c>
      <c r="AF26" s="62"/>
      <c r="AG26" s="62">
        <f t="shared" si="13"/>
        <v>19.950030189468553</v>
      </c>
      <c r="AH26" s="62"/>
      <c r="AI26" s="73"/>
      <c r="AJ26" s="33">
        <v>26</v>
      </c>
      <c r="AK26" s="34" t="s">
        <v>27</v>
      </c>
      <c r="AM26" s="35"/>
      <c r="AN26" s="36"/>
    </row>
    <row r="27" spans="1:40" x14ac:dyDescent="0.3">
      <c r="B27" s="59"/>
      <c r="AG27" s="80"/>
      <c r="AI27" s="73"/>
    </row>
    <row r="28" spans="1:40" s="1" customFormat="1" x14ac:dyDescent="0.3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>
        <v>476.54748200000006</v>
      </c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U28" si="14">+D28/C28*100-100</f>
        <v>31.30567133219003</v>
      </c>
      <c r="T28" s="60">
        <f t="shared" si="14"/>
        <v>-25.900140934966274</v>
      </c>
      <c r="U28" s="60">
        <f t="shared" si="14"/>
        <v>-34.307117705177319</v>
      </c>
      <c r="V28" s="60"/>
      <c r="W28" s="60">
        <f>+G28/F28*100-100</f>
        <v>-59.974102690581311</v>
      </c>
      <c r="X28" s="60">
        <f>+H28/G28*100-100</f>
        <v>-33.298090125334994</v>
      </c>
      <c r="Y28" s="60">
        <f>+I28/H28*100-100</f>
        <v>-28.797204784103599</v>
      </c>
      <c r="Z28" s="60">
        <f>+J28/I28*100-100</f>
        <v>36.851543092637286</v>
      </c>
      <c r="AA28" s="60">
        <f>+K28/J28*100-100</f>
        <v>-2.8122748588936588</v>
      </c>
      <c r="AB28" s="60">
        <f>+L28/K28*100-100</f>
        <v>782.34414573369497</v>
      </c>
      <c r="AC28" s="60"/>
      <c r="AD28" s="60">
        <v>21.204712000000001</v>
      </c>
      <c r="AE28" s="60">
        <v>217.69020400000002</v>
      </c>
      <c r="AF28" s="60"/>
      <c r="AG28" s="73">
        <f>(AE28-AD28)/AD28*100</f>
        <v>926.61240577094384</v>
      </c>
      <c r="AH28" s="60"/>
      <c r="AI28" s="73"/>
      <c r="AJ28" s="3" t="s">
        <v>20</v>
      </c>
      <c r="AK28" s="46" t="s">
        <v>35</v>
      </c>
      <c r="AM28" s="30"/>
    </row>
    <row r="29" spans="1:40" s="1" customFormat="1" x14ac:dyDescent="0.3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79"/>
      <c r="AH29" s="60"/>
      <c r="AI29" s="73"/>
      <c r="AJ29" s="5"/>
      <c r="AK29" s="29"/>
      <c r="AM29" s="30"/>
    </row>
    <row r="30" spans="1:40" s="1" customFormat="1" x14ac:dyDescent="0.3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>
        <v>11815.213607999998</v>
      </c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U30" si="15">+D30/C30*100-100</f>
        <v>-3.8748934911394457</v>
      </c>
      <c r="T30" s="60">
        <f t="shared" si="15"/>
        <v>-32.025422431859553</v>
      </c>
      <c r="U30" s="60">
        <f t="shared" si="15"/>
        <v>-15.4591506462761</v>
      </c>
      <c r="V30" s="60"/>
      <c r="W30" s="60">
        <f>+G30/F30*100-100</f>
        <v>57.270984928957489</v>
      </c>
      <c r="X30" s="60">
        <f>+H30/G30*100-100</f>
        <v>14.913696234176754</v>
      </c>
      <c r="Y30" s="60">
        <f>+I30/H30*100-100</f>
        <v>-18.228378754077184</v>
      </c>
      <c r="Z30" s="60">
        <f>+J30/I30*100-100</f>
        <v>13.26091202429005</v>
      </c>
      <c r="AA30" s="60">
        <f>+K30/J30*100-100</f>
        <v>77.764291310406264</v>
      </c>
      <c r="AB30" s="60">
        <f>+L30/K30*100-100</f>
        <v>-9.2516183900706039</v>
      </c>
      <c r="AC30" s="60"/>
      <c r="AD30" s="60">
        <v>9578.5924940000004</v>
      </c>
      <c r="AE30" s="60">
        <v>9883.564386</v>
      </c>
      <c r="AF30" s="60"/>
      <c r="AG30" s="73">
        <f>(AE30-AD30)/AD30*100</f>
        <v>3.1838904535403603</v>
      </c>
      <c r="AH30" s="60"/>
      <c r="AI30" s="73"/>
      <c r="AJ30" s="3" t="s">
        <v>34</v>
      </c>
      <c r="AK30" s="46" t="s">
        <v>74</v>
      </c>
      <c r="AM30" s="30"/>
    </row>
    <row r="31" spans="1:40" s="1" customFormat="1" x14ac:dyDescent="0.3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79"/>
      <c r="AH31" s="60"/>
      <c r="AI31" s="73"/>
      <c r="AJ31" s="42"/>
      <c r="AK31" s="34"/>
      <c r="AM31" s="30"/>
    </row>
    <row r="32" spans="1:40" s="1" customFormat="1" x14ac:dyDescent="0.3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>
        <v>363709.95157599996</v>
      </c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U32" si="16">+D32/C32*100-100</f>
        <v>-3.7114752566039186</v>
      </c>
      <c r="T32" s="66">
        <f t="shared" si="16"/>
        <v>-14.941010911131599</v>
      </c>
      <c r="U32" s="66">
        <f t="shared" si="16"/>
        <v>-5.3506281191416747</v>
      </c>
      <c r="V32" s="66"/>
      <c r="W32" s="66">
        <f>+G32/F32*100-100</f>
        <v>18.065197592694801</v>
      </c>
      <c r="X32" s="66">
        <f>+H32/G32*100-100</f>
        <v>-3.1680628425810937</v>
      </c>
      <c r="Y32" s="66">
        <f>+I32/H32*100-100</f>
        <v>-9.0015386617999127</v>
      </c>
      <c r="Z32" s="66">
        <f>+J32/I32*100-100</f>
        <v>4.3602631173547337</v>
      </c>
      <c r="AA32" s="66">
        <f>+K32/J32*100-100</f>
        <v>23.645547425580872</v>
      </c>
      <c r="AB32" s="66">
        <f>+L32/K32*100-100</f>
        <v>34.001273481262842</v>
      </c>
      <c r="AC32" s="66"/>
      <c r="AD32" s="66">
        <v>193235.40828000003</v>
      </c>
      <c r="AE32" s="66">
        <v>271240.96867499995</v>
      </c>
      <c r="AF32" s="66"/>
      <c r="AG32" s="66">
        <f>(AE32-AD32)/AD32*100</f>
        <v>40.36815047994159</v>
      </c>
      <c r="AH32" s="66"/>
      <c r="AI32" s="74"/>
      <c r="AJ32" s="74" t="s">
        <v>37</v>
      </c>
      <c r="AK32" s="49"/>
      <c r="AM32" s="30"/>
    </row>
    <row r="33" spans="1:39" s="1" customFormat="1" x14ac:dyDescent="0.3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30"/>
      <c r="AK33" s="52" t="s">
        <v>39</v>
      </c>
      <c r="AL33" s="30"/>
      <c r="AM33" s="30"/>
    </row>
    <row r="34" spans="1:39" ht="16.95" hidden="1" customHeight="1" x14ac:dyDescent="0.3">
      <c r="A34" s="1" t="s">
        <v>40</v>
      </c>
      <c r="AD34" s="32">
        <v>55681</v>
      </c>
      <c r="AE34" s="32">
        <v>61023</v>
      </c>
      <c r="AG34" s="32">
        <v>1.1000000000000001</v>
      </c>
      <c r="AK34" s="5" t="s">
        <v>41</v>
      </c>
    </row>
  </sheetData>
  <mergeCells count="9">
    <mergeCell ref="AG3:AH3"/>
    <mergeCell ref="AG4:AH4"/>
    <mergeCell ref="AG5:AH5"/>
    <mergeCell ref="AD3:AE3"/>
    <mergeCell ref="AD4:AE4"/>
    <mergeCell ref="G3:L3"/>
    <mergeCell ref="G4:L4"/>
    <mergeCell ref="W4:AB4"/>
    <mergeCell ref="W3:AB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2020-02-20T13:35:34Z</cp:lastPrinted>
  <dcterms:created xsi:type="dcterms:W3CDTF">2010-12-16T14:39:12Z</dcterms:created>
  <dcterms:modified xsi:type="dcterms:W3CDTF">2023-03-01T13:35:37Z</dcterms:modified>
</cp:coreProperties>
</file>