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7.1'!$A$2:$AE$29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<sst xmlns="http://schemas.openxmlformats.org/spreadsheetml/2006/main" count="106" uniqueCount="97">
  <si>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</si>
  <si>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</si>
  <si>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</si>
  <si>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</si>
  <si>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</si>
  <si>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</si>
  <si>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</si>
  <si>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</si>
  <si>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</si>
  <si>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</si>
  <si>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</si>
  <si>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</si>
  <si>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</si>
  <si>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</si>
  <si>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</si>
  <si>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</si>
  <si>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</si>
  <si>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</si>
  <si>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</si>
  <si>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</si>
  <si>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</si>
  <si>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</si>
  <si>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</si>
  <si>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</si>
  <si>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</si>
  <si>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</si>
  <si>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</si>
  <si>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</si>
  <si>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</si>
  <si>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</si>
  <si>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</si>
  <si>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</si>
  <si>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</si>
  <si>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</si>
  <si>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</si>
  <si>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</si>
  <si>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</si>
  <si>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</si>
  <si>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</si>
  <si>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</si>
  <si>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</si>
  <si>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</si>
  <si>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</si>
  <si>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</si>
  <si>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</si>
  <si>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</si>
  <si>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</si>
  <si>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</si>
  <si>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</si>
  <si>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</si>
  <si>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</si>
  <si>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</si>
  <si>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</si>
  <si>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</si>
  <si>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</si>
  <si>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</si>
  <si>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</si>
  <si>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</si>
  <si>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</si>
  <si>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</si>
  <si>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</si>
  <si>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</si>
  <si>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</si>
  <si>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</si>
  <si>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</si>
  <si>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</si>
  <si>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</si>
  <si>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</si>
  <si>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</si>
  <si>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</si>
  <si>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</si>
  <si>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</si>
  <si>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</si>
  <si>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</si>
  <si>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</si>
  <si>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</si>
  <si>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</si>
  <si>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</si>
  <si>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</si>
  <si>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</si>
  <si>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</si>
  <si>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</si>
  <si>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</si>
  <si>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</si>
  <si>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</si>
  <si>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</si>
  <si>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</si>
  <si>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</si>
  <si>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</si>
  <si>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</si>
  <si>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</si>
  <si>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</si>
  <si>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2021/2022</t>
  </si>
  <si>
    <t>Aralık Sonu</t>
  </si>
  <si>
    <t>End of December</t>
  </si>
  <si>
    <t>Aralık-Aralık</t>
  </si>
  <si>
    <t>December-December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</si>
</sst>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style="thin">
        <color theme="1"/>
      </left>
      <right>
        <color indexed="63"/>
      </right>
      <top style="thin"/>
      <bottom>
        <color indexed="63"/>
      </bottom>
    </border>
    <border>
      <left>
        <color indexed="63"/>
      </left>
      <right style="thin">
        <color theme="1"/>
      </right>
      <top style="thin"/>
      <bottom>
        <color indexed="63"/>
      </bottom>
    </border>
    <border>
      <left>
        <color indexed="63"/>
      </left>
      <right style="thin">
        <color theme="1"/>
      </right>
      <top>
        <color indexed="63"/>
      </top>
      <bottom style="thin"/>
    </border>
    <border>
      <left style="thin">
        <color indexed="8"/>
      </left>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0"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3"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172" fontId="10" fillId="0" borderId="20"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4"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5"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0" fillId="0" borderId="27"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28" xfId="0" applyFont="1" applyFill="1" applyBorder="1" applyAlignment="1" applyProtection="1">
      <alignment horizontal="left"/>
      <protection/>
    </xf>
    <xf numFmtId="0" fontId="3" fillId="0" borderId="29"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5" xfId="0" applyBorder="1" applyAlignment="1">
      <alignment/>
    </xf>
    <xf numFmtId="172" fontId="10" fillId="0" borderId="21" xfId="0" applyNumberFormat="1" applyFont="1" applyFill="1" applyBorder="1" applyAlignment="1" applyProtection="1">
      <alignment/>
      <protection/>
    </xf>
    <xf numFmtId="172" fontId="10" fillId="0" borderId="22"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7" xfId="0" applyFont="1" applyFill="1" applyBorder="1" applyAlignment="1">
      <alignment/>
    </xf>
    <xf numFmtId="173" fontId="10" fillId="0" borderId="14" xfId="0" applyNumberFormat="1" applyFont="1" applyBorder="1" applyAlignment="1" applyProtection="1">
      <alignment/>
      <protection/>
    </xf>
    <xf numFmtId="173" fontId="10" fillId="0" borderId="15" xfId="0" applyNumberFormat="1" applyFont="1" applyBorder="1" applyAlignment="1" applyProtection="1">
      <alignment/>
      <protection/>
    </xf>
    <xf numFmtId="173" fontId="10" fillId="0" borderId="17" xfId="0" applyNumberFormat="1" applyFont="1" applyBorder="1" applyAlignment="1" applyProtection="1">
      <alignment/>
      <protection/>
    </xf>
    <xf numFmtId="173" fontId="10" fillId="0" borderId="18" xfId="0" applyNumberFormat="1" applyFont="1" applyBorder="1" applyAlignment="1" applyProtection="1">
      <alignment/>
      <protection/>
    </xf>
    <xf numFmtId="0" fontId="20" fillId="0" borderId="15" xfId="0" applyFont="1" applyFill="1" applyBorder="1" applyAlignment="1">
      <alignment/>
    </xf>
    <xf numFmtId="175" fontId="9" fillId="0" borderId="30" xfId="0" applyNumberFormat="1" applyFont="1" applyFill="1" applyBorder="1" applyAlignment="1" applyProtection="1">
      <alignment/>
      <protection/>
    </xf>
    <xf numFmtId="175" fontId="9" fillId="0" borderId="31" xfId="0" applyNumberFormat="1" applyFont="1" applyFill="1" applyBorder="1" applyAlignment="1" applyProtection="1">
      <alignment/>
      <protection/>
    </xf>
    <xf numFmtId="175" fontId="9" fillId="0" borderId="32"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0" xfId="0" applyNumberFormat="1" applyFont="1" applyFill="1" applyBorder="1" applyAlignment="1" applyProtection="1">
      <alignment/>
      <protection/>
    </xf>
    <xf numFmtId="175" fontId="9" fillId="0" borderId="34" xfId="0" applyNumberFormat="1" applyFont="1" applyFill="1" applyBorder="1" applyAlignment="1" applyProtection="1">
      <alignment/>
      <protection/>
    </xf>
    <xf numFmtId="175" fontId="9" fillId="0" borderId="35" xfId="0" applyNumberFormat="1" applyFont="1" applyFill="1" applyBorder="1" applyAlignment="1" applyProtection="1">
      <alignment/>
      <protection/>
    </xf>
    <xf numFmtId="175" fontId="9" fillId="0" borderId="36" xfId="0" applyNumberFormat="1" applyFont="1" applyFill="1" applyBorder="1" applyAlignment="1" applyProtection="1">
      <alignment/>
      <protection/>
    </xf>
    <xf numFmtId="0" fontId="0" fillId="0" borderId="31"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73" fontId="0" fillId="0" borderId="35" xfId="0" applyNumberFormat="1" applyBorder="1" applyAlignment="1">
      <alignment/>
    </xf>
    <xf numFmtId="173" fontId="0" fillId="0" borderId="35" xfId="0" applyNumberFormat="1" applyFill="1" applyBorder="1" applyAlignment="1">
      <alignment/>
    </xf>
    <xf numFmtId="0" fontId="0" fillId="0" borderId="40" xfId="0" applyBorder="1" applyAlignment="1">
      <alignment/>
    </xf>
    <xf numFmtId="175" fontId="9" fillId="0" borderId="35" xfId="0" applyNumberFormat="1" applyFont="1" applyFill="1" applyBorder="1" applyAlignment="1" applyProtection="1">
      <alignment horizontal="right"/>
      <protection/>
    </xf>
    <xf numFmtId="0" fontId="0" fillId="0" borderId="35" xfId="0" applyBorder="1" applyAlignment="1">
      <alignment/>
    </xf>
    <xf numFmtId="0" fontId="11" fillId="0" borderId="41" xfId="0" applyFont="1" applyBorder="1" applyAlignment="1">
      <alignment horizontal="left"/>
    </xf>
    <xf numFmtId="0" fontId="0" fillId="0" borderId="32" xfId="0" applyBorder="1" applyAlignment="1">
      <alignment/>
    </xf>
    <xf numFmtId="173" fontId="0" fillId="0" borderId="10" xfId="0" applyNumberFormat="1" applyBorder="1" applyAlignment="1">
      <alignment/>
    </xf>
    <xf numFmtId="0" fontId="0" fillId="0" borderId="10" xfId="0" applyBorder="1" applyAlignment="1">
      <alignment/>
    </xf>
    <xf numFmtId="0" fontId="0" fillId="0" borderId="36" xfId="0" applyBorder="1" applyAlignment="1">
      <alignment/>
    </xf>
    <xf numFmtId="0" fontId="11" fillId="0" borderId="20" xfId="0" applyFont="1" applyBorder="1" applyAlignment="1">
      <alignment/>
    </xf>
    <xf numFmtId="178" fontId="10" fillId="0" borderId="0" xfId="0" applyNumberFormat="1" applyFont="1" applyBorder="1" applyAlignment="1" applyProtection="1">
      <alignment/>
      <protection/>
    </xf>
    <xf numFmtId="172" fontId="10" fillId="33" borderId="15" xfId="0" applyNumberFormat="1" applyFont="1" applyFill="1" applyBorder="1" applyAlignment="1" applyProtection="1">
      <alignment/>
      <protection/>
    </xf>
    <xf numFmtId="172" fontId="10" fillId="33" borderId="21" xfId="0" applyNumberFormat="1" applyFont="1" applyFill="1" applyBorder="1" applyAlignment="1" applyProtection="1">
      <alignment/>
      <protection/>
    </xf>
    <xf numFmtId="172" fontId="10" fillId="34" borderId="15" xfId="0" applyNumberFormat="1" applyFont="1" applyFill="1" applyBorder="1" applyAlignment="1" applyProtection="1">
      <alignment/>
      <protection/>
    </xf>
    <xf numFmtId="172" fontId="10" fillId="34" borderId="21" xfId="0" applyNumberFormat="1" applyFont="1" applyFill="1" applyBorder="1" applyAlignment="1" applyProtection="1">
      <alignment/>
      <protection/>
    </xf>
    <xf numFmtId="172" fontId="10" fillId="34" borderId="18" xfId="0" applyNumberFormat="1" applyFont="1" applyFill="1" applyBorder="1" applyAlignment="1" applyProtection="1">
      <alignment/>
      <protection/>
    </xf>
    <xf numFmtId="172" fontId="10" fillId="34" borderId="22" xfId="0" applyNumberFormat="1" applyFont="1" applyFill="1" applyBorder="1" applyAlignment="1" applyProtection="1">
      <alignment/>
      <protection/>
    </xf>
    <xf numFmtId="0" fontId="11" fillId="0" borderId="0"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0" fontId="20" fillId="0" borderId="25" xfId="0" applyFont="1" applyFill="1" applyBorder="1" applyAlignment="1">
      <alignment horizontal="center"/>
    </xf>
    <xf numFmtId="0" fontId="20" fillId="0" borderId="19" xfId="0" applyFon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vertical="top" wrapText="1"/>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0" fontId="7" fillId="34" borderId="14" xfId="0" applyFont="1" applyFill="1" applyBorder="1" applyAlignment="1" applyProtection="1">
      <alignment horizontal="center"/>
      <protection/>
    </xf>
    <xf numFmtId="0" fontId="7" fillId="34" borderId="15" xfId="0" applyFont="1" applyFill="1" applyBorder="1" applyAlignment="1" applyProtection="1">
      <alignment horizontal="center"/>
      <protection/>
    </xf>
    <xf numFmtId="0" fontId="5" fillId="34" borderId="17" xfId="0" applyFont="1" applyFill="1" applyBorder="1" applyAlignment="1" applyProtection="1">
      <alignment horizontal="center"/>
      <protection/>
    </xf>
    <xf numFmtId="0" fontId="5" fillId="34" borderId="18" xfId="0" applyFont="1" applyFill="1" applyBorder="1" applyAlignment="1" applyProtection="1">
      <alignment horizontal="center"/>
      <protection/>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7" xfId="0" applyFont="1" applyFill="1" applyBorder="1" applyAlignment="1">
      <alignment horizontal="center"/>
    </xf>
    <xf numFmtId="0" fontId="8" fillId="34" borderId="18"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zoomScale="80" zoomScaleNormal="80" zoomScaleSheetLayoutView="55" colorId="22" workbookViewId="0" topLeftCell="A1">
      <selection activeCell="AF10" sqref="AF10"/>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hidden="1" customWidth="1"/>
    <col min="14" max="15" width="14" style="0" customWidth="1"/>
    <col min="16" max="18" width="14.09765625" style="0" customWidth="1"/>
    <col min="19" max="23" width="14.09765625" style="0" hidden="1" customWidth="1"/>
    <col min="24" max="28" width="14.09765625" style="0" customWidth="1"/>
    <col min="29" max="29" width="22.69921875" style="0" customWidth="1"/>
    <col min="30" max="30" width="11.69921875" style="0" customWidth="1"/>
    <col min="31" max="31" width="0.1015625" style="0" hidden="1" customWidth="1"/>
    <col min="32" max="32" width="15" style="0" customWidth="1"/>
    <col min="33" max="33" width="13.3984375" style="0" customWidth="1"/>
    <col min="34" max="34" width="13.6992187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1"/>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33"/>
      <c r="B5" s="7"/>
      <c r="C5" s="8"/>
      <c r="D5" s="7"/>
      <c r="E5" s="7"/>
      <c r="F5" s="7"/>
      <c r="G5" s="7"/>
      <c r="H5" s="7"/>
      <c r="I5" s="7"/>
      <c r="J5" s="7"/>
      <c r="K5" s="7"/>
      <c r="L5" s="7"/>
      <c r="M5" s="7"/>
      <c r="N5" s="7"/>
      <c r="O5" s="7"/>
      <c r="P5" s="7"/>
      <c r="Q5" s="8"/>
      <c r="R5" s="9"/>
      <c r="S5" s="10"/>
      <c r="T5" s="10"/>
      <c r="U5" s="10"/>
      <c r="V5" s="10"/>
      <c r="W5" s="10"/>
      <c r="X5" s="10"/>
      <c r="Y5" s="10"/>
      <c r="Z5" s="10"/>
      <c r="AA5" s="107"/>
      <c r="AB5" s="108"/>
      <c r="AC5" s="11"/>
      <c r="AD5" s="12"/>
      <c r="AE5" s="125"/>
      <c r="AF5" s="139"/>
      <c r="AI5" s="2"/>
      <c r="AJ5" s="2"/>
      <c r="AK5" s="2"/>
      <c r="AL5" s="2"/>
      <c r="AM5" s="2"/>
      <c r="AN5" s="2"/>
      <c r="AO5" s="2"/>
      <c r="AP5" s="2"/>
      <c r="AQ5" s="2"/>
      <c r="AR5" s="2"/>
      <c r="AS5" s="2"/>
      <c r="AT5" s="2"/>
      <c r="AU5" s="2"/>
    </row>
    <row r="6" spans="1:46" ht="18" customHeight="1">
      <c r="A6" s="146"/>
      <c r="B6" s="14" t="s">
        <v>5</v>
      </c>
      <c r="C6" s="15"/>
      <c r="D6" s="14"/>
      <c r="E6" s="13"/>
      <c r="F6" s="13"/>
      <c r="G6" s="13"/>
      <c r="H6" s="13"/>
      <c r="I6" s="14" t="s">
        <v>6</v>
      </c>
      <c r="J6" s="14"/>
      <c r="K6" s="16"/>
      <c r="L6" s="14" t="s">
        <v>6</v>
      </c>
      <c r="M6" s="16"/>
      <c r="N6" s="16"/>
      <c r="O6" s="16"/>
      <c r="P6" s="16"/>
      <c r="Q6" s="205" t="s">
        <v>93</v>
      </c>
      <c r="R6" s="206"/>
      <c r="S6" s="17"/>
      <c r="T6" s="199" t="s">
        <v>7</v>
      </c>
      <c r="U6" s="199"/>
      <c r="V6" s="199"/>
      <c r="W6" s="199"/>
      <c r="X6" s="199"/>
      <c r="Y6" s="199"/>
      <c r="Z6" s="199"/>
      <c r="AA6" s="209" t="s">
        <v>95</v>
      </c>
      <c r="AB6" s="210"/>
      <c r="AC6" s="18"/>
      <c r="AD6" s="19"/>
      <c r="AE6" s="29"/>
      <c r="AH6" s="2"/>
      <c r="AI6" s="2"/>
      <c r="AJ6" s="2"/>
      <c r="AK6" s="2"/>
      <c r="AL6" s="2"/>
      <c r="AM6" s="2"/>
      <c r="AN6" s="2"/>
      <c r="AO6" s="2"/>
      <c r="AP6" s="2"/>
      <c r="AQ6" s="2"/>
      <c r="AR6" s="2"/>
      <c r="AS6" s="2"/>
      <c r="AT6" s="2"/>
    </row>
    <row r="7" spans="1:47" ht="18" customHeight="1">
      <c r="A7" s="147"/>
      <c r="B7" s="20" t="s">
        <v>8</v>
      </c>
      <c r="C7" s="21"/>
      <c r="D7" s="20"/>
      <c r="E7" s="24"/>
      <c r="F7" s="24"/>
      <c r="G7" s="24"/>
      <c r="H7" s="24"/>
      <c r="I7" s="20" t="s">
        <v>8</v>
      </c>
      <c r="J7" s="20"/>
      <c r="K7" s="22"/>
      <c r="L7" s="20" t="s">
        <v>8</v>
      </c>
      <c r="M7" s="22"/>
      <c r="N7" s="22"/>
      <c r="O7" s="22"/>
      <c r="P7" s="22"/>
      <c r="Q7" s="207" t="s">
        <v>94</v>
      </c>
      <c r="R7" s="208"/>
      <c r="S7" s="23"/>
      <c r="T7" s="200" t="s">
        <v>9</v>
      </c>
      <c r="U7" s="200"/>
      <c r="V7" s="200"/>
      <c r="W7" s="200"/>
      <c r="X7" s="200"/>
      <c r="Y7" s="200"/>
      <c r="Z7" s="200"/>
      <c r="AA7" s="211" t="s">
        <v>96</v>
      </c>
      <c r="AB7" s="212"/>
      <c r="AC7" s="25"/>
      <c r="AD7" s="26"/>
      <c r="AE7" s="126"/>
      <c r="AF7" s="13"/>
      <c r="AI7" s="2"/>
      <c r="AJ7" s="2"/>
      <c r="AK7" s="2"/>
      <c r="AL7" s="2"/>
      <c r="AM7" s="2"/>
      <c r="AN7" s="2"/>
      <c r="AO7" s="2"/>
      <c r="AP7" s="2"/>
      <c r="AQ7" s="2"/>
      <c r="AR7" s="2"/>
      <c r="AS7" s="2"/>
      <c r="AT7" s="2"/>
      <c r="AU7" s="2"/>
    </row>
    <row r="8" spans="1:44" ht="15.75" customHeight="1">
      <c r="A8" s="33"/>
      <c r="B8" s="27"/>
      <c r="C8" s="27"/>
      <c r="D8" s="27"/>
      <c r="E8" s="27"/>
      <c r="F8" s="27"/>
      <c r="G8" s="27"/>
      <c r="I8" s="27"/>
      <c r="J8" s="27"/>
      <c r="K8" s="27"/>
      <c r="L8" s="27"/>
      <c r="M8" s="27"/>
      <c r="N8" s="27"/>
      <c r="O8" s="27"/>
      <c r="P8" s="145"/>
      <c r="Q8" s="145"/>
      <c r="R8" s="145"/>
      <c r="S8" s="28"/>
      <c r="T8" s="28"/>
      <c r="AA8" s="109"/>
      <c r="AB8" s="110"/>
      <c r="AC8" s="18"/>
      <c r="AD8" s="29"/>
      <c r="AE8" s="99"/>
      <c r="AF8" s="2"/>
      <c r="AG8" s="2"/>
      <c r="AH8" s="2"/>
      <c r="AI8" s="2"/>
      <c r="AJ8" s="2"/>
      <c r="AK8" s="2"/>
      <c r="AL8" s="2"/>
      <c r="AM8" s="2"/>
      <c r="AN8" s="2"/>
      <c r="AO8" s="2"/>
      <c r="AP8" s="2"/>
      <c r="AQ8" s="2"/>
      <c r="AR8" s="2"/>
    </row>
    <row r="9" spans="1:42" ht="18" customHeight="1">
      <c r="A9" s="147"/>
      <c r="B9" s="143">
        <v>2005</v>
      </c>
      <c r="C9" s="143">
        <v>2006</v>
      </c>
      <c r="D9" s="30">
        <v>2007</v>
      </c>
      <c r="E9" s="30">
        <v>2009</v>
      </c>
      <c r="F9" s="30">
        <v>2010</v>
      </c>
      <c r="G9" s="30">
        <v>2011</v>
      </c>
      <c r="H9" s="143">
        <v>2013</v>
      </c>
      <c r="I9" s="143">
        <v>2014</v>
      </c>
      <c r="J9" s="143">
        <v>2015</v>
      </c>
      <c r="K9" s="143">
        <v>2016</v>
      </c>
      <c r="L9" s="143">
        <v>2017</v>
      </c>
      <c r="M9" s="143">
        <v>2018</v>
      </c>
      <c r="N9" s="143">
        <v>2019</v>
      </c>
      <c r="O9" s="143">
        <v>2020</v>
      </c>
      <c r="P9" s="144">
        <v>2021</v>
      </c>
      <c r="Q9" s="144">
        <v>2021</v>
      </c>
      <c r="R9" s="144">
        <v>2022</v>
      </c>
      <c r="S9" s="30">
        <v>2010</v>
      </c>
      <c r="T9" s="30">
        <v>2013</v>
      </c>
      <c r="U9" s="30">
        <v>2014</v>
      </c>
      <c r="V9" s="30">
        <v>2015</v>
      </c>
      <c r="W9" s="143">
        <v>2018</v>
      </c>
      <c r="X9" s="143">
        <v>2019</v>
      </c>
      <c r="Y9" s="143">
        <v>2020</v>
      </c>
      <c r="Z9" s="144">
        <v>2021</v>
      </c>
      <c r="AA9" s="201" t="s">
        <v>92</v>
      </c>
      <c r="AB9" s="202"/>
      <c r="AC9" s="18"/>
      <c r="AD9" s="29"/>
      <c r="AE9" s="133"/>
      <c r="AF9" s="2"/>
      <c r="AG9" s="2"/>
      <c r="AH9" s="2"/>
      <c r="AI9" s="31"/>
      <c r="AJ9" s="32"/>
      <c r="AK9" s="32"/>
      <c r="AL9" s="32"/>
      <c r="AM9" s="2"/>
      <c r="AN9" s="2"/>
      <c r="AO9" s="32"/>
      <c r="AP9" s="2"/>
    </row>
    <row r="10" spans="1:42" ht="15.75" customHeight="1">
      <c r="A10" s="33"/>
      <c r="B10" s="10"/>
      <c r="C10" s="10"/>
      <c r="D10" s="10"/>
      <c r="E10" s="10"/>
      <c r="F10" s="10"/>
      <c r="G10" s="10"/>
      <c r="H10" s="34"/>
      <c r="I10" s="34"/>
      <c r="J10" s="138"/>
      <c r="K10" s="138"/>
      <c r="L10" s="138"/>
      <c r="M10" s="138"/>
      <c r="N10" s="138"/>
      <c r="O10" s="138"/>
      <c r="P10" s="137"/>
      <c r="Q10" s="106"/>
      <c r="R10" s="137"/>
      <c r="S10" s="10"/>
      <c r="T10" s="10"/>
      <c r="U10" s="10"/>
      <c r="V10" s="10"/>
      <c r="W10" s="11"/>
      <c r="X10" s="10"/>
      <c r="Y10" s="10"/>
      <c r="Z10" s="12"/>
      <c r="AA10" s="203"/>
      <c r="AB10" s="204"/>
      <c r="AC10" s="36"/>
      <c r="AD10" s="37"/>
      <c r="AE10" s="127"/>
      <c r="AF10" s="2"/>
      <c r="AG10" s="2"/>
      <c r="AH10" s="2"/>
      <c r="AI10" s="2"/>
      <c r="AJ10" s="2"/>
      <c r="AK10" s="2"/>
      <c r="AL10" s="2"/>
      <c r="AM10" s="2"/>
      <c r="AN10" s="2"/>
      <c r="AO10" s="2"/>
      <c r="AP10" s="2"/>
    </row>
    <row r="11" spans="1:41"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35">
        <v>188369447</v>
      </c>
      <c r="P11" s="140">
        <v>235377440</v>
      </c>
      <c r="Q11" s="182">
        <v>235377440</v>
      </c>
      <c r="R11" s="183">
        <v>341798643</v>
      </c>
      <c r="S11" s="40">
        <v>27.64007605787313</v>
      </c>
      <c r="T11" s="40">
        <v>21.948243584082206</v>
      </c>
      <c r="U11" s="40">
        <f aca="true" t="shared" si="0" ref="U11:V15">+I11/H11*100-100</f>
        <v>13.772222770986247</v>
      </c>
      <c r="V11" s="40">
        <f t="shared" si="0"/>
        <v>21.058257067446732</v>
      </c>
      <c r="W11" s="151">
        <f>+M11/L11*100-100</f>
        <v>2.291360544659611</v>
      </c>
      <c r="X11" s="40">
        <f>+N11/M11*100-100</f>
        <v>14.049653263861089</v>
      </c>
      <c r="Y11" s="40">
        <f>+O11/N11*100-100</f>
        <v>22.826374964352397</v>
      </c>
      <c r="Z11" s="152">
        <f>+P11/O11*100-100</f>
        <v>24.955211022093195</v>
      </c>
      <c r="AA11" s="192">
        <f>+R11/Q11*100-100</f>
        <v>45.213000447281615</v>
      </c>
      <c r="AB11" s="193"/>
      <c r="AC11" s="41" t="s">
        <v>11</v>
      </c>
      <c r="AD11" s="42"/>
      <c r="AE11" s="128"/>
      <c r="AF11" s="2"/>
      <c r="AG11" s="2"/>
      <c r="AH11" s="43"/>
      <c r="AI11" s="43"/>
      <c r="AJ11" s="43"/>
      <c r="AK11" s="43"/>
      <c r="AL11" s="44"/>
      <c r="AM11" s="44"/>
      <c r="AN11" s="44"/>
      <c r="AO11" s="2"/>
    </row>
    <row r="12" spans="1:41"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35">
        <v>382288531</v>
      </c>
      <c r="P12" s="140">
        <v>620479457</v>
      </c>
      <c r="Q12" s="182">
        <v>620479457</v>
      </c>
      <c r="R12" s="183">
        <v>1045521861</v>
      </c>
      <c r="S12" s="40">
        <v>17.402539505925034</v>
      </c>
      <c r="T12" s="40">
        <v>21.26441442004476</v>
      </c>
      <c r="U12" s="40">
        <f t="shared" si="0"/>
        <v>17.55757989214763</v>
      </c>
      <c r="V12" s="40">
        <f t="shared" si="0"/>
        <v>14.109975629415487</v>
      </c>
      <c r="W12" s="151">
        <f aca="true" t="shared" si="1" ref="W12:W26">+M12/L12*100-100</f>
        <v>6.460091687546992</v>
      </c>
      <c r="X12" s="40">
        <f aca="true" t="shared" si="2" ref="X12:X26">+N12/M12*100-100</f>
        <v>9.939199246739335</v>
      </c>
      <c r="Y12" s="40">
        <f>+O12/N12*100-100</f>
        <v>87.60689343663236</v>
      </c>
      <c r="Z12" s="152">
        <f>+P12/O12*100-100</f>
        <v>62.30658434270421</v>
      </c>
      <c r="AA12" s="192">
        <f aca="true" t="shared" si="3" ref="AA12:AA25">+R12/Q12*100-100</f>
        <v>68.50225244443507</v>
      </c>
      <c r="AB12" s="193"/>
      <c r="AC12" s="41" t="s">
        <v>13</v>
      </c>
      <c r="AD12" s="42"/>
      <c r="AE12" s="128"/>
      <c r="AF12" s="2"/>
      <c r="AG12" s="2"/>
      <c r="AH12" s="43"/>
      <c r="AI12" s="43"/>
      <c r="AJ12" s="43"/>
      <c r="AK12" s="43"/>
      <c r="AL12" s="44"/>
      <c r="AM12" s="44"/>
      <c r="AN12" s="44"/>
      <c r="AO12" s="2"/>
    </row>
    <row r="13" spans="1:41"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35">
        <v>1219864033</v>
      </c>
      <c r="P13" s="140">
        <v>2097220398.8</v>
      </c>
      <c r="Q13" s="182">
        <v>2097220269</v>
      </c>
      <c r="R13" s="183">
        <v>3131103033.1</v>
      </c>
      <c r="S13" s="45">
        <v>25.0659973600291</v>
      </c>
      <c r="T13" s="45">
        <v>29.254180719462056</v>
      </c>
      <c r="U13" s="45">
        <f t="shared" si="0"/>
        <v>16.159257431214755</v>
      </c>
      <c r="V13" s="40">
        <f t="shared" si="0"/>
        <v>24.25639291182671</v>
      </c>
      <c r="W13" s="151">
        <f t="shared" si="1"/>
        <v>13.984935325176636</v>
      </c>
      <c r="X13" s="40">
        <f t="shared" si="2"/>
        <v>39.08592870819788</v>
      </c>
      <c r="Y13" s="40">
        <f>+O13/N13*100-100</f>
        <v>71.12905788068667</v>
      </c>
      <c r="Z13" s="152">
        <f aca="true" t="shared" si="4" ref="Z13:Z26">+P13/O13*100-100</f>
        <v>71.92247185469728</v>
      </c>
      <c r="AA13" s="192">
        <f t="shared" si="3"/>
        <v>49.29776711499062</v>
      </c>
      <c r="AB13" s="193"/>
      <c r="AC13" s="46" t="s">
        <v>15</v>
      </c>
      <c r="AD13" s="47"/>
      <c r="AE13" s="129"/>
      <c r="AF13" s="48"/>
      <c r="AG13" s="48"/>
      <c r="AH13" s="49"/>
      <c r="AI13" s="49"/>
      <c r="AJ13" s="49"/>
      <c r="AK13" s="49"/>
      <c r="AL13" s="50"/>
      <c r="AM13" s="50"/>
      <c r="AN13" s="50"/>
      <c r="AO13" s="48"/>
    </row>
    <row r="14" spans="1:41"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35">
        <v>175076273.7</v>
      </c>
      <c r="P14" s="140">
        <v>221447668.8</v>
      </c>
      <c r="Q14" s="182">
        <v>221447668.8</v>
      </c>
      <c r="R14" s="183">
        <v>313343954.6</v>
      </c>
      <c r="S14" s="45">
        <v>29.393752426281566</v>
      </c>
      <c r="T14" s="45">
        <v>23.031095304115354</v>
      </c>
      <c r="U14" s="45">
        <f t="shared" si="0"/>
        <v>12.960570250659956</v>
      </c>
      <c r="V14" s="40">
        <f t="shared" si="0"/>
        <v>24.568195081060693</v>
      </c>
      <c r="W14" s="151">
        <f t="shared" si="1"/>
        <v>3.490472863222905</v>
      </c>
      <c r="X14" s="40">
        <f t="shared" si="2"/>
        <v>17.548536812006347</v>
      </c>
      <c r="Y14" s="40">
        <f>+O14/N14*100-100</f>
        <v>20.73667103020267</v>
      </c>
      <c r="Z14" s="152">
        <f t="shared" si="4"/>
        <v>26.486395969027313</v>
      </c>
      <c r="AA14" s="192">
        <f t="shared" si="3"/>
        <v>41.497969383907105</v>
      </c>
      <c r="AB14" s="193"/>
      <c r="AC14" s="53" t="s">
        <v>17</v>
      </c>
      <c r="AD14" s="54"/>
      <c r="AE14" s="130"/>
      <c r="AF14" s="48"/>
      <c r="AG14" s="48"/>
      <c r="AH14" s="49"/>
      <c r="AI14" s="49"/>
      <c r="AJ14" s="49"/>
      <c r="AK14" s="49"/>
      <c r="AL14" s="50"/>
      <c r="AM14" s="50"/>
      <c r="AN14" s="50"/>
      <c r="AO14" s="48"/>
    </row>
    <row r="15" spans="1:41"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35">
        <v>3325045857.4</v>
      </c>
      <c r="P15" s="140">
        <v>5063901205.6</v>
      </c>
      <c r="Q15" s="182">
        <v>5061707349.9</v>
      </c>
      <c r="R15" s="183">
        <v>8218173832.8</v>
      </c>
      <c r="S15" s="45">
        <v>18.98498276462459</v>
      </c>
      <c r="T15" s="45">
        <v>24.27697500743804</v>
      </c>
      <c r="U15" s="45">
        <f t="shared" si="0"/>
        <v>11.223365684897686</v>
      </c>
      <c r="V15" s="40">
        <f t="shared" si="0"/>
        <v>19.230535276663232</v>
      </c>
      <c r="W15" s="151">
        <f t="shared" si="1"/>
        <v>19.444050032472333</v>
      </c>
      <c r="X15" s="40">
        <f t="shared" si="2"/>
        <v>26.639730274552193</v>
      </c>
      <c r="Y15" s="40">
        <f>+O15/N15*100-100</f>
        <v>35.29961595134296</v>
      </c>
      <c r="Z15" s="152">
        <f t="shared" si="4"/>
        <v>52.29568020333073</v>
      </c>
      <c r="AA15" s="192">
        <f t="shared" si="3"/>
        <v>62.359719057293205</v>
      </c>
      <c r="AB15" s="193"/>
      <c r="AC15" s="46" t="s">
        <v>19</v>
      </c>
      <c r="AD15" s="47"/>
      <c r="AE15" s="129"/>
      <c r="AF15" s="48"/>
      <c r="AG15" s="48"/>
      <c r="AH15" s="49"/>
      <c r="AI15" s="49"/>
      <c r="AJ15" s="49"/>
      <c r="AK15" s="49"/>
      <c r="AL15" s="50"/>
      <c r="AM15" s="50"/>
      <c r="AN15" s="50"/>
      <c r="AO15" s="48"/>
    </row>
    <row r="16" spans="1:41"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35">
        <v>0</v>
      </c>
      <c r="P16" s="140">
        <v>0</v>
      </c>
      <c r="Q16" s="180">
        <v>0</v>
      </c>
      <c r="R16" s="181">
        <v>0</v>
      </c>
      <c r="S16" s="40">
        <v>0</v>
      </c>
      <c r="T16" s="40">
        <v>0</v>
      </c>
      <c r="U16" s="40">
        <v>0</v>
      </c>
      <c r="V16" s="40">
        <v>0</v>
      </c>
      <c r="W16" s="151">
        <v>0</v>
      </c>
      <c r="X16" s="40">
        <v>0</v>
      </c>
      <c r="Y16" s="40">
        <v>0</v>
      </c>
      <c r="Z16" s="152">
        <v>0</v>
      </c>
      <c r="AA16" s="192">
        <v>0</v>
      </c>
      <c r="AB16" s="193"/>
      <c r="AC16" s="46" t="s">
        <v>21</v>
      </c>
      <c r="AD16" s="47"/>
      <c r="AE16" s="129"/>
      <c r="AF16" s="48"/>
      <c r="AG16" s="48"/>
      <c r="AH16" s="49"/>
      <c r="AI16" s="49"/>
      <c r="AJ16" s="49"/>
      <c r="AK16" s="49"/>
      <c r="AL16" s="50"/>
      <c r="AM16" s="50"/>
      <c r="AN16" s="50"/>
      <c r="AO16" s="48"/>
    </row>
    <row r="17" spans="1:41" ht="15.75" customHeight="1">
      <c r="A17" s="55" t="s">
        <v>22</v>
      </c>
      <c r="B17" s="39">
        <v>0</v>
      </c>
      <c r="C17" s="39">
        <v>0</v>
      </c>
      <c r="D17" s="39">
        <v>0</v>
      </c>
      <c r="E17" s="39">
        <v>0</v>
      </c>
      <c r="F17" s="39">
        <v>0</v>
      </c>
      <c r="G17" s="39">
        <v>0</v>
      </c>
      <c r="H17" s="39">
        <v>0</v>
      </c>
      <c r="I17" s="35">
        <v>0</v>
      </c>
      <c r="J17" s="35">
        <v>0</v>
      </c>
      <c r="K17" s="35">
        <v>0</v>
      </c>
      <c r="L17" s="35">
        <v>0</v>
      </c>
      <c r="M17" s="35">
        <v>0</v>
      </c>
      <c r="N17" s="35">
        <v>0</v>
      </c>
      <c r="O17" s="35">
        <v>0</v>
      </c>
      <c r="P17" s="140">
        <v>0</v>
      </c>
      <c r="Q17" s="180">
        <v>0</v>
      </c>
      <c r="R17" s="181">
        <v>0</v>
      </c>
      <c r="S17" s="40">
        <v>0</v>
      </c>
      <c r="T17" s="40">
        <v>0</v>
      </c>
      <c r="U17" s="40">
        <v>0</v>
      </c>
      <c r="V17" s="40">
        <v>0</v>
      </c>
      <c r="W17" s="151">
        <v>0</v>
      </c>
      <c r="X17" s="40">
        <v>0</v>
      </c>
      <c r="Y17" s="40">
        <v>0</v>
      </c>
      <c r="Z17" s="152">
        <v>0</v>
      </c>
      <c r="AA17" s="192">
        <v>0</v>
      </c>
      <c r="AB17" s="193"/>
      <c r="AC17" s="56" t="s">
        <v>23</v>
      </c>
      <c r="AD17" s="57"/>
      <c r="AE17" s="131"/>
      <c r="AF17" s="2"/>
      <c r="AG17" s="2"/>
      <c r="AH17" s="43"/>
      <c r="AI17" s="43"/>
      <c r="AJ17" s="43"/>
      <c r="AK17" s="43"/>
      <c r="AL17" s="44"/>
      <c r="AM17" s="44"/>
      <c r="AN17" s="44"/>
      <c r="AO17" s="2"/>
    </row>
    <row r="18" spans="1:41" ht="15.75" customHeight="1">
      <c r="A18" s="55" t="s">
        <v>24</v>
      </c>
      <c r="B18" s="39">
        <v>0</v>
      </c>
      <c r="C18" s="39">
        <v>0</v>
      </c>
      <c r="D18" s="39">
        <v>0</v>
      </c>
      <c r="E18" s="39">
        <v>0</v>
      </c>
      <c r="F18" s="39">
        <v>0</v>
      </c>
      <c r="G18" s="39">
        <v>0</v>
      </c>
      <c r="H18" s="39">
        <v>0</v>
      </c>
      <c r="I18" s="35">
        <v>0</v>
      </c>
      <c r="J18" s="35">
        <v>0</v>
      </c>
      <c r="K18" s="35">
        <v>0</v>
      </c>
      <c r="L18" s="35">
        <v>0</v>
      </c>
      <c r="M18" s="35">
        <v>0</v>
      </c>
      <c r="N18" s="35">
        <v>0</v>
      </c>
      <c r="O18" s="35">
        <v>0</v>
      </c>
      <c r="P18" s="140">
        <v>0</v>
      </c>
      <c r="Q18" s="180">
        <v>0</v>
      </c>
      <c r="R18" s="181">
        <v>0</v>
      </c>
      <c r="S18" s="40">
        <v>0</v>
      </c>
      <c r="T18" s="40">
        <v>0</v>
      </c>
      <c r="U18" s="40">
        <v>0</v>
      </c>
      <c r="V18" s="40">
        <v>0</v>
      </c>
      <c r="W18" s="151">
        <v>0</v>
      </c>
      <c r="X18" s="40">
        <v>0</v>
      </c>
      <c r="Y18" s="40">
        <v>0</v>
      </c>
      <c r="Z18" s="152">
        <v>0</v>
      </c>
      <c r="AA18" s="192">
        <v>0</v>
      </c>
      <c r="AB18" s="193"/>
      <c r="AC18" s="56" t="s">
        <v>25</v>
      </c>
      <c r="AD18" s="57"/>
      <c r="AE18" s="131"/>
      <c r="AF18" s="2"/>
      <c r="AG18" s="2"/>
      <c r="AH18" s="43"/>
      <c r="AI18" s="43"/>
      <c r="AJ18" s="43"/>
      <c r="AK18" s="43"/>
      <c r="AL18" s="44"/>
      <c r="AM18" s="44"/>
      <c r="AN18" s="44"/>
      <c r="AO18" s="2"/>
    </row>
    <row r="19" spans="1:41"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35">
        <v>2863858216</v>
      </c>
      <c r="P19" s="140">
        <v>3800157282</v>
      </c>
      <c r="Q19" s="182">
        <v>3800157282</v>
      </c>
      <c r="R19" s="183">
        <v>5900560450</v>
      </c>
      <c r="S19" s="45">
        <v>43.73867180431773</v>
      </c>
      <c r="T19" s="45">
        <v>33.93411628170503</v>
      </c>
      <c r="U19" s="45">
        <f aca="true" t="shared" si="5" ref="U19:V26">+I19/H19*100-100</f>
        <v>18.64575624169366</v>
      </c>
      <c r="V19" s="40">
        <f t="shared" si="5"/>
        <v>19.46721215617535</v>
      </c>
      <c r="W19" s="151">
        <f t="shared" si="1"/>
        <v>9.64656528073104</v>
      </c>
      <c r="X19" s="40">
        <f t="shared" si="2"/>
        <v>10.166402121105108</v>
      </c>
      <c r="Y19" s="40">
        <f aca="true" t="shared" si="6" ref="Y19:Y26">+O19/N19*100-100</f>
        <v>35.384750659703</v>
      </c>
      <c r="Z19" s="152">
        <f t="shared" si="4"/>
        <v>32.69362501149743</v>
      </c>
      <c r="AA19" s="192">
        <f t="shared" si="3"/>
        <v>55.27147989239464</v>
      </c>
      <c r="AB19" s="193"/>
      <c r="AC19" s="46" t="s">
        <v>27</v>
      </c>
      <c r="AD19" s="47"/>
      <c r="AE19" s="129"/>
      <c r="AF19" s="48"/>
      <c r="AG19" s="48"/>
      <c r="AH19" s="49"/>
      <c r="AI19" s="49"/>
      <c r="AJ19" s="49"/>
      <c r="AK19" s="49"/>
      <c r="AL19" s="50"/>
      <c r="AM19" s="50"/>
      <c r="AN19" s="50"/>
      <c r="AO19" s="48"/>
    </row>
    <row r="20" spans="1:41"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35">
        <v>243988475</v>
      </c>
      <c r="P20" s="140">
        <v>382244771</v>
      </c>
      <c r="Q20" s="182">
        <v>382244771</v>
      </c>
      <c r="R20" s="183">
        <v>451470500</v>
      </c>
      <c r="S20" s="45">
        <v>17.82833643796056</v>
      </c>
      <c r="T20" s="45">
        <v>49.70650030052485</v>
      </c>
      <c r="U20" s="45">
        <f t="shared" si="5"/>
        <v>26.834092769746803</v>
      </c>
      <c r="V20" s="40">
        <f t="shared" si="5"/>
        <v>26.392775495946296</v>
      </c>
      <c r="W20" s="151">
        <f>+M20/L20*100-100</f>
        <v>46.86673064903147</v>
      </c>
      <c r="X20" s="40">
        <f t="shared" si="2"/>
        <v>6.60802330977566</v>
      </c>
      <c r="Y20" s="40">
        <f t="shared" si="6"/>
        <v>24.986231014981783</v>
      </c>
      <c r="Z20" s="152">
        <f t="shared" si="4"/>
        <v>56.66509289014573</v>
      </c>
      <c r="AA20" s="192">
        <f t="shared" si="3"/>
        <v>18.110314189229285</v>
      </c>
      <c r="AB20" s="193"/>
      <c r="AC20" s="46" t="s">
        <v>28</v>
      </c>
      <c r="AD20" s="47"/>
      <c r="AE20" s="129"/>
      <c r="AF20" s="48"/>
      <c r="AG20" s="48"/>
      <c r="AH20" s="49"/>
      <c r="AI20" s="49"/>
      <c r="AJ20" s="49"/>
      <c r="AK20" s="49"/>
      <c r="AL20" s="50"/>
      <c r="AM20" s="50"/>
      <c r="AN20" s="50"/>
      <c r="AO20" s="48"/>
    </row>
    <row r="21" spans="1:41"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35">
        <v>212239069</v>
      </c>
      <c r="P21" s="140">
        <v>324009418</v>
      </c>
      <c r="Q21" s="182">
        <v>316865658</v>
      </c>
      <c r="R21" s="183">
        <v>551958585</v>
      </c>
      <c r="S21" s="45">
        <v>38.70152857510422</v>
      </c>
      <c r="T21" s="45">
        <v>28.882202175735216</v>
      </c>
      <c r="U21" s="45">
        <f t="shared" si="5"/>
        <v>3.646388645108132</v>
      </c>
      <c r="V21" s="40">
        <f t="shared" si="5"/>
        <v>11.416695081214925</v>
      </c>
      <c r="W21" s="151">
        <f t="shared" si="1"/>
        <v>15.264471647963902</v>
      </c>
      <c r="X21" s="40">
        <f t="shared" si="2"/>
        <v>20.281979632019983</v>
      </c>
      <c r="Y21" s="40">
        <f t="shared" si="6"/>
        <v>59.80281598282434</v>
      </c>
      <c r="Z21" s="152">
        <f t="shared" si="4"/>
        <v>52.662476106131066</v>
      </c>
      <c r="AA21" s="192">
        <f t="shared" si="3"/>
        <v>74.19324911505555</v>
      </c>
      <c r="AB21" s="193"/>
      <c r="AC21" s="46" t="s">
        <v>30</v>
      </c>
      <c r="AD21" s="47"/>
      <c r="AE21" s="129"/>
      <c r="AF21" s="48"/>
      <c r="AG21" s="48"/>
      <c r="AH21" s="49"/>
      <c r="AI21" s="49"/>
      <c r="AJ21" s="49"/>
      <c r="AK21" s="49"/>
      <c r="AL21" s="50"/>
      <c r="AM21" s="50"/>
      <c r="AN21" s="50"/>
      <c r="AO21" s="48"/>
    </row>
    <row r="22" spans="1:41"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35">
        <v>3320085760</v>
      </c>
      <c r="P22" s="140">
        <f>+P21+P20+P19+P16</f>
        <v>4506411471</v>
      </c>
      <c r="Q22" s="183">
        <f>+Q21+Q20+Q19+Q16</f>
        <v>4499267711</v>
      </c>
      <c r="R22" s="183">
        <f>+R21+R20+R19+R16</f>
        <v>6903989535</v>
      </c>
      <c r="S22" s="45">
        <v>42.9332287892056</v>
      </c>
      <c r="T22" s="45">
        <v>33.82233543004378</v>
      </c>
      <c r="U22" s="45">
        <f t="shared" si="5"/>
        <v>16.573340209165792</v>
      </c>
      <c r="V22" s="40">
        <f t="shared" si="5"/>
        <v>19.36687135941537</v>
      </c>
      <c r="W22" s="151">
        <f t="shared" si="1"/>
        <v>12.273129063055848</v>
      </c>
      <c r="X22" s="40">
        <f t="shared" si="2"/>
        <v>10.37662347629336</v>
      </c>
      <c r="Y22" s="40">
        <f t="shared" si="6"/>
        <v>35.88124467696673</v>
      </c>
      <c r="Z22" s="152">
        <f t="shared" si="4"/>
        <v>35.73177913934367</v>
      </c>
      <c r="AA22" s="192">
        <f t="shared" si="3"/>
        <v>53.446960226901695</v>
      </c>
      <c r="AB22" s="193"/>
      <c r="AC22" s="46" t="s">
        <v>32</v>
      </c>
      <c r="AD22" s="47"/>
      <c r="AE22" s="129"/>
      <c r="AF22" s="48"/>
      <c r="AG22" s="48"/>
      <c r="AH22" s="49"/>
      <c r="AI22" s="49"/>
      <c r="AJ22" s="49"/>
      <c r="AK22" s="49"/>
      <c r="AL22" s="50"/>
      <c r="AM22" s="50"/>
      <c r="AN22" s="50"/>
      <c r="AO22" s="48"/>
    </row>
    <row r="23" spans="1:41"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35">
        <v>3229290638.8</v>
      </c>
      <c r="P23" s="140">
        <f>P24+P26</f>
        <v>4905572547.2</v>
      </c>
      <c r="Q23" s="183">
        <f>Q24+Q26</f>
        <v>4903378691.4</v>
      </c>
      <c r="R23" s="183">
        <f>R24+R26</f>
        <v>8220011315</v>
      </c>
      <c r="S23" s="45">
        <v>18.170166015509537</v>
      </c>
      <c r="T23" s="45">
        <v>23.922698363080542</v>
      </c>
      <c r="U23" s="45">
        <f t="shared" si="5"/>
        <v>18.023211639285776</v>
      </c>
      <c r="V23" s="40">
        <f t="shared" si="5"/>
        <v>19.54683271618292</v>
      </c>
      <c r="W23" s="151">
        <f t="shared" si="1"/>
        <v>20.109747255007875</v>
      </c>
      <c r="X23" s="40">
        <f t="shared" si="2"/>
        <v>26.851053117036372</v>
      </c>
      <c r="Y23" s="40">
        <f t="shared" si="6"/>
        <v>36.35574465573691</v>
      </c>
      <c r="Z23" s="152">
        <f t="shared" si="4"/>
        <v>51.90867270537481</v>
      </c>
      <c r="AA23" s="192">
        <f t="shared" si="3"/>
        <v>67.63974052049088</v>
      </c>
      <c r="AB23" s="193"/>
      <c r="AC23" s="46" t="s">
        <v>34</v>
      </c>
      <c r="AD23" s="47"/>
      <c r="AE23" s="129"/>
      <c r="AF23" s="48"/>
      <c r="AG23" s="48"/>
      <c r="AH23" s="49"/>
      <c r="AI23" s="49"/>
      <c r="AJ23" s="49"/>
      <c r="AK23" s="49"/>
      <c r="AL23" s="50"/>
      <c r="AM23" s="50"/>
      <c r="AN23" s="50"/>
      <c r="AO23" s="48"/>
    </row>
    <row r="24" spans="1:41"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35">
        <v>1499419844</v>
      </c>
      <c r="P24" s="140">
        <v>1828995532</v>
      </c>
      <c r="Q24" s="182">
        <v>1826801806</v>
      </c>
      <c r="R24" s="183">
        <v>4631315107</v>
      </c>
      <c r="S24" s="45">
        <v>24.67757401202482</v>
      </c>
      <c r="T24" s="45">
        <v>16.513117108341362</v>
      </c>
      <c r="U24" s="45">
        <f t="shared" si="5"/>
        <v>15.821447390635711</v>
      </c>
      <c r="V24" s="40">
        <f t="shared" si="5"/>
        <v>9.421917757057301</v>
      </c>
      <c r="W24" s="151">
        <f t="shared" si="1"/>
        <v>9.84585730087906</v>
      </c>
      <c r="X24" s="40">
        <f t="shared" si="2"/>
        <v>20.150369214616077</v>
      </c>
      <c r="Y24" s="40">
        <f t="shared" si="6"/>
        <v>22.909434847068837</v>
      </c>
      <c r="Z24" s="152">
        <f t="shared" si="4"/>
        <v>21.98021383529189</v>
      </c>
      <c r="AA24" s="192">
        <f t="shared" si="3"/>
        <v>153.52039240320306</v>
      </c>
      <c r="AB24" s="193"/>
      <c r="AC24" s="53" t="s">
        <v>36</v>
      </c>
      <c r="AD24" s="54"/>
      <c r="AE24" s="130"/>
      <c r="AF24" s="48"/>
      <c r="AG24" s="48"/>
      <c r="AH24" s="49"/>
      <c r="AI24" s="49"/>
      <c r="AJ24" s="49"/>
      <c r="AK24" s="49"/>
      <c r="AL24" s="50"/>
      <c r="AM24" s="50"/>
      <c r="AN24" s="50"/>
      <c r="AO24" s="48"/>
    </row>
    <row r="25" spans="1:41"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35">
        <v>808990382</v>
      </c>
      <c r="P25" s="140">
        <v>1032182689</v>
      </c>
      <c r="Q25" s="182">
        <v>1032182689</v>
      </c>
      <c r="R25" s="183">
        <v>2356132720</v>
      </c>
      <c r="S25" s="45">
        <v>20.698258464315117</v>
      </c>
      <c r="T25" s="45">
        <v>12.118174228477613</v>
      </c>
      <c r="U25" s="45">
        <f t="shared" si="5"/>
        <v>21.99758671041711</v>
      </c>
      <c r="V25" s="40">
        <f t="shared" si="5"/>
        <v>9.004544710815637</v>
      </c>
      <c r="W25" s="151">
        <f t="shared" si="1"/>
        <v>14.447414693838084</v>
      </c>
      <c r="X25" s="40">
        <f t="shared" si="2"/>
        <v>13.285311258743462</v>
      </c>
      <c r="Y25" s="40">
        <f t="shared" si="6"/>
        <v>10.740788932289973</v>
      </c>
      <c r="Z25" s="152">
        <f t="shared" si="4"/>
        <v>27.58899388250083</v>
      </c>
      <c r="AA25" s="192">
        <f t="shared" si="3"/>
        <v>128.2670253153219</v>
      </c>
      <c r="AB25" s="193"/>
      <c r="AC25" s="53" t="s">
        <v>38</v>
      </c>
      <c r="AD25" s="54"/>
      <c r="AE25" s="130"/>
      <c r="AF25" s="48"/>
      <c r="AG25" s="48"/>
      <c r="AH25" s="49"/>
      <c r="AI25" s="49"/>
      <c r="AJ25" s="49"/>
      <c r="AK25" s="49"/>
      <c r="AL25" s="50"/>
      <c r="AM25" s="50"/>
      <c r="AN25" s="50"/>
      <c r="AO25" s="48"/>
    </row>
    <row r="26" spans="1:41"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60">
        <v>1729870794.8</v>
      </c>
      <c r="P26" s="141">
        <v>3076577015.2</v>
      </c>
      <c r="Q26" s="184">
        <v>3076576885.4</v>
      </c>
      <c r="R26" s="185">
        <v>3588696208</v>
      </c>
      <c r="S26" s="61">
        <v>3.9161352588279215</v>
      </c>
      <c r="T26" s="61">
        <v>42.58038440953618</v>
      </c>
      <c r="U26" s="61">
        <f t="shared" si="5"/>
        <v>22.55375166356768</v>
      </c>
      <c r="V26" s="62">
        <f t="shared" si="5"/>
        <v>39.23625245734917</v>
      </c>
      <c r="W26" s="153">
        <f t="shared" si="1"/>
        <v>35.16746500599061</v>
      </c>
      <c r="X26" s="62">
        <f t="shared" si="2"/>
        <v>34.83978434504675</v>
      </c>
      <c r="Y26" s="62">
        <f t="shared" si="6"/>
        <v>50.64036995300958</v>
      </c>
      <c r="Z26" s="154">
        <f t="shared" si="4"/>
        <v>77.85010443833178</v>
      </c>
      <c r="AA26" s="196">
        <f>+R26/Q26*100-100</f>
        <v>16.645750835296184</v>
      </c>
      <c r="AB26" s="197"/>
      <c r="AC26" s="63" t="s">
        <v>40</v>
      </c>
      <c r="AD26" s="64"/>
      <c r="AE26" s="132"/>
      <c r="AF26" s="48"/>
      <c r="AG26" s="48"/>
      <c r="AH26" s="49"/>
      <c r="AI26" s="49"/>
      <c r="AJ26" s="49"/>
      <c r="AK26" s="49"/>
      <c r="AL26" s="50"/>
      <c r="AM26" s="50"/>
      <c r="AN26" s="50"/>
      <c r="AO26" s="48"/>
    </row>
    <row r="27" spans="1:47" ht="15.75" customHeight="1">
      <c r="A27" s="65" t="s">
        <v>41</v>
      </c>
      <c r="B27" s="1"/>
      <c r="C27" s="1"/>
      <c r="D27" s="1"/>
      <c r="E27" s="1"/>
      <c r="F27" s="1"/>
      <c r="G27" s="1"/>
      <c r="H27" s="1"/>
      <c r="I27" s="1"/>
      <c r="J27" s="1"/>
      <c r="K27" s="1"/>
      <c r="L27" s="66"/>
      <c r="M27" s="66"/>
      <c r="N27" s="66"/>
      <c r="O27" s="66"/>
      <c r="P27" s="66"/>
      <c r="Q27" s="67"/>
      <c r="R27" s="67"/>
      <c r="S27" s="67"/>
      <c r="T27" s="67"/>
      <c r="U27" s="1"/>
      <c r="V27" s="1"/>
      <c r="W27" s="1"/>
      <c r="X27" s="1"/>
      <c r="Y27" s="1"/>
      <c r="Z27" s="1"/>
      <c r="AA27" s="1"/>
      <c r="AB27" s="40"/>
      <c r="AC27" s="13"/>
      <c r="AD27" s="68" t="s">
        <v>42</v>
      </c>
      <c r="AE27" s="69" t="s">
        <v>43</v>
      </c>
      <c r="AI27" s="2"/>
      <c r="AJ27" s="2"/>
      <c r="AK27" s="2"/>
      <c r="AL27" s="2"/>
      <c r="AM27" s="2"/>
      <c r="AN27" s="2"/>
      <c r="AO27" s="2"/>
      <c r="AP27" s="2"/>
      <c r="AQ27" s="2"/>
      <c r="AR27" s="2"/>
      <c r="AS27" s="2"/>
      <c r="AT27" s="2"/>
      <c r="AU27" s="70"/>
    </row>
    <row r="28" spans="1:49" ht="15.75" customHeight="1">
      <c r="A28" s="65" t="s">
        <v>44</v>
      </c>
      <c r="B28" s="1"/>
      <c r="C28" s="1"/>
      <c r="D28" s="1"/>
      <c r="E28" s="1"/>
      <c r="F28" s="1"/>
      <c r="G28" s="1"/>
      <c r="H28" s="1"/>
      <c r="I28" s="1"/>
      <c r="J28" s="1"/>
      <c r="K28" s="71"/>
      <c r="L28" s="72"/>
      <c r="R28" s="73"/>
      <c r="S28" s="73"/>
      <c r="T28" s="73"/>
      <c r="U28" s="39"/>
      <c r="V28" s="74"/>
      <c r="W28" s="74"/>
      <c r="X28" s="74"/>
      <c r="Y28" s="74"/>
      <c r="Z28" s="74"/>
      <c r="AA28" s="74"/>
      <c r="AB28" s="74"/>
      <c r="AC28" s="75"/>
      <c r="AD28" s="68" t="s">
        <v>45</v>
      </c>
      <c r="AE28" s="69" t="s">
        <v>45</v>
      </c>
      <c r="AH28" s="76"/>
      <c r="AI28" s="2"/>
      <c r="AK28" s="2"/>
      <c r="AL28" s="2"/>
      <c r="AM28" s="2"/>
      <c r="AN28" s="2"/>
      <c r="AO28" s="2"/>
      <c r="AP28" s="2"/>
      <c r="AQ28" s="2"/>
      <c r="AR28" s="2"/>
      <c r="AS28" s="2"/>
      <c r="AT28" s="2"/>
      <c r="AU28" s="2"/>
      <c r="AV28" s="2"/>
      <c r="AW28" s="2"/>
    </row>
    <row r="29" spans="1:48" ht="75.75" customHeight="1">
      <c r="A29" s="198" t="s">
        <v>46</v>
      </c>
      <c r="B29" s="198"/>
      <c r="C29" s="198"/>
      <c r="D29" s="198"/>
      <c r="E29" s="198"/>
      <c r="F29" s="198"/>
      <c r="G29" s="198"/>
      <c r="H29" s="198"/>
      <c r="I29" s="198"/>
      <c r="J29" s="198"/>
      <c r="K29" s="198"/>
      <c r="L29" s="198"/>
      <c r="M29" s="198"/>
      <c r="N29" s="77"/>
      <c r="O29" s="179">
        <f>(O19/O23)*100</f>
        <v>88.68381747962474</v>
      </c>
      <c r="P29" s="179">
        <f>(P19/P23)*100</f>
        <v>77.46613153583982</v>
      </c>
      <c r="Q29" s="179">
        <f>(Q19/Q23)*100</f>
        <v>77.50079121290526</v>
      </c>
      <c r="S29" s="78"/>
      <c r="T29" s="78"/>
      <c r="V29" s="79"/>
      <c r="W29" s="79"/>
      <c r="X29" s="187" t="s">
        <v>47</v>
      </c>
      <c r="Y29" s="187"/>
      <c r="Z29" s="187"/>
      <c r="AA29" s="187"/>
      <c r="AB29" s="187"/>
      <c r="AC29" s="187"/>
      <c r="AD29" s="187"/>
      <c r="AE29" s="187"/>
      <c r="AH29" s="2"/>
      <c r="AJ29" s="2"/>
      <c r="AK29" s="2"/>
      <c r="AL29" s="2"/>
      <c r="AM29" s="2"/>
      <c r="AN29" s="2"/>
      <c r="AO29" s="2"/>
      <c r="AP29" s="2"/>
      <c r="AQ29" s="2"/>
      <c r="AR29" s="2"/>
      <c r="AS29" s="2"/>
      <c r="AT29" s="2"/>
      <c r="AU29" s="2"/>
      <c r="AV29" s="2"/>
    </row>
    <row r="30" spans="1:48" ht="50.25" customHeight="1">
      <c r="A30" s="80"/>
      <c r="B30" s="80"/>
      <c r="C30" s="80"/>
      <c r="D30" s="80"/>
      <c r="E30" s="80"/>
      <c r="F30" s="80"/>
      <c r="G30" s="39"/>
      <c r="H30" s="39"/>
      <c r="I30" s="39"/>
      <c r="J30" s="39"/>
      <c r="K30" s="81"/>
      <c r="L30" s="39"/>
      <c r="M30" s="39"/>
      <c r="N30" s="39"/>
      <c r="O30" s="39">
        <v>100</v>
      </c>
      <c r="P30" s="39"/>
      <c r="Q30" s="39"/>
      <c r="R30" s="39"/>
      <c r="S30" s="39"/>
      <c r="T30" s="39"/>
      <c r="U30" s="39"/>
      <c r="V30" s="82"/>
      <c r="W30" s="82"/>
      <c r="X30" s="82"/>
      <c r="Y30" s="82"/>
      <c r="AG30" s="76"/>
      <c r="AH30" s="2"/>
      <c r="AJ30" s="2"/>
      <c r="AK30" s="2"/>
      <c r="AL30" s="2"/>
      <c r="AM30" s="2"/>
      <c r="AN30" s="2"/>
      <c r="AO30" s="2"/>
      <c r="AP30" s="2"/>
      <c r="AQ30" s="2"/>
      <c r="AR30" s="2"/>
      <c r="AS30" s="2"/>
      <c r="AT30" s="2"/>
      <c r="AU30" s="2"/>
      <c r="AV30" s="2"/>
    </row>
    <row r="31" spans="1:32" ht="15.75">
      <c r="A31" s="83"/>
      <c r="B31" s="84"/>
      <c r="C31" s="84"/>
      <c r="D31" s="84"/>
      <c r="E31" s="84"/>
      <c r="F31" s="84"/>
      <c r="G31" s="84"/>
      <c r="H31" s="84"/>
      <c r="I31" s="85"/>
      <c r="J31" s="85"/>
      <c r="K31" s="86"/>
      <c r="L31" s="86"/>
      <c r="M31" s="86"/>
      <c r="N31" s="86"/>
      <c r="O31" s="86"/>
      <c r="P31" s="142"/>
      <c r="Q31" s="86"/>
      <c r="R31" s="86"/>
      <c r="S31" s="86"/>
      <c r="T31" s="86"/>
      <c r="U31" s="84"/>
      <c r="V31" s="84"/>
      <c r="W31" s="84"/>
      <c r="X31" s="84"/>
      <c r="Y31" s="84"/>
      <c r="Z31" s="84"/>
      <c r="AA31" s="84"/>
      <c r="AB31" s="84"/>
      <c r="AC31" s="84"/>
      <c r="AD31" s="74"/>
      <c r="AE31" s="84"/>
      <c r="AF31" s="84"/>
    </row>
    <row r="32" spans="1:32" ht="15.75">
      <c r="A32" s="86"/>
      <c r="B32" s="86"/>
      <c r="C32" s="87"/>
      <c r="D32" s="86"/>
      <c r="E32" s="86"/>
      <c r="F32" s="86"/>
      <c r="G32" s="86"/>
      <c r="H32" s="86"/>
      <c r="I32" s="86"/>
      <c r="J32" s="86"/>
      <c r="K32" s="86"/>
      <c r="L32" s="86"/>
      <c r="M32" s="86"/>
      <c r="N32" s="86"/>
      <c r="O32" s="86"/>
      <c r="P32" s="86"/>
      <c r="Q32" s="86"/>
      <c r="R32" s="86"/>
      <c r="S32" s="86"/>
      <c r="T32" s="86"/>
      <c r="U32" s="86"/>
      <c r="V32" s="1"/>
      <c r="W32" s="86"/>
      <c r="X32" s="86"/>
      <c r="Y32" s="86"/>
      <c r="Z32" s="86"/>
      <c r="AA32" s="86"/>
      <c r="AB32" s="86"/>
      <c r="AC32" s="86"/>
      <c r="AD32" s="86"/>
      <c r="AE32" s="86"/>
      <c r="AF32" s="86"/>
    </row>
    <row r="33" spans="1:31" ht="20.25">
      <c r="A33" s="88" t="s">
        <v>48</v>
      </c>
      <c r="B33" s="89"/>
      <c r="C33" s="89"/>
      <c r="D33" s="89"/>
      <c r="E33" s="89"/>
      <c r="F33" s="89"/>
      <c r="G33" s="90"/>
      <c r="H33" s="90"/>
      <c r="I33" s="39"/>
      <c r="J33" s="91"/>
      <c r="K33" s="92"/>
      <c r="L33" s="92"/>
      <c r="M33" s="92"/>
      <c r="N33" s="92"/>
      <c r="O33" s="92"/>
      <c r="P33" s="92"/>
      <c r="Q33" s="92"/>
      <c r="R33" s="92"/>
      <c r="S33" s="92"/>
      <c r="T33" s="92"/>
      <c r="U33" s="92"/>
      <c r="V33" s="89"/>
      <c r="W33" s="89"/>
      <c r="X33" s="89"/>
      <c r="Y33" s="89"/>
      <c r="Z33" s="93"/>
      <c r="AA33" s="89"/>
      <c r="AB33" s="89"/>
      <c r="AC33" s="89"/>
      <c r="AD33" s="89"/>
      <c r="AE33" s="89"/>
    </row>
    <row r="34" spans="1:33" ht="20.25">
      <c r="A34" s="88" t="s">
        <v>49</v>
      </c>
      <c r="B34" s="89"/>
      <c r="C34" s="89"/>
      <c r="D34" s="89"/>
      <c r="E34" s="89"/>
      <c r="F34" s="89"/>
      <c r="G34" s="89"/>
      <c r="H34" s="89"/>
      <c r="I34" s="89"/>
      <c r="J34" s="89"/>
      <c r="K34" s="89"/>
      <c r="L34" s="94"/>
      <c r="M34" s="90"/>
      <c r="N34" s="90"/>
      <c r="O34" s="90"/>
      <c r="P34" s="90"/>
      <c r="Q34" s="90"/>
      <c r="R34" s="89"/>
      <c r="S34" s="89"/>
      <c r="T34" s="89"/>
      <c r="U34" s="89"/>
      <c r="V34" s="89"/>
      <c r="W34" s="89"/>
      <c r="X34" s="89"/>
      <c r="Y34" s="89"/>
      <c r="Z34" s="89"/>
      <c r="AA34" s="89"/>
      <c r="AC34" s="89"/>
      <c r="AD34" s="89"/>
      <c r="AE34" s="89"/>
      <c r="AF34" s="89"/>
      <c r="AG34" s="95"/>
    </row>
    <row r="35" spans="1:33" ht="15.75">
      <c r="A35" s="111"/>
      <c r="B35" s="112"/>
      <c r="C35" s="113"/>
      <c r="D35" s="113"/>
      <c r="E35" s="113"/>
      <c r="F35" s="113"/>
      <c r="G35" s="113"/>
      <c r="H35" s="113"/>
      <c r="I35" s="113"/>
      <c r="J35" s="113"/>
      <c r="K35" s="113"/>
      <c r="L35" s="113"/>
      <c r="M35" s="113"/>
      <c r="N35" s="113"/>
      <c r="O35" s="113"/>
      <c r="P35" s="114"/>
      <c r="Q35" s="112"/>
      <c r="R35" s="113"/>
      <c r="S35" s="113"/>
      <c r="T35" s="113"/>
      <c r="U35" s="113"/>
      <c r="V35" s="113"/>
      <c r="W35" s="114"/>
      <c r="X35" s="113"/>
      <c r="Y35" s="113"/>
      <c r="Z35" s="113"/>
      <c r="AA35" s="113"/>
      <c r="AB35" s="149"/>
      <c r="AC35" s="113"/>
      <c r="AD35" s="113"/>
      <c r="AE35" s="113"/>
      <c r="AF35" s="115"/>
      <c r="AG35" s="150"/>
    </row>
    <row r="36" spans="1:33" ht="15.75">
      <c r="A36" s="116"/>
      <c r="B36" s="135" t="s">
        <v>87</v>
      </c>
      <c r="C36" s="136"/>
      <c r="D36" s="136"/>
      <c r="E36" s="136"/>
      <c r="F36" s="136"/>
      <c r="G36" s="136"/>
      <c r="H36" s="136"/>
      <c r="I36" s="188" t="s">
        <v>87</v>
      </c>
      <c r="J36" s="188"/>
      <c r="K36" s="188"/>
      <c r="L36" s="188"/>
      <c r="M36" s="188"/>
      <c r="N36" s="188"/>
      <c r="O36" s="188"/>
      <c r="P36" s="189"/>
      <c r="Q36" s="190" t="s">
        <v>89</v>
      </c>
      <c r="R36" s="186"/>
      <c r="S36" s="186"/>
      <c r="T36" s="186"/>
      <c r="U36" s="186"/>
      <c r="V36" s="186"/>
      <c r="W36" s="191"/>
      <c r="X36" s="186" t="s">
        <v>50</v>
      </c>
      <c r="Y36" s="186"/>
      <c r="Z36" s="186"/>
      <c r="AA36" s="186"/>
      <c r="AB36" s="186"/>
      <c r="AC36" s="186"/>
      <c r="AD36" s="186"/>
      <c r="AE36" s="117"/>
      <c r="AF36" s="118"/>
      <c r="AG36" s="119"/>
    </row>
    <row r="37" spans="1:33" ht="15.75">
      <c r="A37" s="116"/>
      <c r="B37" s="135" t="s">
        <v>88</v>
      </c>
      <c r="C37" s="136"/>
      <c r="D37" s="136"/>
      <c r="E37" s="136"/>
      <c r="F37" s="136"/>
      <c r="G37" s="136"/>
      <c r="H37" s="136"/>
      <c r="I37" s="188" t="s">
        <v>88</v>
      </c>
      <c r="J37" s="188"/>
      <c r="K37" s="188"/>
      <c r="L37" s="188"/>
      <c r="M37" s="188"/>
      <c r="N37" s="188"/>
      <c r="O37" s="188"/>
      <c r="P37" s="189"/>
      <c r="Q37" s="190" t="s">
        <v>51</v>
      </c>
      <c r="R37" s="186"/>
      <c r="S37" s="186"/>
      <c r="T37" s="186"/>
      <c r="U37" s="186"/>
      <c r="V37" s="186"/>
      <c r="W37" s="191"/>
      <c r="X37" s="186" t="s">
        <v>90</v>
      </c>
      <c r="Y37" s="186"/>
      <c r="Z37" s="186"/>
      <c r="AA37" s="186"/>
      <c r="AB37" s="186"/>
      <c r="AC37" s="186"/>
      <c r="AD37" s="186"/>
      <c r="AE37" s="117"/>
      <c r="AF37" s="118"/>
      <c r="AG37" s="119"/>
    </row>
    <row r="38" spans="1:33" ht="15.75">
      <c r="A38" s="116"/>
      <c r="B38" s="135" t="s">
        <v>52</v>
      </c>
      <c r="C38" s="136"/>
      <c r="D38" s="136"/>
      <c r="E38" s="136"/>
      <c r="F38" s="136"/>
      <c r="G38" s="136"/>
      <c r="H38" s="136"/>
      <c r="I38" s="188" t="s">
        <v>52</v>
      </c>
      <c r="J38" s="188"/>
      <c r="K38" s="188"/>
      <c r="L38" s="188"/>
      <c r="M38" s="188"/>
      <c r="N38" s="188"/>
      <c r="O38" s="188"/>
      <c r="P38" s="189"/>
      <c r="Q38" s="190" t="s">
        <v>53</v>
      </c>
      <c r="R38" s="186"/>
      <c r="S38" s="186"/>
      <c r="T38" s="186"/>
      <c r="U38" s="186"/>
      <c r="V38" s="186"/>
      <c r="W38" s="191"/>
      <c r="X38" s="186" t="s">
        <v>54</v>
      </c>
      <c r="Y38" s="186"/>
      <c r="Z38" s="186"/>
      <c r="AA38" s="186"/>
      <c r="AB38" s="186"/>
      <c r="AC38" s="186"/>
      <c r="AD38" s="186"/>
      <c r="AE38" s="117"/>
      <c r="AF38" s="118"/>
      <c r="AG38" s="119"/>
    </row>
    <row r="39" spans="1:33" ht="15.75">
      <c r="A39" s="116"/>
      <c r="B39" s="135" t="s">
        <v>55</v>
      </c>
      <c r="C39" s="136"/>
      <c r="D39" s="136"/>
      <c r="E39" s="136"/>
      <c r="F39" s="136"/>
      <c r="G39" s="136"/>
      <c r="H39" s="136"/>
      <c r="I39" s="188" t="s">
        <v>55</v>
      </c>
      <c r="J39" s="188"/>
      <c r="K39" s="188"/>
      <c r="L39" s="188"/>
      <c r="M39" s="188"/>
      <c r="N39" s="188"/>
      <c r="O39" s="188"/>
      <c r="P39" s="189"/>
      <c r="Q39" s="190" t="s">
        <v>40</v>
      </c>
      <c r="R39" s="186"/>
      <c r="S39" s="186"/>
      <c r="T39" s="186"/>
      <c r="U39" s="186"/>
      <c r="V39" s="186"/>
      <c r="W39" s="191"/>
      <c r="X39" s="186" t="s">
        <v>56</v>
      </c>
      <c r="Y39" s="186"/>
      <c r="Z39" s="186"/>
      <c r="AA39" s="186"/>
      <c r="AB39" s="186"/>
      <c r="AC39" s="186"/>
      <c r="AD39" s="186"/>
      <c r="AE39" s="117"/>
      <c r="AF39" s="118"/>
      <c r="AG39" s="119"/>
    </row>
    <row r="40" spans="1:33" ht="18">
      <c r="A40" s="120" t="s">
        <v>57</v>
      </c>
      <c r="B40" s="121">
        <v>2006</v>
      </c>
      <c r="C40" s="121">
        <v>2007</v>
      </c>
      <c r="D40" s="121">
        <v>2008</v>
      </c>
      <c r="E40" s="121">
        <v>2011</v>
      </c>
      <c r="F40" s="123"/>
      <c r="G40" s="13"/>
      <c r="H40" s="13"/>
      <c r="I40" s="122">
        <v>2014</v>
      </c>
      <c r="J40" s="123">
        <v>2015</v>
      </c>
      <c r="K40" s="122">
        <v>2016</v>
      </c>
      <c r="L40" s="123">
        <v>2018</v>
      </c>
      <c r="M40" s="123">
        <v>2019</v>
      </c>
      <c r="N40" s="123">
        <v>2020</v>
      </c>
      <c r="O40" s="123"/>
      <c r="P40" s="155">
        <v>2021</v>
      </c>
      <c r="Q40" s="123">
        <v>2019</v>
      </c>
      <c r="R40" s="123">
        <v>2020</v>
      </c>
      <c r="S40" s="123">
        <v>2016</v>
      </c>
      <c r="T40" s="123">
        <v>2017</v>
      </c>
      <c r="U40" s="123">
        <v>2018</v>
      </c>
      <c r="V40" s="123">
        <v>2019</v>
      </c>
      <c r="W40" s="155">
        <v>2021</v>
      </c>
      <c r="X40" s="124">
        <v>2016</v>
      </c>
      <c r="Y40" s="124"/>
      <c r="Z40" s="124">
        <v>2017</v>
      </c>
      <c r="AA40" s="124">
        <v>2018</v>
      </c>
      <c r="AB40" s="124">
        <v>2019</v>
      </c>
      <c r="AC40" s="124">
        <v>2020</v>
      </c>
      <c r="AD40" s="124">
        <v>2021</v>
      </c>
      <c r="AE40" s="124">
        <v>2013</v>
      </c>
      <c r="AF40" s="194" t="s">
        <v>58</v>
      </c>
      <c r="AG40" s="195"/>
    </row>
    <row r="41" spans="1:33" ht="15.75">
      <c r="A41" s="178"/>
      <c r="B41" s="97"/>
      <c r="C41" s="97"/>
      <c r="D41" s="97"/>
      <c r="E41" s="98"/>
      <c r="F41" s="100"/>
      <c r="G41" s="13"/>
      <c r="H41" s="13"/>
      <c r="I41" s="10"/>
      <c r="J41" s="10"/>
      <c r="K41" s="13"/>
      <c r="L41" s="98"/>
      <c r="M41" s="98"/>
      <c r="N41" s="156"/>
      <c r="O41" s="157"/>
      <c r="P41" s="158"/>
      <c r="Q41" s="164"/>
      <c r="R41" s="164"/>
      <c r="S41" s="164"/>
      <c r="T41" s="164"/>
      <c r="U41" s="164"/>
      <c r="V41" s="164"/>
      <c r="W41" s="165"/>
      <c r="X41" s="164"/>
      <c r="Y41" s="164"/>
      <c r="Z41" s="164"/>
      <c r="AA41" s="164"/>
      <c r="AB41" s="164"/>
      <c r="AC41" s="164"/>
      <c r="AD41" s="174"/>
      <c r="AE41" s="164"/>
      <c r="AF41" s="166"/>
      <c r="AG41" s="167"/>
    </row>
    <row r="42" spans="1:33" ht="15.75">
      <c r="A42" s="96" t="s">
        <v>59</v>
      </c>
      <c r="B42" s="100">
        <v>54.6</v>
      </c>
      <c r="C42" s="100">
        <v>62.7</v>
      </c>
      <c r="D42" s="100">
        <v>68.4</v>
      </c>
      <c r="E42" s="100">
        <v>80.1</v>
      </c>
      <c r="F42" s="100"/>
      <c r="G42" s="13"/>
      <c r="H42" s="13"/>
      <c r="I42" s="100">
        <v>110.99401357757444</v>
      </c>
      <c r="J42" s="100">
        <v>109.3</v>
      </c>
      <c r="K42" s="100">
        <v>110.3</v>
      </c>
      <c r="L42" s="100">
        <v>112.66167442985304</v>
      </c>
      <c r="M42" s="100">
        <v>102.8</v>
      </c>
      <c r="N42" s="159">
        <v>89.3198673551674</v>
      </c>
      <c r="O42" s="100"/>
      <c r="P42" s="160">
        <v>88.68381747962474</v>
      </c>
      <c r="Q42" s="101">
        <v>119.2</v>
      </c>
      <c r="R42" s="101">
        <v>106.23453943341595</v>
      </c>
      <c r="S42" s="101"/>
      <c r="T42" s="101">
        <v>150.3</v>
      </c>
      <c r="U42" s="101">
        <v>159.88381385804692</v>
      </c>
      <c r="V42" s="101">
        <v>146.70575988517447</v>
      </c>
      <c r="W42" s="134">
        <v>86.67814084770166</v>
      </c>
      <c r="X42" s="78">
        <v>64.1</v>
      </c>
      <c r="Y42" s="78"/>
      <c r="Z42" s="78">
        <v>60.61426199205934</v>
      </c>
      <c r="AA42" s="101">
        <v>60.957467565016046</v>
      </c>
      <c r="AB42" s="101">
        <v>63.5</v>
      </c>
      <c r="AC42" s="101">
        <v>59.882195218409684</v>
      </c>
      <c r="AD42" s="175">
        <v>53.95355978762143</v>
      </c>
      <c r="AE42" s="13"/>
      <c r="AF42" s="102" t="s">
        <v>60</v>
      </c>
      <c r="AG42" s="29"/>
    </row>
    <row r="43" spans="1:33" ht="15.75">
      <c r="A43" s="96" t="s">
        <v>61</v>
      </c>
      <c r="B43" s="100">
        <v>53.97925276189839</v>
      </c>
      <c r="C43" s="100">
        <v>61.5</v>
      </c>
      <c r="D43" s="100">
        <v>68.3</v>
      </c>
      <c r="E43" s="100">
        <v>81.8</v>
      </c>
      <c r="F43" s="100"/>
      <c r="G43" s="13"/>
      <c r="H43" s="13"/>
      <c r="I43" s="100">
        <v>110.6</v>
      </c>
      <c r="J43" s="100">
        <v>109.52324042934924</v>
      </c>
      <c r="K43" s="100">
        <v>110.9173</v>
      </c>
      <c r="L43" s="100">
        <v>112.37783029241075</v>
      </c>
      <c r="M43" s="100">
        <v>100.8</v>
      </c>
      <c r="N43" s="159">
        <v>89.70032508702288</v>
      </c>
      <c r="O43" s="100"/>
      <c r="P43" s="160">
        <v>88.37252432955619</v>
      </c>
      <c r="Q43" s="101">
        <v>115.6</v>
      </c>
      <c r="R43" s="101">
        <v>105.83498429922966</v>
      </c>
      <c r="S43" s="101"/>
      <c r="T43" s="101">
        <v>157.0061</v>
      </c>
      <c r="U43" s="101">
        <v>150.49345917793806</v>
      </c>
      <c r="V43" s="101">
        <v>146.68590384855455</v>
      </c>
      <c r="W43" s="134">
        <v>85.74346742410471</v>
      </c>
      <c r="X43" s="78">
        <v>62.7</v>
      </c>
      <c r="Y43" s="78"/>
      <c r="Z43" s="78">
        <v>59.941306701348765</v>
      </c>
      <c r="AA43" s="101">
        <v>60.32840858666797</v>
      </c>
      <c r="AB43" s="101">
        <v>63.4</v>
      </c>
      <c r="AC43" s="101">
        <v>60.310317581743554</v>
      </c>
      <c r="AD43" s="175">
        <v>55.350322463132315</v>
      </c>
      <c r="AE43" s="13"/>
      <c r="AF43" s="102" t="s">
        <v>62</v>
      </c>
      <c r="AG43" s="29"/>
    </row>
    <row r="44" spans="1:33" ht="15.75">
      <c r="A44" s="96" t="s">
        <v>63</v>
      </c>
      <c r="B44" s="67">
        <v>54.18684476293617</v>
      </c>
      <c r="C44" s="67">
        <v>62.56</v>
      </c>
      <c r="D44" s="100">
        <v>70.6</v>
      </c>
      <c r="E44" s="67">
        <v>81.5</v>
      </c>
      <c r="F44" s="67"/>
      <c r="G44" s="13"/>
      <c r="H44" s="13"/>
      <c r="I44" s="100">
        <v>110.2</v>
      </c>
      <c r="J44" s="100">
        <v>110.05969057909539</v>
      </c>
      <c r="K44" s="100">
        <v>110.2433</v>
      </c>
      <c r="L44" s="100">
        <v>113.2273972624658</v>
      </c>
      <c r="M44" s="100">
        <v>101.5</v>
      </c>
      <c r="N44" s="159">
        <v>89.49527198659571</v>
      </c>
      <c r="O44" s="100"/>
      <c r="P44" s="160">
        <v>89.9511907271335</v>
      </c>
      <c r="Q44" s="101">
        <v>110</v>
      </c>
      <c r="R44" s="101">
        <v>100.75592445363203</v>
      </c>
      <c r="S44" s="101"/>
      <c r="T44" s="101">
        <v>156.6702</v>
      </c>
      <c r="U44" s="101">
        <v>149.46141342519502</v>
      </c>
      <c r="V44" s="101">
        <v>142.7700995408563</v>
      </c>
      <c r="W44" s="134">
        <v>90.74666279021403</v>
      </c>
      <c r="X44" s="78">
        <v>61.8</v>
      </c>
      <c r="Y44" s="78"/>
      <c r="Z44" s="78">
        <v>61.083117893028536</v>
      </c>
      <c r="AA44" s="101">
        <v>61.700734077841304</v>
      </c>
      <c r="AB44" s="101">
        <v>63.9</v>
      </c>
      <c r="AC44" s="101">
        <v>60.15620095038935</v>
      </c>
      <c r="AD44" s="175">
        <v>55.32403168846827</v>
      </c>
      <c r="AE44" s="13"/>
      <c r="AF44" s="102" t="s">
        <v>64</v>
      </c>
      <c r="AG44" s="29"/>
    </row>
    <row r="45" spans="1:33" ht="15.75">
      <c r="A45" s="96" t="s">
        <v>65</v>
      </c>
      <c r="B45" s="67">
        <v>56.27807541786226</v>
      </c>
      <c r="C45" s="67">
        <v>62.8</v>
      </c>
      <c r="D45" s="67">
        <v>69.8</v>
      </c>
      <c r="E45" s="67">
        <v>81.6</v>
      </c>
      <c r="F45" s="67"/>
      <c r="G45" s="13"/>
      <c r="H45" s="13"/>
      <c r="I45" s="100">
        <v>110.1</v>
      </c>
      <c r="J45" s="100">
        <v>109.96576675252405</v>
      </c>
      <c r="K45" s="100">
        <v>108.8319</v>
      </c>
      <c r="L45" s="100">
        <v>113.32225439945806</v>
      </c>
      <c r="M45" s="100">
        <v>100.6</v>
      </c>
      <c r="N45" s="159">
        <v>89.07624233230426</v>
      </c>
      <c r="O45" s="100"/>
      <c r="P45" s="160">
        <v>88.00518352903563</v>
      </c>
      <c r="Q45" s="101">
        <v>97.8</v>
      </c>
      <c r="R45" s="101">
        <v>101.43116775264542</v>
      </c>
      <c r="S45" s="101"/>
      <c r="T45" s="101">
        <v>151.6879</v>
      </c>
      <c r="U45" s="101">
        <v>146.2252027106983</v>
      </c>
      <c r="V45" s="101">
        <v>144.90548797111177</v>
      </c>
      <c r="W45" s="134">
        <v>89.16765456430204</v>
      </c>
      <c r="X45" s="78">
        <v>62</v>
      </c>
      <c r="Y45" s="78"/>
      <c r="Z45" s="78">
        <v>59.76058337912357</v>
      </c>
      <c r="AA45" s="101">
        <v>61.958944990778534</v>
      </c>
      <c r="AB45" s="101">
        <v>61.6</v>
      </c>
      <c r="AC45" s="101">
        <v>59.69427605609455</v>
      </c>
      <c r="AD45" s="175">
        <v>56.84534713481919</v>
      </c>
      <c r="AE45" s="13"/>
      <c r="AF45" s="102" t="s">
        <v>66</v>
      </c>
      <c r="AG45" s="29"/>
    </row>
    <row r="46" spans="1:33" ht="15.75">
      <c r="A46" s="96" t="s">
        <v>67</v>
      </c>
      <c r="B46" s="67">
        <v>58.04</v>
      </c>
      <c r="C46" s="67">
        <v>63.1</v>
      </c>
      <c r="D46" s="67">
        <v>69.2</v>
      </c>
      <c r="E46" s="67">
        <v>85.3</v>
      </c>
      <c r="F46" s="67"/>
      <c r="G46" s="13"/>
      <c r="H46" s="13"/>
      <c r="I46" s="100">
        <v>110.07181608212416</v>
      </c>
      <c r="J46" s="100">
        <v>110.4</v>
      </c>
      <c r="K46" s="100">
        <v>109.8</v>
      </c>
      <c r="L46" s="100">
        <v>112.01496025645199</v>
      </c>
      <c r="M46" s="100">
        <v>97.9</v>
      </c>
      <c r="N46" s="159">
        <v>89.02204398447445</v>
      </c>
      <c r="O46" s="100"/>
      <c r="P46" s="160">
        <v>87.76173720113766</v>
      </c>
      <c r="Q46" s="101">
        <v>95.7</v>
      </c>
      <c r="R46" s="101">
        <v>104.82774276121141</v>
      </c>
      <c r="S46" s="101"/>
      <c r="T46" s="13">
        <v>152.4</v>
      </c>
      <c r="U46" s="101">
        <v>143.43020257536804</v>
      </c>
      <c r="V46" s="101">
        <v>144.61501863033158</v>
      </c>
      <c r="W46" s="134">
        <v>86.90618133799516</v>
      </c>
      <c r="X46" s="78">
        <v>61.9</v>
      </c>
      <c r="Y46" s="78"/>
      <c r="Z46" s="78">
        <v>59.99906535649491</v>
      </c>
      <c r="AA46" s="101">
        <v>61.07798348521961</v>
      </c>
      <c r="AB46" s="101">
        <v>61.3</v>
      </c>
      <c r="AC46" s="101">
        <v>56.53106269122671</v>
      </c>
      <c r="AD46" s="175">
        <v>58.55601404285283</v>
      </c>
      <c r="AE46" s="13"/>
      <c r="AF46" s="102" t="s">
        <v>68</v>
      </c>
      <c r="AG46" s="29"/>
    </row>
    <row r="47" spans="1:33" ht="15.75">
      <c r="A47" s="96" t="s">
        <v>69</v>
      </c>
      <c r="B47" s="67">
        <v>57.6</v>
      </c>
      <c r="C47" s="67">
        <v>62.4</v>
      </c>
      <c r="D47" s="67">
        <v>72.5</v>
      </c>
      <c r="E47" s="67">
        <v>85.9</v>
      </c>
      <c r="F47" s="67"/>
      <c r="G47" s="13"/>
      <c r="H47" s="13"/>
      <c r="I47" s="100">
        <v>112.7105608104702</v>
      </c>
      <c r="J47" s="100">
        <v>110</v>
      </c>
      <c r="K47" s="100">
        <v>109.52</v>
      </c>
      <c r="L47" s="100">
        <v>111.69279362901649</v>
      </c>
      <c r="M47" s="100">
        <v>97.8</v>
      </c>
      <c r="N47" s="159">
        <v>91.3438546809464</v>
      </c>
      <c r="O47" s="100"/>
      <c r="P47" s="160">
        <v>85.02795612432</v>
      </c>
      <c r="Q47" s="101">
        <v>91.6</v>
      </c>
      <c r="R47" s="101">
        <v>103.32154994222644</v>
      </c>
      <c r="S47" s="101"/>
      <c r="T47" s="13">
        <v>161.3</v>
      </c>
      <c r="U47" s="101">
        <v>147.07121118597703</v>
      </c>
      <c r="V47" s="101">
        <v>124.67932600269862</v>
      </c>
      <c r="W47" s="134">
        <v>85.57445747036846</v>
      </c>
      <c r="X47" s="78">
        <v>61.6</v>
      </c>
      <c r="Y47" s="78"/>
      <c r="Z47" s="78">
        <v>58.86289736540756</v>
      </c>
      <c r="AA47" s="101">
        <v>61.86829311445027</v>
      </c>
      <c r="AB47" s="101">
        <v>63.9</v>
      </c>
      <c r="AC47" s="101">
        <v>57.0213992710694</v>
      </c>
      <c r="AD47" s="175">
        <v>58.794395355997786</v>
      </c>
      <c r="AE47" s="13"/>
      <c r="AF47" s="102" t="s">
        <v>70</v>
      </c>
      <c r="AG47" s="29"/>
    </row>
    <row r="48" spans="1:33" ht="15.75">
      <c r="A48" s="96" t="s">
        <v>71</v>
      </c>
      <c r="B48" s="67">
        <v>59.6</v>
      </c>
      <c r="C48" s="67">
        <v>63.4</v>
      </c>
      <c r="D48" s="67">
        <v>72.5</v>
      </c>
      <c r="E48" s="67">
        <v>87.5</v>
      </c>
      <c r="F48" s="67"/>
      <c r="G48" s="13"/>
      <c r="H48" s="13"/>
      <c r="I48" s="100">
        <v>112.00460602481964</v>
      </c>
      <c r="J48" s="100">
        <v>111.2</v>
      </c>
      <c r="K48" s="100">
        <v>109.52</v>
      </c>
      <c r="L48" s="100">
        <v>112.96432354267665</v>
      </c>
      <c r="M48" s="100">
        <v>93.4654624862246</v>
      </c>
      <c r="N48" s="159">
        <v>90.48721056213542</v>
      </c>
      <c r="O48" s="100"/>
      <c r="P48" s="160">
        <v>84.71315935132283</v>
      </c>
      <c r="Q48" s="101">
        <v>94.08963503700788</v>
      </c>
      <c r="R48" s="101">
        <v>107.13076549956115</v>
      </c>
      <c r="S48" s="101"/>
      <c r="T48" s="13">
        <v>162</v>
      </c>
      <c r="U48" s="101">
        <v>148.06142562153016</v>
      </c>
      <c r="V48" s="101">
        <v>130.28696771585305</v>
      </c>
      <c r="W48" s="134">
        <v>85.14338847907904</v>
      </c>
      <c r="X48" s="78">
        <v>62.2</v>
      </c>
      <c r="Y48" s="78"/>
      <c r="Z48" s="78">
        <v>59.58723987958629</v>
      </c>
      <c r="AA48" s="101">
        <v>62.060971816035234</v>
      </c>
      <c r="AB48" s="101">
        <v>62.90310787952818</v>
      </c>
      <c r="AC48" s="101">
        <v>56.872825905459635</v>
      </c>
      <c r="AD48" s="175">
        <v>59.92299537841448</v>
      </c>
      <c r="AE48" s="13"/>
      <c r="AF48" s="102" t="s">
        <v>72</v>
      </c>
      <c r="AG48" s="29"/>
    </row>
    <row r="49" spans="1:33" ht="15.75">
      <c r="A49" s="96" t="s">
        <v>73</v>
      </c>
      <c r="B49" s="67">
        <v>61.703825232524935</v>
      </c>
      <c r="C49" s="67">
        <v>64.1</v>
      </c>
      <c r="D49" s="67">
        <v>72.7</v>
      </c>
      <c r="E49" s="67">
        <v>89.2</v>
      </c>
      <c r="F49" s="67"/>
      <c r="G49" s="13"/>
      <c r="H49" s="13"/>
      <c r="I49" s="100">
        <v>106.158195636863</v>
      </c>
      <c r="J49" s="100">
        <v>110.4</v>
      </c>
      <c r="K49" s="100">
        <v>111.08</v>
      </c>
      <c r="L49" s="100">
        <v>111.05410092246366</v>
      </c>
      <c r="M49" s="100">
        <v>95.30255347525161</v>
      </c>
      <c r="N49" s="159">
        <v>90.34075205020905</v>
      </c>
      <c r="O49" s="100"/>
      <c r="P49" s="160">
        <v>83.50275899180066</v>
      </c>
      <c r="Q49" s="101">
        <v>98.18856421456958</v>
      </c>
      <c r="R49" s="101">
        <v>102.50748993365286</v>
      </c>
      <c r="S49" s="101"/>
      <c r="T49" s="73">
        <v>171.7</v>
      </c>
      <c r="U49" s="101">
        <v>152.7532555527358</v>
      </c>
      <c r="V49" s="73">
        <v>129.59540410342768</v>
      </c>
      <c r="W49" s="29"/>
      <c r="X49" s="78">
        <v>62.7</v>
      </c>
      <c r="Y49" s="78"/>
      <c r="Z49" s="78">
        <v>60.08152886743983</v>
      </c>
      <c r="AA49" s="101">
        <v>62.62759985105306</v>
      </c>
      <c r="AB49" s="101">
        <v>61.89978060227382</v>
      </c>
      <c r="AC49" s="101">
        <v>56.83959754063764</v>
      </c>
      <c r="AD49" s="176"/>
      <c r="AE49" s="13"/>
      <c r="AF49" s="102" t="s">
        <v>74</v>
      </c>
      <c r="AG49" s="29"/>
    </row>
    <row r="50" spans="1:33" ht="15.75">
      <c r="A50" s="96" t="s">
        <v>75</v>
      </c>
      <c r="B50" s="67">
        <v>61.3</v>
      </c>
      <c r="C50" s="67">
        <v>64.7</v>
      </c>
      <c r="D50" s="67">
        <v>75.7</v>
      </c>
      <c r="E50" s="67">
        <v>90.6</v>
      </c>
      <c r="F50" s="67"/>
      <c r="G50" s="13"/>
      <c r="H50" s="13"/>
      <c r="I50" s="100">
        <v>106.2</v>
      </c>
      <c r="J50" s="100">
        <v>111.2</v>
      </c>
      <c r="K50" s="100">
        <v>111.01618536799403</v>
      </c>
      <c r="L50" s="100">
        <v>108.94484914988493</v>
      </c>
      <c r="M50" s="100">
        <v>93.31149474056821</v>
      </c>
      <c r="N50" s="159">
        <v>89.78881799732666</v>
      </c>
      <c r="O50" s="100"/>
      <c r="P50" s="160">
        <v>84.07612100169665</v>
      </c>
      <c r="Q50" s="101">
        <v>98.0078303588976</v>
      </c>
      <c r="R50" s="101">
        <v>93.83803380656718</v>
      </c>
      <c r="S50" s="101"/>
      <c r="T50" s="73">
        <v>174.33653522918635</v>
      </c>
      <c r="U50" s="101">
        <v>154.03350783235527</v>
      </c>
      <c r="V50" s="73">
        <v>103.12663878692936</v>
      </c>
      <c r="W50" s="29"/>
      <c r="X50" s="78">
        <v>61.64309697916778</v>
      </c>
      <c r="Y50" s="78"/>
      <c r="Z50" s="78">
        <v>60.136411017310806</v>
      </c>
      <c r="AA50" s="101">
        <v>63.82895596658481</v>
      </c>
      <c r="AB50" s="101">
        <v>62.817839780738346</v>
      </c>
      <c r="AC50" s="101">
        <v>55.26632135568451</v>
      </c>
      <c r="AD50" s="176"/>
      <c r="AE50" s="13"/>
      <c r="AF50" s="102" t="s">
        <v>76</v>
      </c>
      <c r="AG50" s="29"/>
    </row>
    <row r="51" spans="1:33" ht="15.75">
      <c r="A51" s="96" t="s">
        <v>77</v>
      </c>
      <c r="B51" s="100">
        <v>62.2</v>
      </c>
      <c r="C51" s="100">
        <v>66.1</v>
      </c>
      <c r="D51" s="100">
        <v>74.9</v>
      </c>
      <c r="E51" s="100">
        <v>93</v>
      </c>
      <c r="F51" s="100"/>
      <c r="G51" s="13"/>
      <c r="H51" s="13"/>
      <c r="I51" s="100">
        <v>107.3</v>
      </c>
      <c r="J51" s="100">
        <v>112.4</v>
      </c>
      <c r="K51" s="100">
        <v>111.23963944293598</v>
      </c>
      <c r="L51" s="100">
        <v>107.20693713859697</v>
      </c>
      <c r="M51" s="100">
        <v>91.83331318582253</v>
      </c>
      <c r="N51" s="159">
        <v>87.7519832623079</v>
      </c>
      <c r="O51" s="100"/>
      <c r="P51" s="160">
        <v>83.07425991548118</v>
      </c>
      <c r="Q51" s="101">
        <v>100.95643458751678</v>
      </c>
      <c r="R51" s="101">
        <v>92.02598732429512</v>
      </c>
      <c r="S51" s="101"/>
      <c r="T51" s="73">
        <v>179.99833266148772</v>
      </c>
      <c r="U51" s="101">
        <v>150.24896171406365</v>
      </c>
      <c r="V51" s="73">
        <v>106.98917291773652</v>
      </c>
      <c r="W51" s="29"/>
      <c r="X51" s="78">
        <v>61.56868110107852</v>
      </c>
      <c r="Y51" s="78"/>
      <c r="Z51" s="78">
        <v>60.22927279838516</v>
      </c>
      <c r="AA51" s="101">
        <v>63.60718117226445</v>
      </c>
      <c r="AB51" s="101">
        <v>61.58367505595945</v>
      </c>
      <c r="AC51" s="101">
        <v>53.41735705635926</v>
      </c>
      <c r="AD51" s="176"/>
      <c r="AE51" s="13"/>
      <c r="AF51" s="102" t="s">
        <v>78</v>
      </c>
      <c r="AG51" s="29"/>
    </row>
    <row r="52" spans="1:33" ht="15.75">
      <c r="A52" s="96" t="s">
        <v>79</v>
      </c>
      <c r="B52" s="67">
        <v>62.3</v>
      </c>
      <c r="C52" s="67">
        <v>66.9</v>
      </c>
      <c r="D52" s="67">
        <v>73.1</v>
      </c>
      <c r="E52" s="67">
        <v>94.1</v>
      </c>
      <c r="F52" s="67"/>
      <c r="G52" s="13"/>
      <c r="H52" s="13"/>
      <c r="I52" s="100">
        <v>107.8</v>
      </c>
      <c r="J52" s="100">
        <v>110.5</v>
      </c>
      <c r="K52" s="100">
        <v>110.36356356780404</v>
      </c>
      <c r="L52" s="100">
        <v>104.73527983071027</v>
      </c>
      <c r="M52" s="100">
        <v>90.88964230027074</v>
      </c>
      <c r="N52" s="159">
        <v>87.81308655340662</v>
      </c>
      <c r="O52" s="100"/>
      <c r="P52" s="160">
        <v>86.31276308084695</v>
      </c>
      <c r="Q52" s="101">
        <v>101.28810136162818</v>
      </c>
      <c r="R52" s="101">
        <v>84.64680546937362</v>
      </c>
      <c r="S52" s="101"/>
      <c r="T52" s="73">
        <v>180.22425989689222</v>
      </c>
      <c r="U52" s="101">
        <v>154.6545484884184</v>
      </c>
      <c r="V52" s="73">
        <v>113.06407650166264</v>
      </c>
      <c r="W52" s="29"/>
      <c r="X52" s="78">
        <v>61.40451055783224</v>
      </c>
      <c r="Y52" s="78"/>
      <c r="Z52" s="78">
        <v>60.126184423727565</v>
      </c>
      <c r="AA52" s="101">
        <v>63.581934855769106</v>
      </c>
      <c r="AB52" s="101">
        <v>62.03499275332865</v>
      </c>
      <c r="AC52" s="101">
        <v>54.0013201402443</v>
      </c>
      <c r="AD52" s="176"/>
      <c r="AE52" s="13"/>
      <c r="AF52" s="102" t="s">
        <v>80</v>
      </c>
      <c r="AG52" s="29"/>
    </row>
    <row r="53" spans="1:33" ht="15.75">
      <c r="A53" s="96" t="s">
        <v>81</v>
      </c>
      <c r="B53" s="67">
        <v>61.5</v>
      </c>
      <c r="C53" s="67">
        <v>68.8</v>
      </c>
      <c r="D53" s="67">
        <v>70</v>
      </c>
      <c r="E53" s="67">
        <v>94.3</v>
      </c>
      <c r="F53" s="67"/>
      <c r="G53" s="13"/>
      <c r="H53" s="13"/>
      <c r="I53" s="100">
        <v>109.2</v>
      </c>
      <c r="J53" s="100">
        <v>112.1</v>
      </c>
      <c r="K53" s="100">
        <v>109.78112073442013</v>
      </c>
      <c r="L53" s="100">
        <v>106.24892271088441</v>
      </c>
      <c r="M53" s="100">
        <v>91.20310996758793</v>
      </c>
      <c r="N53" s="159">
        <v>87.66518954749158</v>
      </c>
      <c r="O53" s="100"/>
      <c r="P53" s="160">
        <v>89.49585692607968</v>
      </c>
      <c r="Q53" s="101">
        <v>103.07161055436687</v>
      </c>
      <c r="R53" s="101">
        <v>83.71277411703744</v>
      </c>
      <c r="S53" s="101"/>
      <c r="T53" s="73">
        <v>165.240747881176</v>
      </c>
      <c r="U53" s="101">
        <v>147.09438993928066</v>
      </c>
      <c r="V53" s="73">
        <v>122.61194550334176</v>
      </c>
      <c r="W53" s="29"/>
      <c r="X53" s="78">
        <v>61.284041667757215</v>
      </c>
      <c r="Y53" s="78"/>
      <c r="Z53" s="78">
        <v>61.40030728783547</v>
      </c>
      <c r="AA53" s="101">
        <v>64.56014492173826</v>
      </c>
      <c r="AB53" s="101">
        <v>61.51992300411608</v>
      </c>
      <c r="AC53" s="101">
        <v>52.73649312562849</v>
      </c>
      <c r="AD53" s="176"/>
      <c r="AE53" s="13"/>
      <c r="AF53" s="102" t="s">
        <v>82</v>
      </c>
      <c r="AG53" s="29"/>
    </row>
    <row r="54" spans="1:33" ht="15.75">
      <c r="A54" s="103" t="s">
        <v>83</v>
      </c>
      <c r="B54" s="104">
        <v>62.7</v>
      </c>
      <c r="C54" s="104">
        <v>68.4</v>
      </c>
      <c r="D54" s="104">
        <v>67.5</v>
      </c>
      <c r="E54" s="104">
        <v>94.0955855124352</v>
      </c>
      <c r="F54" s="104"/>
      <c r="G54" s="24"/>
      <c r="H54" s="24"/>
      <c r="I54" s="105">
        <v>109.3</v>
      </c>
      <c r="J54" s="105">
        <v>110.3</v>
      </c>
      <c r="K54" s="105">
        <v>109.16077780763138</v>
      </c>
      <c r="L54" s="105">
        <v>102.84732024106647</v>
      </c>
      <c r="M54" s="105">
        <v>89.3198673551674</v>
      </c>
      <c r="N54" s="161">
        <v>88.68381747962474</v>
      </c>
      <c r="O54" s="162"/>
      <c r="P54" s="163">
        <v>81.30182388437014</v>
      </c>
      <c r="Q54" s="168">
        <v>106.23453943341595</v>
      </c>
      <c r="R54" s="168">
        <v>86.67814084770166</v>
      </c>
      <c r="S54" s="168"/>
      <c r="T54" s="168">
        <v>159.88381385804692</v>
      </c>
      <c r="U54" s="168">
        <v>146.70575988517447</v>
      </c>
      <c r="V54" s="169">
        <v>119.22262479990795</v>
      </c>
      <c r="W54" s="170"/>
      <c r="X54" s="171">
        <v>60.61426199205934</v>
      </c>
      <c r="Y54" s="171"/>
      <c r="Z54" s="171">
        <v>60.957467565016046</v>
      </c>
      <c r="AA54" s="168">
        <v>63.51103938303684</v>
      </c>
      <c r="AB54" s="168">
        <v>59.882195218409684</v>
      </c>
      <c r="AC54" s="168">
        <v>53.95355978762143</v>
      </c>
      <c r="AD54" s="177"/>
      <c r="AE54" s="172"/>
      <c r="AF54" s="173" t="s">
        <v>84</v>
      </c>
      <c r="AG54" s="170"/>
    </row>
    <row r="55" spans="1:33" ht="15">
      <c r="A55" s="148" t="s">
        <v>85</v>
      </c>
      <c r="AG55" s="69" t="s">
        <v>86</v>
      </c>
    </row>
  </sheetData>
  <sheetProtection/>
  <mergeCells count="39">
    <mergeCell ref="Q6:R6"/>
    <mergeCell ref="Q7:R7"/>
    <mergeCell ref="AA16:AB16"/>
    <mergeCell ref="AA17:AB17"/>
    <mergeCell ref="AA18:AB18"/>
    <mergeCell ref="AA19:AB19"/>
    <mergeCell ref="T6:Z6"/>
    <mergeCell ref="T7:Z7"/>
    <mergeCell ref="AA9:AB9"/>
    <mergeCell ref="AA10:AB10"/>
    <mergeCell ref="AA24:AB24"/>
    <mergeCell ref="AA25:AB25"/>
    <mergeCell ref="AA26:AB26"/>
    <mergeCell ref="A29:M29"/>
    <mergeCell ref="AA11:AB11"/>
    <mergeCell ref="AA12:AB12"/>
    <mergeCell ref="AA13:AB13"/>
    <mergeCell ref="AA14:AB14"/>
    <mergeCell ref="AA15:AB15"/>
    <mergeCell ref="AF40:AG40"/>
    <mergeCell ref="X38:AD38"/>
    <mergeCell ref="X39:AD39"/>
    <mergeCell ref="Q38:W38"/>
    <mergeCell ref="Q39:W39"/>
    <mergeCell ref="AA20:AB20"/>
    <mergeCell ref="AA21:AB21"/>
    <mergeCell ref="AA22:AB22"/>
    <mergeCell ref="X37:AD37"/>
    <mergeCell ref="Q36:W36"/>
    <mergeCell ref="AA6:AB6"/>
    <mergeCell ref="AA7:AB7"/>
    <mergeCell ref="X36:AD36"/>
    <mergeCell ref="X29:AE29"/>
    <mergeCell ref="I39:P39"/>
    <mergeCell ref="I38:P38"/>
    <mergeCell ref="I37:P37"/>
    <mergeCell ref="I36:P36"/>
    <mergeCell ref="Q37:W37"/>
    <mergeCell ref="AA23:AB23"/>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SBB</cp:lastModifiedBy>
  <cp:lastPrinted>2019-06-20T07:15:14Z</cp:lastPrinted>
  <dcterms:created xsi:type="dcterms:W3CDTF">2017-04-21T11:54:00Z</dcterms:created>
  <dcterms:modified xsi:type="dcterms:W3CDTF">2023-03-07T13:37:23Z</dcterms:modified>
  <cp:category/>
  <cp:version/>
  <cp:contentType/>
  <cp:contentStatus/>
</cp:coreProperties>
</file>