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5.17'!$A$1:$AD$57</definedName>
  </definedNames>
  <calcPr calcId="162913"/>
</workbook>
</file>

<file path=xl/calcChain.xml><?xml version="1.0" encoding="utf-8"?>
<calcChain xmlns="http://schemas.openxmlformats.org/spreadsheetml/2006/main">
  <c r="C53" i="2" l="1"/>
  <c r="D53" i="2"/>
  <c r="E53" i="2"/>
  <c r="F53" i="2"/>
  <c r="G53" i="2"/>
  <c r="H53" i="2"/>
  <c r="I53" i="2"/>
  <c r="B53" i="2"/>
  <c r="Z17" i="2"/>
  <c r="Z33" i="2" l="1"/>
  <c r="Z9" i="2"/>
  <c r="Z11" i="2"/>
  <c r="Z12" i="2"/>
  <c r="Z13" i="2"/>
  <c r="Z14" i="2"/>
  <c r="Z15" i="2"/>
  <c r="Z16" i="2"/>
  <c r="Z18" i="2"/>
  <c r="Z19" i="2"/>
  <c r="Z20" i="2"/>
  <c r="Z21" i="2"/>
  <c r="Z24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Y53" i="2"/>
  <c r="Z53" i="2" s="1"/>
  <c r="X53" i="2"/>
  <c r="X11" i="2"/>
  <c r="X12" i="2"/>
  <c r="X13" i="2"/>
  <c r="X14" i="2"/>
  <c r="X15" i="2"/>
  <c r="X16" i="2"/>
  <c r="X17" i="2"/>
  <c r="X18" i="2"/>
  <c r="X19" i="2"/>
  <c r="X20" i="2"/>
  <c r="X21" i="2"/>
  <c r="X24" i="2"/>
  <c r="X25" i="2"/>
  <c r="X26" i="2"/>
  <c r="X27" i="2"/>
  <c r="X28" i="2"/>
  <c r="X29" i="2"/>
  <c r="X30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9" i="2"/>
  <c r="T11" i="2" l="1"/>
  <c r="T12" i="2"/>
  <c r="T13" i="2"/>
  <c r="T14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9" i="2"/>
  <c r="U19" i="2"/>
  <c r="U20" i="2"/>
  <c r="U21" i="2"/>
  <c r="U24" i="2"/>
  <c r="U25" i="2"/>
  <c r="U26" i="2"/>
  <c r="U27" i="2"/>
  <c r="U28" i="2"/>
  <c r="U29" i="2"/>
  <c r="U30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5" i="2"/>
  <c r="U11" i="2"/>
  <c r="U12" i="2"/>
  <c r="U13" i="2"/>
  <c r="U14" i="2"/>
  <c r="U15" i="2"/>
  <c r="U16" i="2"/>
  <c r="U17" i="2"/>
  <c r="U18" i="2"/>
  <c r="U9" i="2"/>
  <c r="AF50" i="2" l="1"/>
  <c r="AF46" i="2"/>
  <c r="AF11" i="2" l="1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7" i="2"/>
  <c r="AF48" i="2"/>
  <c r="AF49" i="2"/>
  <c r="AF51" i="2"/>
  <c r="AF52" i="2"/>
  <c r="AF53" i="2"/>
  <c r="AF10" i="2"/>
</calcChain>
</file>

<file path=xl/sharedStrings.xml><?xml version="1.0" encoding="utf-8"?>
<sst xmlns="http://schemas.openxmlformats.org/spreadsheetml/2006/main" count="135" uniqueCount="102">
  <si>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</si>
  <si>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</si>
  <si>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</si>
  <si>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</si>
  <si>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</si>
  <si>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</si>
  <si>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</si>
  <si>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</si>
  <si>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</si>
  <si>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</si>
  <si>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</si>
  <si>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</si>
  <si>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</si>
  <si>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</si>
  <si>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</si>
  <si>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</si>
  <si>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</si>
  <si>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</si>
  <si>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</si>
  <si>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</si>
  <si>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</si>
  <si>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</si>
  <si>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</si>
  <si>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</si>
  <si>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</si>
  <si>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</si>
  <si>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</si>
  <si>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</si>
  <si>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</si>
  <si>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</si>
  <si>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</si>
  <si>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</si>
  <si>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</si>
  <si>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</si>
  <si>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</si>
  <si>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</si>
  <si>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</si>
  <si>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</si>
  <si>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</si>
  <si>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</si>
  <si>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</si>
  <si>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</si>
  <si>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</si>
  <si>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</si>
  <si>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</si>
  <si>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</si>
  <si>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</si>
  <si>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</si>
  <si>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</si>
  <si>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</si>
  <si>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</si>
  <si>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</si>
  <si>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</si>
  <si>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</si>
  <si>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</si>
  <si>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</si>
  <si>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</si>
  <si>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</si>
  <si>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</si>
  <si>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</si>
  <si>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</si>
  <si>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</si>
  <si>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</si>
  <si>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</si>
  <si>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</si>
  <si>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</si>
  <si>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</si>
  <si>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</si>
  <si>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</si>
  <si>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</si>
  <si>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</si>
  <si>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</si>
  <si>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</si>
  <si>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</si>
  <si>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</si>
  <si>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</si>
  <si>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</si>
  <si>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</si>
  <si>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</si>
  <si>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</si>
  <si>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</si>
  <si>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</si>
  <si>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</si>
  <si>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</si>
  <si>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</si>
  <si>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</si>
  <si>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</si>
  <si>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</si>
  <si>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</si>
  <si>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</si>
  <si>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</si>
  <si>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</si>
  <si>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</si>
  <si>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</si>
  <si>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</si>
  <si>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</si>
  <si>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</si>
  <si>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</si>
  <si>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Ocak-Haziran</t>
  </si>
  <si>
    <t>January-June</t>
  </si>
  <si>
    <t>Ukrayna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</si>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</sst>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1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4" borderId="0" xfId="0" applyFont="1" applyFill="1"/>
    <xf numFmtId="165" fontId="9" fillId="4" borderId="0" xfId="0" applyNumberFormat="1" applyFont="1" applyFill="1" applyBorder="1" applyProtection="1"/>
    <xf numFmtId="168" fontId="21" fillId="4" borderId="0" xfId="7" applyNumberFormat="1" applyFont="1" applyFill="1" applyBorder="1" applyAlignment="1" applyProtection="1">
      <alignment vertical="center"/>
    </xf>
    <xf numFmtId="167" fontId="21" fillId="4" borderId="0" xfId="6" applyNumberFormat="1" applyFont="1" applyFill="1" applyBorder="1" applyAlignment="1">
      <alignment vertical="top" wrapText="1"/>
    </xf>
    <xf numFmtId="168" fontId="21" fillId="4" borderId="0" xfId="7" applyNumberFormat="1" applyFont="1" applyFill="1" applyBorder="1" applyAlignment="1" applyProtection="1">
      <alignment vertical="top"/>
    </xf>
    <xf numFmtId="0" fontId="21" fillId="4" borderId="0" xfId="7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view="pageBreakPreview" zoomScale="50" zoomScaleNormal="55" zoomScaleSheetLayoutView="50" workbookViewId="0">
      <pane ySplit="7" topLeftCell="A32" activePane="bottomLeft" state="frozen"/>
      <selection pane="bottomLeft" activeCell="U42" sqref="U42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9" width="10.6640625" style="24" customWidth="1"/>
    <col min="10" max="10" width="3" style="24" customWidth="1"/>
    <col min="11" max="14" width="7.08203125" style="24" hidden="1" customWidth="1"/>
    <col min="15" max="15" width="8" style="24" hidden="1" customWidth="1"/>
    <col min="16" max="16" width="8.58203125" style="24" hidden="1" customWidth="1"/>
    <col min="17" max="17" width="13.33203125" style="24" hidden="1" customWidth="1"/>
    <col min="18" max="22" width="7.08203125" style="24" customWidth="1"/>
    <col min="23" max="23" width="13.5" style="24" customWidth="1"/>
    <col min="24" max="24" width="10.08203125" style="24" customWidth="1"/>
    <col min="25" max="25" width="15.1640625" style="24" customWidth="1"/>
    <col min="26" max="26" width="10.08203125" style="24" customWidth="1"/>
    <col min="27" max="27" width="4.33203125" style="24" customWidth="1"/>
    <col min="28" max="28" width="3.25" style="24" customWidth="1"/>
    <col min="29" max="29" width="1.6640625" style="24" customWidth="1"/>
    <col min="30" max="30" width="50.4140625" style="24" customWidth="1"/>
    <col min="31" max="31" width="9.75" style="24"/>
    <col min="32" max="32" width="16.08203125" style="24" bestFit="1" customWidth="1"/>
    <col min="33" max="16384" width="8.9140625" style="24"/>
  </cols>
  <sheetData>
    <row r="1" spans="1:39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7" t="s">
        <v>18</v>
      </c>
      <c r="AF1" s="4"/>
    </row>
    <row r="2" spans="1:39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8" t="s">
        <v>19</v>
      </c>
      <c r="AF2" s="3"/>
    </row>
    <row r="3" spans="1:39" ht="21" customHeight="1" x14ac:dyDescent="0.4">
      <c r="A3" s="29"/>
      <c r="B3" s="62"/>
      <c r="C3" s="62"/>
      <c r="D3" s="62"/>
      <c r="E3" s="62"/>
      <c r="F3" s="62"/>
      <c r="G3" s="62"/>
      <c r="H3" s="63"/>
      <c r="I3" s="60"/>
      <c r="J3" s="6"/>
      <c r="K3" s="73" t="s">
        <v>13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61"/>
      <c r="W3" s="75" t="s">
        <v>98</v>
      </c>
      <c r="X3" s="75"/>
      <c r="Y3" s="75"/>
      <c r="Z3" s="75"/>
      <c r="AA3" s="6"/>
      <c r="AB3" s="5"/>
      <c r="AC3" s="30"/>
      <c r="AD3" s="31"/>
      <c r="AF3" s="32"/>
    </row>
    <row r="4" spans="1:39" ht="21" customHeight="1" x14ac:dyDescent="0.4">
      <c r="A4" s="33"/>
      <c r="B4" s="72"/>
      <c r="C4" s="72"/>
      <c r="D4" s="72"/>
      <c r="E4" s="72"/>
      <c r="F4" s="72"/>
      <c r="G4" s="72"/>
      <c r="H4" s="72"/>
      <c r="I4" s="59"/>
      <c r="J4" s="6"/>
      <c r="K4" s="74" t="s">
        <v>14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61"/>
      <c r="W4" s="74" t="s">
        <v>99</v>
      </c>
      <c r="X4" s="74"/>
      <c r="Y4" s="74"/>
      <c r="Z4" s="74"/>
      <c r="AA4" s="6"/>
      <c r="AB4" s="57"/>
      <c r="AC4" s="34"/>
      <c r="AD4" s="35"/>
      <c r="AF4" s="32"/>
      <c r="AG4" s="32"/>
      <c r="AH4" s="32"/>
      <c r="AI4" s="32"/>
      <c r="AJ4" s="32"/>
      <c r="AK4" s="32"/>
      <c r="AL4" s="32"/>
      <c r="AM4" s="32"/>
    </row>
    <row r="5" spans="1:39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4"/>
      <c r="X5" s="65" t="s">
        <v>95</v>
      </c>
      <c r="Y5" s="64"/>
      <c r="Z5" s="65" t="s">
        <v>95</v>
      </c>
      <c r="AA5" s="8"/>
      <c r="AB5" s="8"/>
      <c r="AC5" s="13"/>
      <c r="AD5" s="36"/>
      <c r="AF5" s="32"/>
      <c r="AG5" s="32"/>
      <c r="AH5" s="32"/>
      <c r="AI5" s="32"/>
      <c r="AJ5" s="32"/>
      <c r="AK5" s="32"/>
      <c r="AL5" s="32"/>
      <c r="AM5" s="32"/>
    </row>
    <row r="6" spans="1:39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/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/>
      <c r="W6" s="10">
        <v>2020</v>
      </c>
      <c r="X6" s="66" t="s">
        <v>96</v>
      </c>
      <c r="Y6" s="10">
        <v>2021</v>
      </c>
      <c r="Z6" s="66" t="s">
        <v>96</v>
      </c>
      <c r="AA6" s="9"/>
      <c r="AB6" s="10"/>
      <c r="AC6" s="37"/>
      <c r="AD6" s="36"/>
      <c r="AF6" s="32"/>
      <c r="AG6" s="32"/>
      <c r="AH6" s="32"/>
      <c r="AI6" s="32"/>
      <c r="AJ6" s="32"/>
      <c r="AK6" s="32"/>
      <c r="AL6" s="32"/>
      <c r="AM6" s="32"/>
    </row>
    <row r="7" spans="1:39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7"/>
      <c r="K7" s="12"/>
      <c r="L7" s="12"/>
      <c r="M7" s="12"/>
      <c r="N7" s="12"/>
      <c r="O7" s="12"/>
      <c r="P7" s="12"/>
      <c r="Q7" s="12"/>
      <c r="R7" s="12"/>
      <c r="S7" s="12"/>
      <c r="T7" s="8"/>
      <c r="U7" s="8"/>
      <c r="V7" s="8"/>
      <c r="W7" s="12"/>
      <c r="X7" s="67" t="s">
        <v>97</v>
      </c>
      <c r="Y7" s="12"/>
      <c r="Z7" s="67" t="s">
        <v>97</v>
      </c>
      <c r="AA7" s="8"/>
      <c r="AB7" s="12"/>
      <c r="AC7" s="39"/>
      <c r="AD7" s="35"/>
      <c r="AE7" s="40"/>
      <c r="AF7" s="8"/>
    </row>
    <row r="8" spans="1:39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  <c r="AD8" s="36"/>
      <c r="AE8" s="40"/>
      <c r="AF8" s="14"/>
    </row>
    <row r="9" spans="1:39" s="32" customFormat="1" ht="21" customHeight="1" x14ac:dyDescent="0.3">
      <c r="A9" s="33" t="s">
        <v>70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>
        <v>70027.642485000004</v>
      </c>
      <c r="J9" s="1"/>
      <c r="K9" s="15">
        <v>46.481344889341699</v>
      </c>
      <c r="L9" s="15">
        <v>46.39441855912505</v>
      </c>
      <c r="M9" s="15">
        <v>38.95953058372934</v>
      </c>
      <c r="N9" s="15">
        <v>36.065303817775991</v>
      </c>
      <c r="O9" s="15">
        <v>37.320443404533684</v>
      </c>
      <c r="P9" s="15">
        <v>37.407509730280744</v>
      </c>
      <c r="Q9" s="15">
        <v>40.189361407060517</v>
      </c>
      <c r="R9" s="15">
        <v>41.331036844672667</v>
      </c>
      <c r="S9" s="15">
        <v>43.703645349371598</v>
      </c>
      <c r="T9" s="15">
        <f>H9/$H$55*100</f>
        <v>42.429502147416237</v>
      </c>
      <c r="U9" s="15">
        <f>I9/$I$55*100</f>
        <v>41.275782658356576</v>
      </c>
      <c r="V9" s="15"/>
      <c r="W9" s="68">
        <v>30874.859157669998</v>
      </c>
      <c r="X9" s="15">
        <f>W9/$W$55*100</f>
        <v>41.041490984914915</v>
      </c>
      <c r="Y9" s="68">
        <v>43867.838130999997</v>
      </c>
      <c r="Z9" s="15">
        <f>Y9/$Y$55*100</f>
        <v>41.800814705437645</v>
      </c>
      <c r="AA9" s="15"/>
      <c r="AB9" s="15"/>
      <c r="AC9" s="41"/>
      <c r="AD9" s="42" t="s">
        <v>93</v>
      </c>
      <c r="AE9" s="40"/>
      <c r="AF9" s="18"/>
    </row>
    <row r="10" spans="1:39" s="32" customFormat="1" ht="21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68"/>
      <c r="X10" s="15"/>
      <c r="Y10" s="68"/>
      <c r="Z10" s="15"/>
      <c r="AA10" s="15"/>
      <c r="AB10" s="15"/>
      <c r="AC10" s="41"/>
      <c r="AD10" s="43"/>
      <c r="AE10" s="40">
        <v>57108270.105000004</v>
      </c>
      <c r="AF10" s="19">
        <f>AE10/1000</f>
        <v>57108.270105000003</v>
      </c>
    </row>
    <row r="11" spans="1:39" s="32" customFormat="1" ht="21" customHeight="1" x14ac:dyDescent="0.3">
      <c r="A11" s="33" t="s">
        <v>92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>
        <v>99630.297292000003</v>
      </c>
      <c r="J11" s="1"/>
      <c r="K11" s="15">
        <v>51.689447794667096</v>
      </c>
      <c r="L11" s="15">
        <v>51.720267639540616</v>
      </c>
      <c r="M11" s="15">
        <v>59.537817479411245</v>
      </c>
      <c r="N11" s="15">
        <v>63.93469618222403</v>
      </c>
      <c r="O11" s="15">
        <v>62.679556595466337</v>
      </c>
      <c r="P11" s="15">
        <v>62.592490269719249</v>
      </c>
      <c r="Q11" s="15">
        <v>59.810638592939512</v>
      </c>
      <c r="R11" s="15">
        <v>58.668963155327326</v>
      </c>
      <c r="S11" s="15">
        <v>56.296354650628423</v>
      </c>
      <c r="T11" s="15">
        <f t="shared" ref="T11:T53" si="0">H11/$H$55*100</f>
        <v>57.570497852583792</v>
      </c>
      <c r="U11" s="15">
        <f t="shared" ref="U11:U55" si="1">I11/$I$55*100</f>
        <v>58.724217341643438</v>
      </c>
      <c r="V11" s="15"/>
      <c r="W11" s="68">
        <v>44353.546089639996</v>
      </c>
      <c r="X11" s="15">
        <f t="shared" ref="X11:X52" si="2">W11/$W$55*100</f>
        <v>58.958509015085056</v>
      </c>
      <c r="Y11" s="68">
        <v>61077.097608000004</v>
      </c>
      <c r="Z11" s="15">
        <f t="shared" ref="Z11:Z30" si="3">Y11/$Y$55*100</f>
        <v>58.199185294562362</v>
      </c>
      <c r="AA11" s="15"/>
      <c r="AB11" s="15"/>
      <c r="AC11" s="41"/>
      <c r="AD11" s="42" t="s">
        <v>94</v>
      </c>
      <c r="AE11" s="40">
        <v>0</v>
      </c>
      <c r="AF11" s="19">
        <f t="shared" ref="AF11:AF53" si="4">AE11/1000</f>
        <v>0</v>
      </c>
    </row>
    <row r="12" spans="1:39" s="32" customFormat="1" ht="21" customHeight="1" x14ac:dyDescent="0.3">
      <c r="A12" s="40" t="s">
        <v>44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>
        <v>24408.869088999996</v>
      </c>
      <c r="J12" s="1"/>
      <c r="K12" s="15">
        <v>9.7680983280132772</v>
      </c>
      <c r="L12" s="15">
        <v>9.4395102298661815</v>
      </c>
      <c r="M12" s="15">
        <v>9.2921133431662266</v>
      </c>
      <c r="N12" s="15">
        <v>14.917666829826079</v>
      </c>
      <c r="O12" s="15">
        <v>15.568232611078276</v>
      </c>
      <c r="P12" s="15">
        <v>16.758684634138401</v>
      </c>
      <c r="Q12" s="15">
        <v>14.778063280276541</v>
      </c>
      <c r="R12" s="15">
        <v>12.298034949786539</v>
      </c>
      <c r="S12" s="15">
        <v>13.501817626418717</v>
      </c>
      <c r="T12" s="15">
        <f t="shared" si="0"/>
        <v>13.518266168255973</v>
      </c>
      <c r="U12" s="15">
        <f t="shared" si="1"/>
        <v>14.387106858118898</v>
      </c>
      <c r="V12" s="15"/>
      <c r="W12" s="68">
        <v>10316.672068931</v>
      </c>
      <c r="X12" s="15">
        <f t="shared" si="2"/>
        <v>13.713798710760122</v>
      </c>
      <c r="Y12" s="68">
        <v>14159.785460000001</v>
      </c>
      <c r="Z12" s="15">
        <f t="shared" si="3"/>
        <v>13.492585764419973</v>
      </c>
      <c r="AA12" s="15"/>
      <c r="AB12" s="15"/>
      <c r="AC12" s="41"/>
      <c r="AD12" s="43" t="s">
        <v>54</v>
      </c>
      <c r="AE12" s="40">
        <v>75684301.056999996</v>
      </c>
      <c r="AF12" s="19">
        <f t="shared" si="4"/>
        <v>75684.30105699999</v>
      </c>
    </row>
    <row r="13" spans="1:39" s="32" customFormat="1" ht="21" customHeight="1" x14ac:dyDescent="0.3">
      <c r="A13" s="40" t="s">
        <v>45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>
        <v>9224.5786299999982</v>
      </c>
      <c r="J13" s="1"/>
      <c r="K13" s="15">
        <v>6.1687474777557023</v>
      </c>
      <c r="L13" s="15">
        <v>4.9669857073355379</v>
      </c>
      <c r="M13" s="15">
        <v>6.1940813733481201</v>
      </c>
      <c r="N13" s="15">
        <v>6.7689458139195313</v>
      </c>
      <c r="O13" s="15">
        <v>6.1502659163238409</v>
      </c>
      <c r="P13" s="15">
        <v>5.9072115640286214</v>
      </c>
      <c r="Q13" s="15">
        <v>5.4067725561303837</v>
      </c>
      <c r="R13" s="15">
        <v>4.813812234057548</v>
      </c>
      <c r="S13" s="15">
        <v>5.5964027336074782</v>
      </c>
      <c r="T13" s="15">
        <f t="shared" si="0"/>
        <v>5.9883129249661842</v>
      </c>
      <c r="U13" s="15">
        <f t="shared" si="1"/>
        <v>5.4371629421675589</v>
      </c>
      <c r="V13" s="15"/>
      <c r="W13" s="68">
        <v>4334.0983991849998</v>
      </c>
      <c r="X13" s="15">
        <f t="shared" si="2"/>
        <v>5.7612525281332827</v>
      </c>
      <c r="Y13" s="68">
        <v>6226.6010299999989</v>
      </c>
      <c r="Z13" s="15">
        <f t="shared" si="3"/>
        <v>5.9332077209382179</v>
      </c>
      <c r="AA13" s="15"/>
      <c r="AB13" s="15"/>
      <c r="AC13" s="41"/>
      <c r="AD13" s="43" t="s">
        <v>55</v>
      </c>
      <c r="AE13" s="40">
        <v>17740262.904000003</v>
      </c>
      <c r="AF13" s="19">
        <f t="shared" si="4"/>
        <v>17740.262904000003</v>
      </c>
    </row>
    <row r="14" spans="1:39" s="32" customFormat="1" ht="21" customHeight="1" x14ac:dyDescent="0.3">
      <c r="A14" s="40" t="s">
        <v>46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>
        <v>6018.107782000001</v>
      </c>
      <c r="J14" s="1"/>
      <c r="K14" s="15">
        <v>1.9826428636092006</v>
      </c>
      <c r="L14" s="15">
        <v>2.6929810071999136</v>
      </c>
      <c r="M14" s="15">
        <v>2.5667072689851356</v>
      </c>
      <c r="N14" s="15">
        <v>2.7283089757884769</v>
      </c>
      <c r="O14" s="15">
        <v>2.5628237542119279</v>
      </c>
      <c r="P14" s="15">
        <v>2.7899478798717037</v>
      </c>
      <c r="Q14" s="15">
        <v>2.568857388712992</v>
      </c>
      <c r="R14" s="15">
        <v>2.6255196345987204</v>
      </c>
      <c r="S14" s="15">
        <v>2.9203071762774675</v>
      </c>
      <c r="T14" s="15">
        <f t="shared" si="0"/>
        <v>3.2041910396280557</v>
      </c>
      <c r="U14" s="15">
        <f t="shared" si="1"/>
        <v>3.5472007911390762</v>
      </c>
      <c r="V14" s="15"/>
      <c r="W14" s="68">
        <v>2848.4060996790004</v>
      </c>
      <c r="X14" s="15">
        <f t="shared" si="2"/>
        <v>3.7863438555090898</v>
      </c>
      <c r="Y14" s="68">
        <v>3531.6247359999998</v>
      </c>
      <c r="Z14" s="15">
        <f t="shared" si="3"/>
        <v>3.3652169217419083</v>
      </c>
      <c r="AA14" s="15"/>
      <c r="AB14" s="15"/>
      <c r="AC14" s="41"/>
      <c r="AD14" s="43" t="s">
        <v>56</v>
      </c>
      <c r="AE14" s="40">
        <v>7785863.9579999996</v>
      </c>
      <c r="AF14" s="19">
        <f t="shared" si="4"/>
        <v>7785.8639579999999</v>
      </c>
    </row>
    <row r="15" spans="1:39" s="32" customFormat="1" ht="21" customHeight="1" x14ac:dyDescent="0.3">
      <c r="A15" s="40" t="s">
        <v>47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>
        <v>11188.789479000001</v>
      </c>
      <c r="J15" s="1"/>
      <c r="K15" s="15">
        <v>3.7252499915246853</v>
      </c>
      <c r="L15" s="15">
        <v>4.0467171466854062</v>
      </c>
      <c r="M15" s="15">
        <v>4.3699840681993543</v>
      </c>
      <c r="N15" s="15">
        <v>4.7187794068803504</v>
      </c>
      <c r="O15" s="15">
        <v>4.7494986925585829</v>
      </c>
      <c r="P15" s="15">
        <v>5.1250035100134497</v>
      </c>
      <c r="Q15" s="15">
        <v>5.4222936527784853</v>
      </c>
      <c r="R15" s="15">
        <v>6.297712642563237</v>
      </c>
      <c r="S15" s="15">
        <v>5.8765787767203452</v>
      </c>
      <c r="T15" s="15">
        <f t="shared" si="0"/>
        <v>5.5059729521948642</v>
      </c>
      <c r="U15" s="15">
        <f t="shared" si="1"/>
        <v>6.5949106146795442</v>
      </c>
      <c r="V15" s="15"/>
      <c r="W15" s="68">
        <v>5114.0865449579996</v>
      </c>
      <c r="X15" s="15">
        <f t="shared" si="2"/>
        <v>6.7980791672316716</v>
      </c>
      <c r="Y15" s="68">
        <v>7487.6477820000009</v>
      </c>
      <c r="Z15" s="15">
        <f t="shared" si="3"/>
        <v>7.1348347867132151</v>
      </c>
      <c r="AA15" s="15"/>
      <c r="AB15" s="15"/>
      <c r="AC15" s="41"/>
      <c r="AD15" s="43" t="s">
        <v>57</v>
      </c>
      <c r="AE15" s="40">
        <v>4258389.5599999996</v>
      </c>
      <c r="AF15" s="19">
        <f t="shared" si="4"/>
        <v>4258.3895599999996</v>
      </c>
    </row>
    <row r="16" spans="1:39" s="32" customFormat="1" ht="21" customHeight="1" x14ac:dyDescent="0.3">
      <c r="A16" s="40" t="s">
        <v>48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>
        <v>1452.9547539999999</v>
      </c>
      <c r="J16" s="1"/>
      <c r="K16" s="15">
        <v>0.52507738829709194</v>
      </c>
      <c r="L16" s="15">
        <v>0.46424106825072775</v>
      </c>
      <c r="M16" s="15">
        <v>0.50480190908490041</v>
      </c>
      <c r="N16" s="15">
        <v>0.66946740857581399</v>
      </c>
      <c r="O16" s="15">
        <v>0.62321083169185909</v>
      </c>
      <c r="P16" s="15">
        <v>0.61932718563552869</v>
      </c>
      <c r="Q16" s="15">
        <v>0.64176290761609478</v>
      </c>
      <c r="R16" s="15">
        <v>0.7736262646715153</v>
      </c>
      <c r="S16" s="15">
        <v>0.93047362104875642</v>
      </c>
      <c r="T16" s="15">
        <f t="shared" si="0"/>
        <v>0.97706777551113</v>
      </c>
      <c r="U16" s="15">
        <f t="shared" si="1"/>
        <v>0.85640245066619192</v>
      </c>
      <c r="V16" s="15"/>
      <c r="W16" s="68">
        <v>659.81421842300006</v>
      </c>
      <c r="X16" s="15">
        <f t="shared" si="2"/>
        <v>0.87708122517537146</v>
      </c>
      <c r="Y16" s="68">
        <v>1057.702871</v>
      </c>
      <c r="Z16" s="15">
        <f t="shared" si="3"/>
        <v>1.0078646135250648</v>
      </c>
      <c r="AA16" s="15"/>
      <c r="AB16" s="15"/>
      <c r="AC16" s="41"/>
      <c r="AD16" s="43" t="s">
        <v>58</v>
      </c>
      <c r="AE16" s="40">
        <v>7305548.0660000006</v>
      </c>
      <c r="AF16" s="19">
        <f t="shared" si="4"/>
        <v>7305.5480660000003</v>
      </c>
    </row>
    <row r="17" spans="1:32" s="32" customFormat="1" ht="21" customHeight="1" x14ac:dyDescent="0.3">
      <c r="A17" s="40" t="s">
        <v>49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>
        <v>1928.965686</v>
      </c>
      <c r="J17" s="1"/>
      <c r="K17" s="15">
        <v>1.0865128917727693</v>
      </c>
      <c r="L17" s="15">
        <v>1.3641637397418795</v>
      </c>
      <c r="M17" s="15">
        <v>1.4371368679867527</v>
      </c>
      <c r="N17" s="15">
        <v>1.355108412061093</v>
      </c>
      <c r="O17" s="15">
        <v>1.1992817852120907</v>
      </c>
      <c r="P17" s="15">
        <v>0.91646831964780684</v>
      </c>
      <c r="Q17" s="15">
        <v>0.75579162232419039</v>
      </c>
      <c r="R17" s="15">
        <v>0.8204447948582404</v>
      </c>
      <c r="S17" s="15">
        <v>1.0570917018549115</v>
      </c>
      <c r="T17" s="15">
        <f t="shared" si="0"/>
        <v>1.0136708662113838</v>
      </c>
      <c r="U17" s="15">
        <f t="shared" si="1"/>
        <v>1.1369734234280169</v>
      </c>
      <c r="V17" s="15"/>
      <c r="W17" s="68">
        <v>803.19018336600004</v>
      </c>
      <c r="X17" s="15">
        <f t="shared" si="2"/>
        <v>1.0676687625180252</v>
      </c>
      <c r="Y17" s="68">
        <v>1781.499098</v>
      </c>
      <c r="Z17" s="15">
        <f>Y17/$Y$55*100</f>
        <v>1.6975560425618073</v>
      </c>
      <c r="AA17" s="15"/>
      <c r="AB17" s="15"/>
      <c r="AC17" s="41"/>
      <c r="AD17" s="43" t="s">
        <v>59</v>
      </c>
      <c r="AE17" s="40">
        <v>1316437.52</v>
      </c>
      <c r="AF17" s="19">
        <f t="shared" si="4"/>
        <v>1316.4375199999999</v>
      </c>
    </row>
    <row r="18" spans="1:32" s="32" customFormat="1" ht="21" customHeight="1" x14ac:dyDescent="0.3">
      <c r="A18" s="40" t="s">
        <v>50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>
        <v>31338.495141999992</v>
      </c>
      <c r="J18" s="1"/>
      <c r="K18" s="15">
        <v>20.455052967340777</v>
      </c>
      <c r="L18" s="15">
        <v>20.7067084880618</v>
      </c>
      <c r="M18" s="15">
        <v>27.84380760793772</v>
      </c>
      <c r="N18" s="15">
        <v>24.215571762249677</v>
      </c>
      <c r="O18" s="15">
        <v>23.713969477728313</v>
      </c>
      <c r="P18" s="15">
        <v>22.688561497483896</v>
      </c>
      <c r="Q18" s="15">
        <v>22.69367829521023</v>
      </c>
      <c r="R18" s="15">
        <v>23.235445544012588</v>
      </c>
      <c r="S18" s="15">
        <v>18.289278995855724</v>
      </c>
      <c r="T18" s="15">
        <f t="shared" si="0"/>
        <v>19.359764721770475</v>
      </c>
      <c r="U18" s="15">
        <f t="shared" si="1"/>
        <v>18.471575915157057</v>
      </c>
      <c r="V18" s="15"/>
      <c r="W18" s="68">
        <v>14301.367176959</v>
      </c>
      <c r="X18" s="15">
        <f t="shared" si="2"/>
        <v>19.010594641670117</v>
      </c>
      <c r="Y18" s="68">
        <v>17853.018184</v>
      </c>
      <c r="Z18" s="15">
        <f t="shared" si="3"/>
        <v>17.011795812997388</v>
      </c>
      <c r="AA18" s="15"/>
      <c r="AB18" s="15"/>
      <c r="AC18" s="41"/>
      <c r="AD18" s="43" t="s">
        <v>60</v>
      </c>
      <c r="AE18" s="40">
        <v>1347054.5740000003</v>
      </c>
      <c r="AF18" s="19">
        <f t="shared" si="4"/>
        <v>1347.0545740000002</v>
      </c>
    </row>
    <row r="19" spans="1:32" s="32" customFormat="1" ht="21" customHeight="1" x14ac:dyDescent="0.3">
      <c r="A19" s="40" t="s">
        <v>51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>
        <v>12777.298606999999</v>
      </c>
      <c r="J19" s="1"/>
      <c r="K19" s="15">
        <v>7.5347647155425346</v>
      </c>
      <c r="L19" s="15">
        <v>7.5602976004524329</v>
      </c>
      <c r="M19" s="15">
        <v>6.935936336603592</v>
      </c>
      <c r="N19" s="15">
        <v>8.0081607463422646</v>
      </c>
      <c r="O19" s="15">
        <v>7.548259777227365</v>
      </c>
      <c r="P19" s="15">
        <v>7.2707569447686833</v>
      </c>
      <c r="Q19" s="15">
        <v>6.8826550133169642</v>
      </c>
      <c r="R19" s="15">
        <v>7.2492560471490854</v>
      </c>
      <c r="S19" s="15">
        <v>7.5081087770219765</v>
      </c>
      <c r="T19" s="15">
        <f t="shared" si="0"/>
        <v>7.4100373916700297</v>
      </c>
      <c r="U19" s="15">
        <f t="shared" si="1"/>
        <v>7.5312116979580219</v>
      </c>
      <c r="V19" s="15"/>
      <c r="W19" s="68">
        <v>5523.0945213349996</v>
      </c>
      <c r="X19" s="15">
        <f t="shared" si="2"/>
        <v>7.3417673858405923</v>
      </c>
      <c r="Y19" s="68">
        <v>8322.5890080000008</v>
      </c>
      <c r="Z19" s="15">
        <f t="shared" si="3"/>
        <v>7.9304341361439628</v>
      </c>
      <c r="AA19" s="15"/>
      <c r="AB19" s="15"/>
      <c r="AC19" s="41"/>
      <c r="AD19" s="43" t="s">
        <v>61</v>
      </c>
      <c r="AE19" s="40">
        <v>25327408.357000001</v>
      </c>
      <c r="AF19" s="19">
        <f t="shared" si="4"/>
        <v>25327.408357</v>
      </c>
    </row>
    <row r="20" spans="1:32" s="32" customFormat="1" ht="21" customHeight="1" x14ac:dyDescent="0.3">
      <c r="A20" s="40" t="s">
        <v>52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>
        <v>837.33037000000013</v>
      </c>
      <c r="J20" s="1"/>
      <c r="K20" s="15">
        <v>0.35351238038813881</v>
      </c>
      <c r="L20" s="15">
        <v>0.35636093415362974</v>
      </c>
      <c r="M20" s="15">
        <v>0.32161471504158456</v>
      </c>
      <c r="N20" s="15">
        <v>0.42817806629097349</v>
      </c>
      <c r="O20" s="15">
        <v>0.38507884519877361</v>
      </c>
      <c r="P20" s="15">
        <v>0.41800721374065331</v>
      </c>
      <c r="Q20" s="15">
        <v>0.51355157543191843</v>
      </c>
      <c r="R20" s="15">
        <v>0.40976841723019025</v>
      </c>
      <c r="S20" s="15">
        <v>0.46566900467420641</v>
      </c>
      <c r="T20" s="15">
        <f t="shared" si="0"/>
        <v>0.43263466246445403</v>
      </c>
      <c r="U20" s="15">
        <f t="shared" si="1"/>
        <v>0.49354033834231104</v>
      </c>
      <c r="V20" s="15"/>
      <c r="W20" s="68">
        <v>334.63621055100003</v>
      </c>
      <c r="X20" s="15">
        <f t="shared" si="2"/>
        <v>0.44482693664832912</v>
      </c>
      <c r="Y20" s="68">
        <v>514.16621599999996</v>
      </c>
      <c r="Z20" s="15">
        <f t="shared" si="3"/>
        <v>0.48993904506144148</v>
      </c>
      <c r="AA20" s="15"/>
      <c r="AB20" s="15"/>
      <c r="AC20" s="41"/>
      <c r="AD20" s="43" t="s">
        <v>62</v>
      </c>
      <c r="AE20" s="40">
        <v>9825786.3699999992</v>
      </c>
      <c r="AF20" s="19">
        <f t="shared" si="4"/>
        <v>9825.7863699999998</v>
      </c>
    </row>
    <row r="21" spans="1:32" s="32" customFormat="1" ht="21" customHeight="1" x14ac:dyDescent="0.3">
      <c r="A21" s="40" t="s">
        <v>53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>
        <v>454.90775299999996</v>
      </c>
      <c r="J21" s="1"/>
      <c r="K21" s="15">
        <v>8.9788790422923176E-2</v>
      </c>
      <c r="L21" s="15">
        <v>0.12230171779311913</v>
      </c>
      <c r="M21" s="15">
        <v>7.1633989057857839E-2</v>
      </c>
      <c r="N21" s="15">
        <v>0.12450876028974453</v>
      </c>
      <c r="O21" s="15">
        <v>0.1789349042352989</v>
      </c>
      <c r="P21" s="15">
        <v>9.8521520390514816E-2</v>
      </c>
      <c r="Q21" s="15">
        <v>0.14721230114170114</v>
      </c>
      <c r="R21" s="15">
        <v>0.14534262639966192</v>
      </c>
      <c r="S21" s="15">
        <v>0.15062623714883255</v>
      </c>
      <c r="T21" s="15">
        <f t="shared" si="0"/>
        <v>0.16057934991123615</v>
      </c>
      <c r="U21" s="15">
        <f t="shared" si="1"/>
        <v>0.26813230998675042</v>
      </c>
      <c r="V21" s="15"/>
      <c r="W21" s="68">
        <v>118.180666253</v>
      </c>
      <c r="X21" s="15">
        <f t="shared" si="2"/>
        <v>0.15709580159846051</v>
      </c>
      <c r="Y21" s="68">
        <v>142.463223</v>
      </c>
      <c r="Z21" s="15">
        <f t="shared" si="3"/>
        <v>0.13575045045938061</v>
      </c>
      <c r="AA21" s="15"/>
      <c r="AB21" s="15"/>
      <c r="AC21" s="41"/>
      <c r="AD21" s="43" t="s">
        <v>63</v>
      </c>
      <c r="AE21" s="40">
        <v>569341.73499999999</v>
      </c>
      <c r="AF21" s="19">
        <f t="shared" si="4"/>
        <v>569.34173499999997</v>
      </c>
    </row>
    <row r="22" spans="1:32" s="32" customFormat="1" ht="21" customHeight="1" x14ac:dyDescent="0.3">
      <c r="A22" s="40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68"/>
      <c r="X22" s="15"/>
      <c r="Y22" s="69"/>
      <c r="Z22" s="15"/>
      <c r="AA22" s="15"/>
      <c r="AB22" s="15"/>
      <c r="AC22" s="41"/>
      <c r="AD22" s="43"/>
      <c r="AE22" s="40">
        <v>208208.01300000004</v>
      </c>
      <c r="AF22" s="19">
        <f t="shared" si="4"/>
        <v>208.20801300000002</v>
      </c>
    </row>
    <row r="23" spans="1:32" s="32" customFormat="1" ht="21" customHeight="1" x14ac:dyDescent="0.3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68"/>
      <c r="X23" s="15"/>
      <c r="Y23" s="68"/>
      <c r="Z23" s="15"/>
      <c r="AA23" s="15"/>
      <c r="AB23" s="15"/>
      <c r="AC23" s="41"/>
      <c r="AD23" s="42" t="s">
        <v>4</v>
      </c>
      <c r="AE23" s="40">
        <v>0</v>
      </c>
      <c r="AF23" s="19">
        <f t="shared" si="4"/>
        <v>0</v>
      </c>
    </row>
    <row r="24" spans="1:32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>
        <v>95063.186625000017</v>
      </c>
      <c r="J24" s="1"/>
      <c r="K24" s="15">
        <v>50.39742899545957</v>
      </c>
      <c r="L24" s="15">
        <v>49.748335084088403</v>
      </c>
      <c r="M24" s="15">
        <v>43.479591342318244</v>
      </c>
      <c r="N24" s="15">
        <v>46.760255078654687</v>
      </c>
      <c r="O24" s="15">
        <v>49.624240899181501</v>
      </c>
      <c r="P24" s="15">
        <v>53.476102832375297</v>
      </c>
      <c r="Q24" s="15">
        <v>55.560922570292206</v>
      </c>
      <c r="R24" s="15">
        <v>53.988394179870802</v>
      </c>
      <c r="S24" s="15">
        <v>57.043795652498616</v>
      </c>
      <c r="T24" s="15">
        <f t="shared" si="0"/>
        <v>54.926666532099524</v>
      </c>
      <c r="U24" s="15">
        <f t="shared" si="1"/>
        <v>56.032265127085687</v>
      </c>
      <c r="V24" s="15"/>
      <c r="W24" s="68">
        <v>41617.748520750996</v>
      </c>
      <c r="X24" s="15">
        <f t="shared" si="2"/>
        <v>55.321854004394368</v>
      </c>
      <c r="Y24" s="68">
        <v>58920.757264</v>
      </c>
      <c r="Z24" s="15">
        <f t="shared" si="3"/>
        <v>56.144450276797556</v>
      </c>
      <c r="AA24" s="15"/>
      <c r="AB24" s="15"/>
      <c r="AC24" s="41"/>
      <c r="AD24" s="43" t="s">
        <v>2</v>
      </c>
      <c r="AE24" s="40">
        <v>0</v>
      </c>
      <c r="AF24" s="19">
        <f t="shared" si="4"/>
        <v>0</v>
      </c>
    </row>
    <row r="25" spans="1:32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>
        <v>1847.7396359999998</v>
      </c>
      <c r="J25" s="1"/>
      <c r="K25" s="15">
        <v>2.1218058519191287</v>
      </c>
      <c r="L25" s="15">
        <v>1.3989297686377857</v>
      </c>
      <c r="M25" s="15">
        <v>1.7060898414137839</v>
      </c>
      <c r="N25" s="15">
        <v>1.0924628723187133</v>
      </c>
      <c r="O25" s="15">
        <v>2.301083335162442</v>
      </c>
      <c r="P25" s="15">
        <v>4.1306893905762987</v>
      </c>
      <c r="Q25" s="15">
        <v>2.235834356119788</v>
      </c>
      <c r="R25" s="15">
        <v>1.027126831883953</v>
      </c>
      <c r="S25" s="15">
        <v>1.316395551825617</v>
      </c>
      <c r="T25" s="15">
        <f t="shared" si="0"/>
        <v>0.99241226658337756</v>
      </c>
      <c r="U25" s="15">
        <f t="shared" si="1"/>
        <v>1.0890970610798918</v>
      </c>
      <c r="V25" s="15"/>
      <c r="W25" s="68">
        <v>857.53068507099999</v>
      </c>
      <c r="X25" s="15">
        <f t="shared" si="2"/>
        <v>1.1399027830669894</v>
      </c>
      <c r="Y25" s="68">
        <v>1061.041197</v>
      </c>
      <c r="Z25" s="15">
        <f t="shared" si="3"/>
        <v>1.0110456398189895</v>
      </c>
      <c r="AA25" s="15"/>
      <c r="AB25" s="15"/>
      <c r="AC25" s="41"/>
      <c r="AD25" s="43" t="s">
        <v>3</v>
      </c>
      <c r="AE25" s="40">
        <v>73663991.083000004</v>
      </c>
      <c r="AF25" s="19">
        <f t="shared" si="4"/>
        <v>73663.991083000001</v>
      </c>
    </row>
    <row r="26" spans="1:32" s="32" customFormat="1" ht="21" customHeight="1" x14ac:dyDescent="0.3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>
        <v>20303.869988999999</v>
      </c>
      <c r="J26" s="1"/>
      <c r="K26" s="15">
        <v>12.693857424809268</v>
      </c>
      <c r="L26" s="15">
        <v>13.170540425476721</v>
      </c>
      <c r="M26" s="15">
        <v>12.325259588246725</v>
      </c>
      <c r="N26" s="15">
        <v>13.450698567123601</v>
      </c>
      <c r="O26" s="15">
        <v>12.486062658396383</v>
      </c>
      <c r="P26" s="15">
        <v>10.217054382287895</v>
      </c>
      <c r="Q26" s="15">
        <v>9.2468513914177812</v>
      </c>
      <c r="R26" s="15">
        <v>10.079452422178582</v>
      </c>
      <c r="S26" s="15">
        <v>10.944566350333041</v>
      </c>
      <c r="T26" s="15">
        <f t="shared" si="0"/>
        <v>11.306802060590165</v>
      </c>
      <c r="U26" s="15">
        <f t="shared" si="1"/>
        <v>11.967533034815583</v>
      </c>
      <c r="V26" s="15"/>
      <c r="W26" s="68">
        <v>8988.8616542189993</v>
      </c>
      <c r="X26" s="15">
        <f t="shared" si="2"/>
        <v>11.948760078946934</v>
      </c>
      <c r="Y26" s="68">
        <v>12392.466249999999</v>
      </c>
      <c r="Z26" s="15">
        <f t="shared" si="3"/>
        <v>11.808541462944238</v>
      </c>
      <c r="AA26" s="15"/>
      <c r="AB26" s="15"/>
      <c r="AC26" s="41"/>
      <c r="AD26" s="43" t="s">
        <v>5</v>
      </c>
      <c r="AE26" s="40">
        <v>1292519.0630000001</v>
      </c>
      <c r="AF26" s="19">
        <f t="shared" si="4"/>
        <v>1292.5190630000002</v>
      </c>
    </row>
    <row r="27" spans="1:32" s="32" customFormat="1" ht="21" customHeight="1" x14ac:dyDescent="0.3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>
        <v>8685.1761559999995</v>
      </c>
      <c r="J27" s="1"/>
      <c r="K27" s="15">
        <v>6.6884980900418372</v>
      </c>
      <c r="L27" s="15">
        <v>6.8875181483225898</v>
      </c>
      <c r="M27" s="15">
        <v>10.863902637420432</v>
      </c>
      <c r="N27" s="15">
        <v>7.9493642475887043</v>
      </c>
      <c r="O27" s="15">
        <v>7.658684825491946</v>
      </c>
      <c r="P27" s="15">
        <v>6.9793639982625431</v>
      </c>
      <c r="Q27" s="15">
        <v>7.038441002414328</v>
      </c>
      <c r="R27" s="15">
        <v>5.5454188720157926</v>
      </c>
      <c r="S27" s="15">
        <v>4.5349380727939304</v>
      </c>
      <c r="T27" s="15">
        <f t="shared" si="0"/>
        <v>4.8154181619755088</v>
      </c>
      <c r="U27" s="15">
        <f t="shared" si="1"/>
        <v>5.1192276455884578</v>
      </c>
      <c r="V27" s="15"/>
      <c r="W27" s="68">
        <v>3602.5829662729993</v>
      </c>
      <c r="X27" s="15">
        <f t="shared" si="2"/>
        <v>4.7888599451625611</v>
      </c>
      <c r="Y27" s="68">
        <v>5338.6880179999998</v>
      </c>
      <c r="Z27" s="15">
        <f t="shared" si="3"/>
        <v>5.0871325809159735</v>
      </c>
      <c r="AA27" s="15"/>
      <c r="AB27" s="15"/>
      <c r="AC27" s="41"/>
      <c r="AD27" s="43" t="s">
        <v>6</v>
      </c>
      <c r="AE27" s="40">
        <v>14657862.696999999</v>
      </c>
      <c r="AF27" s="19">
        <f t="shared" si="4"/>
        <v>14657.862696999999</v>
      </c>
    </row>
    <row r="28" spans="1:32" ht="21" customHeight="1" x14ac:dyDescent="0.3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>
        <v>10262.467191000002</v>
      </c>
      <c r="J28" s="1"/>
      <c r="K28" s="15">
        <v>9.0340540869127857</v>
      </c>
      <c r="L28" s="15">
        <v>9.915459386175721</v>
      </c>
      <c r="M28" s="15">
        <v>9.8875320973156704</v>
      </c>
      <c r="N28" s="15">
        <v>8.3759245096922186</v>
      </c>
      <c r="O28" s="15">
        <v>7.4142908110390788</v>
      </c>
      <c r="P28" s="15">
        <v>5.3724619047071762</v>
      </c>
      <c r="Q28" s="15">
        <v>3.74800943712291</v>
      </c>
      <c r="R28" s="15">
        <v>4.3800707317720686</v>
      </c>
      <c r="S28" s="15">
        <v>4.7990102285184255</v>
      </c>
      <c r="T28" s="15">
        <f t="shared" si="0"/>
        <v>5.2854905939402155</v>
      </c>
      <c r="U28" s="15">
        <f t="shared" si="1"/>
        <v>6.0489165461334062</v>
      </c>
      <c r="V28" s="15"/>
      <c r="W28" s="68">
        <v>4424.0534166950001</v>
      </c>
      <c r="X28" s="15">
        <f t="shared" si="2"/>
        <v>5.8808283947414841</v>
      </c>
      <c r="Y28" s="68">
        <v>6311.0683230000004</v>
      </c>
      <c r="Z28" s="15">
        <f t="shared" si="3"/>
        <v>6.0136949711377641</v>
      </c>
      <c r="AA28" s="15"/>
      <c r="AB28" s="15"/>
      <c r="AC28" s="41"/>
      <c r="AD28" s="43" t="s">
        <v>7</v>
      </c>
      <c r="AE28" s="40">
        <v>6311307.3700000001</v>
      </c>
      <c r="AF28" s="19">
        <f t="shared" si="4"/>
        <v>6311.3073700000004</v>
      </c>
    </row>
    <row r="29" spans="1:32" ht="21" customHeight="1" x14ac:dyDescent="0.3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>
        <v>5430.1050250000017</v>
      </c>
      <c r="J29" s="1"/>
      <c r="K29" s="15">
        <v>3.443063733265884</v>
      </c>
      <c r="L29" s="15">
        <v>3.7358244311124751</v>
      </c>
      <c r="M29" s="15">
        <v>3.8309301887331912</v>
      </c>
      <c r="N29" s="15">
        <v>4.6057103904353145</v>
      </c>
      <c r="O29" s="15">
        <v>4.5846880671860566</v>
      </c>
      <c r="P29" s="15">
        <v>3.8269322662650094</v>
      </c>
      <c r="Q29" s="15">
        <v>2.9200654777120363</v>
      </c>
      <c r="R29" s="15">
        <v>2.7602080875835466</v>
      </c>
      <c r="S29" s="15">
        <v>2.4936479634243716</v>
      </c>
      <c r="T29" s="15">
        <f t="shared" si="0"/>
        <v>2.8243887826438332</v>
      </c>
      <c r="U29" s="15">
        <f t="shared" si="1"/>
        <v>3.2006194535530628</v>
      </c>
      <c r="V29" s="15"/>
      <c r="W29" s="68">
        <v>2395.9187380380004</v>
      </c>
      <c r="X29" s="15">
        <f t="shared" si="2"/>
        <v>3.1848591368666188</v>
      </c>
      <c r="Y29" s="68">
        <v>3450.1369220000001</v>
      </c>
      <c r="Z29" s="15">
        <f t="shared" si="3"/>
        <v>3.2875687594688272</v>
      </c>
      <c r="AA29" s="15"/>
      <c r="AB29" s="15"/>
      <c r="AC29" s="41"/>
      <c r="AD29" s="43" t="s">
        <v>8</v>
      </c>
      <c r="AE29" s="44">
        <v>6784991.9370000008</v>
      </c>
      <c r="AF29" s="19">
        <f t="shared" si="4"/>
        <v>6784.9919370000007</v>
      </c>
    </row>
    <row r="30" spans="1:32" ht="21" customHeight="1" x14ac:dyDescent="0.3">
      <c r="A30" s="40" t="s">
        <v>64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>
        <v>43743.971773000005</v>
      </c>
      <c r="J30" s="1"/>
      <c r="K30" s="15">
        <v>28.511273115259634</v>
      </c>
      <c r="L30" s="15">
        <v>27.667556434087022</v>
      </c>
      <c r="M30" s="15">
        <v>36.217931070141226</v>
      </c>
      <c r="N30" s="15">
        <v>33.592702545750534</v>
      </c>
      <c r="O30" s="15">
        <v>32.301495460365636</v>
      </c>
      <c r="P30" s="15">
        <v>30.864542224665787</v>
      </c>
      <c r="Q30" s="15">
        <v>29.71391181396713</v>
      </c>
      <c r="R30" s="15">
        <v>29.561458760292808</v>
      </c>
      <c r="S30" s="15">
        <v>25.309912431234466</v>
      </c>
      <c r="T30" s="15">
        <f t="shared" si="0"/>
        <v>26.968199926045962</v>
      </c>
      <c r="U30" s="15">
        <f t="shared" si="1"/>
        <v>25.783627828144972</v>
      </c>
      <c r="V30" s="15"/>
      <c r="W30" s="68">
        <v>20013.615008576999</v>
      </c>
      <c r="X30" s="15">
        <f t="shared" si="2"/>
        <v>26.60380070903156</v>
      </c>
      <c r="Y30" s="68">
        <v>26611.844038000003</v>
      </c>
      <c r="Z30" s="15">
        <f t="shared" si="3"/>
        <v>25.357911604409527</v>
      </c>
      <c r="AA30" s="15"/>
      <c r="AB30" s="15"/>
      <c r="AC30" s="41"/>
      <c r="AD30" s="43" t="s">
        <v>65</v>
      </c>
      <c r="AE30" s="45">
        <v>3647722.2199999997</v>
      </c>
      <c r="AF30" s="19">
        <f t="shared" si="4"/>
        <v>3647.7222199999997</v>
      </c>
    </row>
    <row r="31" spans="1:32" ht="21" customHeight="1" x14ac:dyDescent="0.3">
      <c r="A31" s="40"/>
      <c r="B31" s="2"/>
      <c r="C31" s="2"/>
      <c r="D31" s="2"/>
      <c r="E31" s="2"/>
      <c r="F31" s="2"/>
      <c r="G31" s="2"/>
      <c r="H31" s="2"/>
      <c r="I31" s="2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68"/>
      <c r="X31" s="15"/>
      <c r="Y31" s="68"/>
      <c r="Z31" s="15"/>
      <c r="AA31" s="15"/>
      <c r="AB31" s="15"/>
      <c r="AC31" s="41"/>
      <c r="AD31" s="46"/>
      <c r="AE31" s="24">
        <v>35267501.184999995</v>
      </c>
      <c r="AF31" s="19">
        <f t="shared" si="4"/>
        <v>35267.501184999994</v>
      </c>
    </row>
    <row r="32" spans="1:32" ht="21" customHeight="1" x14ac:dyDescent="0.3">
      <c r="A32" s="33" t="s">
        <v>72</v>
      </c>
      <c r="B32" s="2"/>
      <c r="C32" s="2"/>
      <c r="D32" s="2"/>
      <c r="E32" s="2"/>
      <c r="F32" s="2"/>
      <c r="G32" s="2"/>
      <c r="H32" s="2"/>
      <c r="I32" s="2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8"/>
      <c r="X32" s="15"/>
      <c r="Y32" s="68"/>
      <c r="Z32" s="15"/>
      <c r="AA32" s="15"/>
      <c r="AB32" s="15"/>
      <c r="AC32" s="41"/>
      <c r="AD32" s="36" t="s">
        <v>69</v>
      </c>
      <c r="AE32" s="19"/>
      <c r="AF32" s="19">
        <f t="shared" si="4"/>
        <v>0</v>
      </c>
    </row>
    <row r="33" spans="1:38" s="76" customFormat="1" ht="21" customHeight="1" x14ac:dyDescent="0.3">
      <c r="A33" s="83" t="s">
        <v>24</v>
      </c>
      <c r="B33" s="84">
        <v>14832.546203</v>
      </c>
      <c r="C33" s="84">
        <v>16275.36717</v>
      </c>
      <c r="D33" s="84">
        <v>14490.425592</v>
      </c>
      <c r="E33" s="84">
        <v>15164.954449999999</v>
      </c>
      <c r="F33" s="84">
        <v>16356.392392000002</v>
      </c>
      <c r="G33" s="84">
        <v>17353.443488000001</v>
      </c>
      <c r="H33" s="84">
        <v>16617.244222999998</v>
      </c>
      <c r="I33" s="84">
        <v>15978.698127</v>
      </c>
      <c r="J33" s="84"/>
      <c r="K33" s="85">
        <v>10.07968127986739</v>
      </c>
      <c r="L33" s="85">
        <v>10.341078692279069</v>
      </c>
      <c r="M33" s="85">
        <v>8.6083072994242471</v>
      </c>
      <c r="N33" s="85">
        <v>9.1853246127396968</v>
      </c>
      <c r="O33" s="85">
        <v>9.7747098760624507</v>
      </c>
      <c r="P33" s="85">
        <v>9.5974451745045908</v>
      </c>
      <c r="Q33" s="85">
        <v>10.1609777917723</v>
      </c>
      <c r="R33" s="85">
        <v>9.9434209216161591</v>
      </c>
      <c r="S33" s="85">
        <v>9.7948666861953839</v>
      </c>
      <c r="T33" s="85">
        <f t="shared" si="0"/>
        <v>9.1891285653085664</v>
      </c>
      <c r="U33" s="85">
        <f t="shared" si="1"/>
        <v>9.4181847003462096</v>
      </c>
      <c r="V33" s="85"/>
      <c r="W33" s="86">
        <v>7097.2590089999994</v>
      </c>
      <c r="X33" s="85">
        <f t="shared" si="2"/>
        <v>9.4342808220752215</v>
      </c>
      <c r="Y33" s="86">
        <v>9385.9672730000002</v>
      </c>
      <c r="Z33" s="85">
        <f>Y33/$Y$55*100</f>
        <v>8.9437067228694822</v>
      </c>
      <c r="AA33" s="85"/>
      <c r="AB33" s="85"/>
      <c r="AC33" s="87"/>
      <c r="AD33" s="88" t="s">
        <v>73</v>
      </c>
      <c r="AE33" s="77" t="s">
        <v>17</v>
      </c>
      <c r="AF33" s="77" t="e">
        <f t="shared" si="4"/>
        <v>#VALUE!</v>
      </c>
      <c r="AG33" s="77"/>
      <c r="AH33" s="78"/>
      <c r="AI33" s="79"/>
      <c r="AJ33" s="78"/>
      <c r="AK33" s="80"/>
      <c r="AL33" s="81"/>
    </row>
    <row r="34" spans="1:38" s="76" customFormat="1" ht="21" customHeight="1" x14ac:dyDescent="0.3">
      <c r="A34" s="83" t="s">
        <v>68</v>
      </c>
      <c r="B34" s="84">
        <v>9126.7326630000007</v>
      </c>
      <c r="C34" s="84">
        <v>10216.478795999999</v>
      </c>
      <c r="D34" s="84">
        <v>10822.849964999999</v>
      </c>
      <c r="E34" s="84">
        <v>11961.673291999999</v>
      </c>
      <c r="F34" s="84">
        <v>9932.5385289999995</v>
      </c>
      <c r="G34" s="84">
        <v>11473.927051000001</v>
      </c>
      <c r="H34" s="84">
        <v>11278.615170000001</v>
      </c>
      <c r="I34" s="84">
        <v>11235.581735</v>
      </c>
      <c r="J34" s="84"/>
      <c r="K34" s="85">
        <v>6.3537553476681135</v>
      </c>
      <c r="L34" s="85">
        <v>6.0422646583487527</v>
      </c>
      <c r="M34" s="85">
        <v>5.7021511784297729</v>
      </c>
      <c r="N34" s="85">
        <v>5.6518955691096062</v>
      </c>
      <c r="O34" s="85">
        <v>6.1358441344364358</v>
      </c>
      <c r="P34" s="85">
        <v>7.1682994064938184</v>
      </c>
      <c r="Q34" s="85">
        <v>8.0146826074012942</v>
      </c>
      <c r="R34" s="85">
        <v>6.0382148487904272</v>
      </c>
      <c r="S34" s="85">
        <v>6.4762700215315299</v>
      </c>
      <c r="T34" s="85">
        <f t="shared" si="0"/>
        <v>6.2369333594026424</v>
      </c>
      <c r="U34" s="85">
        <f t="shared" si="1"/>
        <v>6.6224909660981117</v>
      </c>
      <c r="V34" s="85"/>
      <c r="W34" s="86">
        <v>4455.2683440000001</v>
      </c>
      <c r="X34" s="85">
        <f t="shared" si="2"/>
        <v>5.9223219332558026</v>
      </c>
      <c r="Y34" s="86">
        <v>6245.4167910000006</v>
      </c>
      <c r="Z34" s="85">
        <f t="shared" ref="Z34:Z53" si="5">Y34/$Y$55*100</f>
        <v>5.9511368957645256</v>
      </c>
      <c r="AA34" s="85"/>
      <c r="AB34" s="85"/>
      <c r="AC34" s="87"/>
      <c r="AD34" s="88" t="s">
        <v>74</v>
      </c>
      <c r="AE34" s="77"/>
      <c r="AF34" s="77">
        <f t="shared" si="4"/>
        <v>0</v>
      </c>
      <c r="AG34" s="77"/>
      <c r="AH34" s="78"/>
      <c r="AI34" s="79"/>
      <c r="AJ34" s="78"/>
      <c r="AK34" s="80"/>
      <c r="AL34" s="81"/>
    </row>
    <row r="35" spans="1:38" ht="21" customHeight="1" x14ac:dyDescent="0.3">
      <c r="A35" s="83" t="s">
        <v>37</v>
      </c>
      <c r="B35" s="84">
        <v>6646.6010650000007</v>
      </c>
      <c r="C35" s="84">
        <v>6921.0456220000005</v>
      </c>
      <c r="D35" s="84">
        <v>7019.677522</v>
      </c>
      <c r="E35" s="84">
        <v>7262.3056639999995</v>
      </c>
      <c r="F35" s="84">
        <v>9259.5827870000012</v>
      </c>
      <c r="G35" s="84">
        <v>9072.7562550000002</v>
      </c>
      <c r="H35" s="84">
        <v>8970.6579180000008</v>
      </c>
      <c r="I35" s="84">
        <v>10182.965822999999</v>
      </c>
      <c r="J35" s="84"/>
      <c r="K35" s="85">
        <v>5.7122347819211949</v>
      </c>
      <c r="L35" s="85">
        <v>5.81992603052249</v>
      </c>
      <c r="M35" s="85">
        <v>4.1801173943072678</v>
      </c>
      <c r="N35" s="85">
        <v>8.0194557981653602</v>
      </c>
      <c r="O35" s="85">
        <v>7.9001484840696756</v>
      </c>
      <c r="P35" s="85">
        <v>6.6012160761286225</v>
      </c>
      <c r="Q35" s="85">
        <v>5.692627624645497</v>
      </c>
      <c r="R35" s="85">
        <v>6.1459922324745859</v>
      </c>
      <c r="S35" s="85">
        <v>5.3265640193689094</v>
      </c>
      <c r="T35" s="85">
        <f t="shared" si="0"/>
        <v>4.9606618171868755</v>
      </c>
      <c r="U35" s="85">
        <f t="shared" si="1"/>
        <v>6.0020567480570524</v>
      </c>
      <c r="V35" s="85"/>
      <c r="W35" s="86">
        <v>4617.363816</v>
      </c>
      <c r="X35" s="85">
        <f t="shared" si="2"/>
        <v>6.1377930328585633</v>
      </c>
      <c r="Y35" s="86">
        <v>6773.1517520000007</v>
      </c>
      <c r="Z35" s="85">
        <f t="shared" si="5"/>
        <v>6.4540053355646956</v>
      </c>
      <c r="AA35" s="85"/>
      <c r="AB35" s="85"/>
      <c r="AC35" s="87"/>
      <c r="AD35" s="88" t="s">
        <v>77</v>
      </c>
      <c r="AF35" s="19">
        <f t="shared" si="4"/>
        <v>0</v>
      </c>
      <c r="AG35" s="19"/>
      <c r="AH35" s="52"/>
      <c r="AI35" s="51"/>
      <c r="AJ35" s="52"/>
      <c r="AK35" s="53"/>
      <c r="AL35" s="54"/>
    </row>
    <row r="36" spans="1:38" ht="21" customHeight="1" x14ac:dyDescent="0.3">
      <c r="A36" s="83" t="s">
        <v>27</v>
      </c>
      <c r="B36" s="84">
        <v>12949.890577</v>
      </c>
      <c r="C36" s="84">
        <v>13154.131314999999</v>
      </c>
      <c r="D36" s="84">
        <v>9966.6555659999995</v>
      </c>
      <c r="E36" s="84">
        <v>8496.0759089999992</v>
      </c>
      <c r="F36" s="84">
        <v>10109.826526000001</v>
      </c>
      <c r="G36" s="84">
        <v>9437.0072259999997</v>
      </c>
      <c r="H36" s="84">
        <v>10223.29227</v>
      </c>
      <c r="I36" s="84">
        <v>9142.0469369999992</v>
      </c>
      <c r="J36" s="84"/>
      <c r="K36" s="85">
        <v>5.3004844429688172</v>
      </c>
      <c r="L36" s="85">
        <v>6.1599010102827538</v>
      </c>
      <c r="M36" s="85">
        <v>7.0982688397417375</v>
      </c>
      <c r="N36" s="85">
        <v>4.6285934921741116</v>
      </c>
      <c r="O36" s="85">
        <v>4.4962673289488375</v>
      </c>
      <c r="P36" s="85">
        <v>4.7375325967987356</v>
      </c>
      <c r="Q36" s="85">
        <v>5.2648745239784551</v>
      </c>
      <c r="R36" s="85">
        <v>5.3423931095995529</v>
      </c>
      <c r="S36" s="85">
        <v>5.6711199127385505</v>
      </c>
      <c r="T36" s="85">
        <f t="shared" si="0"/>
        <v>5.6533529729152168</v>
      </c>
      <c r="U36" s="85">
        <f t="shared" si="1"/>
        <v>5.3885170060513481</v>
      </c>
      <c r="V36" s="85"/>
      <c r="W36" s="86">
        <v>4075.6511629999995</v>
      </c>
      <c r="X36" s="85">
        <f t="shared" si="2"/>
        <v>5.4177024617250336</v>
      </c>
      <c r="Y36" s="86">
        <v>4891.5528020000002</v>
      </c>
      <c r="Z36" s="85">
        <f t="shared" si="5"/>
        <v>4.6610660796109142</v>
      </c>
      <c r="AA36" s="85"/>
      <c r="AB36" s="85"/>
      <c r="AC36" s="87"/>
      <c r="AD36" s="88" t="s">
        <v>75</v>
      </c>
      <c r="AE36" s="24" t="s">
        <v>17</v>
      </c>
      <c r="AF36" s="19" t="e">
        <f t="shared" si="4"/>
        <v>#VALUE!</v>
      </c>
      <c r="AG36" s="19"/>
      <c r="AH36" s="52"/>
      <c r="AI36" s="51"/>
      <c r="AJ36" s="52"/>
      <c r="AK36" s="53"/>
      <c r="AL36" s="54"/>
    </row>
    <row r="37" spans="1:38" s="76" customFormat="1" ht="21" customHeight="1" x14ac:dyDescent="0.3">
      <c r="A37" s="83" t="s">
        <v>25</v>
      </c>
      <c r="B37" s="84">
        <v>7474.2951090000006</v>
      </c>
      <c r="C37" s="84">
        <v>7486.503702</v>
      </c>
      <c r="D37" s="84">
        <v>7152.8268550000003</v>
      </c>
      <c r="E37" s="84">
        <v>7857.6672419999995</v>
      </c>
      <c r="F37" s="84">
        <v>8787.949208</v>
      </c>
      <c r="G37" s="84">
        <v>10047.452617000001</v>
      </c>
      <c r="H37" s="84">
        <v>9753.0178559999986</v>
      </c>
      <c r="I37" s="84">
        <v>8082.5603710000005</v>
      </c>
      <c r="J37" s="84"/>
      <c r="K37" s="85">
        <v>3.3041913584478917</v>
      </c>
      <c r="L37" s="85">
        <v>3.3979210790048548</v>
      </c>
      <c r="M37" s="85">
        <v>3.6758270601364065</v>
      </c>
      <c r="N37" s="85">
        <v>4.1160288677245642</v>
      </c>
      <c r="O37" s="85">
        <v>4.1566627829289207</v>
      </c>
      <c r="P37" s="85">
        <v>4.6493437844428804</v>
      </c>
      <c r="Q37" s="85">
        <v>4.8659642738963971</v>
      </c>
      <c r="R37" s="85">
        <v>5.6291098307671765</v>
      </c>
      <c r="S37" s="85">
        <v>5.1209685302817229</v>
      </c>
      <c r="T37" s="85">
        <f t="shared" si="0"/>
        <v>5.3932970940204559</v>
      </c>
      <c r="U37" s="85">
        <f t="shared" si="1"/>
        <v>4.7640330783362064</v>
      </c>
      <c r="V37" s="85"/>
      <c r="W37" s="86">
        <v>3602.3378430000002</v>
      </c>
      <c r="X37" s="85">
        <f t="shared" si="2"/>
        <v>4.7885341064422082</v>
      </c>
      <c r="Y37" s="86">
        <v>5474.655796</v>
      </c>
      <c r="Z37" s="85">
        <f t="shared" si="5"/>
        <v>5.2166936474338987</v>
      </c>
      <c r="AA37" s="85"/>
      <c r="AB37" s="85"/>
      <c r="AC37" s="87"/>
      <c r="AD37" s="88" t="s">
        <v>76</v>
      </c>
      <c r="AE37" s="76" t="s">
        <v>17</v>
      </c>
      <c r="AF37" s="77" t="e">
        <f t="shared" si="4"/>
        <v>#VALUE!</v>
      </c>
      <c r="AG37" s="77"/>
      <c r="AH37" s="78"/>
      <c r="AI37" s="79"/>
      <c r="AJ37" s="78"/>
      <c r="AK37" s="80"/>
      <c r="AL37" s="81"/>
    </row>
    <row r="38" spans="1:38" s="76" customFormat="1" ht="21" customHeight="1" x14ac:dyDescent="0.3">
      <c r="A38" s="83" t="s">
        <v>26</v>
      </c>
      <c r="B38" s="84">
        <v>6654.6513409999998</v>
      </c>
      <c r="C38" s="84">
        <v>6856.4392960000005</v>
      </c>
      <c r="D38" s="84">
        <v>6101.3810109999995</v>
      </c>
      <c r="E38" s="84">
        <v>6309.3886840000005</v>
      </c>
      <c r="F38" s="84">
        <v>6895.2513470000004</v>
      </c>
      <c r="G38" s="84">
        <v>7655.3395399999999</v>
      </c>
      <c r="H38" s="84">
        <v>7945.6067659999999</v>
      </c>
      <c r="I38" s="84">
        <v>7195.1675919999998</v>
      </c>
      <c r="J38" s="84"/>
      <c r="K38" s="85">
        <v>3.105114996166896</v>
      </c>
      <c r="L38" s="85">
        <v>2.9038987347164866</v>
      </c>
      <c r="M38" s="85">
        <v>2.4382151660780305</v>
      </c>
      <c r="N38" s="85">
        <v>2.820383283934663</v>
      </c>
      <c r="O38" s="85">
        <v>2.9893964160207305</v>
      </c>
      <c r="P38" s="85">
        <v>3.277478921555768</v>
      </c>
      <c r="Q38" s="85">
        <v>3.5033290095074165</v>
      </c>
      <c r="R38" s="85">
        <v>4.0031221515824376</v>
      </c>
      <c r="S38" s="85">
        <v>4.5838195408442113</v>
      </c>
      <c r="T38" s="85">
        <f t="shared" si="0"/>
        <v>4.3938213293574711</v>
      </c>
      <c r="U38" s="85">
        <f t="shared" si="1"/>
        <v>4.2409848908087628</v>
      </c>
      <c r="V38" s="85"/>
      <c r="W38" s="86">
        <v>3039.1334969999998</v>
      </c>
      <c r="X38" s="85">
        <f t="shared" si="2"/>
        <v>4.0398749475134883</v>
      </c>
      <c r="Y38" s="86">
        <v>4544.8708949999991</v>
      </c>
      <c r="Z38" s="85">
        <f t="shared" si="5"/>
        <v>4.3307195940385128</v>
      </c>
      <c r="AA38" s="85"/>
      <c r="AB38" s="85"/>
      <c r="AC38" s="87"/>
      <c r="AD38" s="88" t="s">
        <v>79</v>
      </c>
      <c r="AF38" s="77">
        <f t="shared" si="4"/>
        <v>0</v>
      </c>
      <c r="AG38" s="77"/>
      <c r="AH38" s="78"/>
      <c r="AI38" s="79"/>
      <c r="AJ38" s="78"/>
      <c r="AK38" s="80"/>
      <c r="AL38" s="81"/>
    </row>
    <row r="39" spans="1:38" ht="21" customHeight="1" x14ac:dyDescent="0.3">
      <c r="A39" s="83" t="s">
        <v>28</v>
      </c>
      <c r="B39" s="84">
        <v>4554.380725</v>
      </c>
      <c r="C39" s="84">
        <v>4977.4903709999999</v>
      </c>
      <c r="D39" s="84">
        <v>4948.406954</v>
      </c>
      <c r="E39" s="84">
        <v>5228.613421</v>
      </c>
      <c r="F39" s="84">
        <v>6584.9205439999996</v>
      </c>
      <c r="G39" s="84">
        <v>8121.0960710000008</v>
      </c>
      <c r="H39" s="84">
        <v>8138.744012000001</v>
      </c>
      <c r="I39" s="84">
        <v>6683.4883499999996</v>
      </c>
      <c r="J39" s="84"/>
      <c r="K39" s="85">
        <v>5.3164103424384281</v>
      </c>
      <c r="L39" s="85">
        <v>5.0448294553305599</v>
      </c>
      <c r="M39" s="85">
        <v>4.0656340167500504</v>
      </c>
      <c r="N39" s="85">
        <v>4.1210141478828151</v>
      </c>
      <c r="O39" s="85">
        <v>4.1178613177323413</v>
      </c>
      <c r="P39" s="85">
        <v>4.0411283554131723</v>
      </c>
      <c r="Q39" s="85">
        <v>4.2274810985524232</v>
      </c>
      <c r="R39" s="85">
        <v>4.1917792665023139</v>
      </c>
      <c r="S39" s="85">
        <v>4.3209309024869595</v>
      </c>
      <c r="T39" s="85">
        <f t="shared" si="0"/>
        <v>4.5006238148013082</v>
      </c>
      <c r="U39" s="85">
        <f t="shared" si="1"/>
        <v>3.9393902571166666</v>
      </c>
      <c r="V39" s="85"/>
      <c r="W39" s="86">
        <v>2789.654141</v>
      </c>
      <c r="X39" s="85">
        <f t="shared" si="2"/>
        <v>3.7082457508292732</v>
      </c>
      <c r="Y39" s="86">
        <v>4391.3023509999994</v>
      </c>
      <c r="Z39" s="85">
        <f t="shared" si="5"/>
        <v>4.1843870979360549</v>
      </c>
      <c r="AA39" s="85"/>
      <c r="AB39" s="85"/>
      <c r="AC39" s="87"/>
      <c r="AD39" s="88" t="s">
        <v>78</v>
      </c>
      <c r="AF39" s="19">
        <f t="shared" si="4"/>
        <v>0</v>
      </c>
      <c r="AG39" s="19"/>
      <c r="AH39" s="52"/>
      <c r="AI39" s="51"/>
      <c r="AJ39" s="52"/>
      <c r="AK39" s="53"/>
      <c r="AL39" s="54"/>
    </row>
    <row r="40" spans="1:38" s="76" customFormat="1" ht="21" customHeight="1" x14ac:dyDescent="0.3">
      <c r="A40" s="83" t="s">
        <v>30</v>
      </c>
      <c r="B40" s="84">
        <v>3783.68091</v>
      </c>
      <c r="C40" s="84">
        <v>3654.0591420000001</v>
      </c>
      <c r="D40" s="84">
        <v>3352.6226779999997</v>
      </c>
      <c r="E40" s="84">
        <v>3843.717999</v>
      </c>
      <c r="F40" s="84">
        <v>4190.3054649999995</v>
      </c>
      <c r="G40" s="84">
        <v>5100.7439420000001</v>
      </c>
      <c r="H40" s="84">
        <v>5761.9214520000005</v>
      </c>
      <c r="I40" s="84">
        <v>5195.1195320000006</v>
      </c>
      <c r="J40" s="84"/>
      <c r="K40" s="85">
        <v>2.1613114755942986</v>
      </c>
      <c r="L40" s="85">
        <v>2.403939541497103</v>
      </c>
      <c r="M40" s="85">
        <v>2.128028094681881</v>
      </c>
      <c r="N40" s="85">
        <v>2.3431133747182931</v>
      </c>
      <c r="O40" s="85">
        <v>2.194566034053024</v>
      </c>
      <c r="P40" s="85">
        <v>2.2205429466937194</v>
      </c>
      <c r="Q40" s="85">
        <v>2.5754072229128564</v>
      </c>
      <c r="R40" s="85">
        <v>2.5473814781444455</v>
      </c>
      <c r="S40" s="85">
        <v>2.8790312969790168</v>
      </c>
      <c r="T40" s="85">
        <f t="shared" si="0"/>
        <v>3.1862706171431965</v>
      </c>
      <c r="U40" s="85">
        <f t="shared" si="1"/>
        <v>3.0621140035229208</v>
      </c>
      <c r="V40" s="85"/>
      <c r="W40" s="86">
        <v>2409.9785879999999</v>
      </c>
      <c r="X40" s="85">
        <f t="shared" si="2"/>
        <v>3.2035486862672458</v>
      </c>
      <c r="Y40" s="86">
        <v>3217.7547560000003</v>
      </c>
      <c r="Z40" s="85">
        <f t="shared" si="5"/>
        <v>3.0661362869406261</v>
      </c>
      <c r="AA40" s="85"/>
      <c r="AB40" s="85"/>
      <c r="AC40" s="87"/>
      <c r="AD40" s="88" t="s">
        <v>80</v>
      </c>
      <c r="AE40" s="82" t="s">
        <v>17</v>
      </c>
      <c r="AF40" s="77" t="e">
        <f t="shared" si="4"/>
        <v>#VALUE!</v>
      </c>
      <c r="AG40" s="77"/>
      <c r="AH40" s="78"/>
      <c r="AI40" s="79"/>
      <c r="AJ40" s="78"/>
      <c r="AK40" s="80"/>
      <c r="AL40" s="81"/>
    </row>
    <row r="41" spans="1:38" ht="21" customHeight="1" x14ac:dyDescent="0.3">
      <c r="A41" s="83" t="s">
        <v>35</v>
      </c>
      <c r="B41" s="84">
        <v>2810.2893360000003</v>
      </c>
      <c r="C41" s="84">
        <v>3063.4441979999997</v>
      </c>
      <c r="D41" s="84">
        <v>2806.578685</v>
      </c>
      <c r="E41" s="84">
        <v>3054.6044059999999</v>
      </c>
      <c r="F41" s="84">
        <v>3504.8495809999999</v>
      </c>
      <c r="G41" s="84">
        <v>4022.8781719999997</v>
      </c>
      <c r="H41" s="84">
        <v>4463.8200790000001</v>
      </c>
      <c r="I41" s="84">
        <v>4704.0877549999987</v>
      </c>
      <c r="J41" s="84"/>
      <c r="K41" s="85">
        <v>1.7214488666960965</v>
      </c>
      <c r="L41" s="85">
        <v>1.8168311037509981</v>
      </c>
      <c r="M41" s="85">
        <v>1.5476505380494257</v>
      </c>
      <c r="N41" s="85">
        <v>1.7403228989544446</v>
      </c>
      <c r="O41" s="85">
        <v>1.8398527015815898</v>
      </c>
      <c r="P41" s="85">
        <v>1.8588815688127025</v>
      </c>
      <c r="Q41" s="85">
        <v>2.0466772672710412</v>
      </c>
      <c r="R41" s="85">
        <v>2.13067734104242</v>
      </c>
      <c r="S41" s="85">
        <v>2.2706476335254817</v>
      </c>
      <c r="T41" s="85">
        <f t="shared" si="0"/>
        <v>2.468436766522502</v>
      </c>
      <c r="U41" s="85">
        <f t="shared" si="1"/>
        <v>2.7726894250767726</v>
      </c>
      <c r="V41" s="85"/>
      <c r="W41" s="86">
        <v>2081.1017589999997</v>
      </c>
      <c r="X41" s="85">
        <f t="shared" si="2"/>
        <v>2.7663776098382926</v>
      </c>
      <c r="Y41" s="86">
        <v>2901.1965259999997</v>
      </c>
      <c r="Z41" s="85">
        <f t="shared" si="5"/>
        <v>2.7644940706956356</v>
      </c>
      <c r="AA41" s="85"/>
      <c r="AB41" s="85"/>
      <c r="AC41" s="87"/>
      <c r="AD41" s="88" t="s">
        <v>81</v>
      </c>
      <c r="AE41" s="47" t="s">
        <v>17</v>
      </c>
      <c r="AF41" s="19" t="e">
        <f t="shared" si="4"/>
        <v>#VALUE!</v>
      </c>
      <c r="AG41" s="19"/>
      <c r="AH41" s="52"/>
      <c r="AI41" s="51"/>
      <c r="AJ41" s="52"/>
      <c r="AK41" s="53"/>
      <c r="AL41" s="54"/>
    </row>
    <row r="42" spans="1:38" ht="21" customHeight="1" x14ac:dyDescent="0.3">
      <c r="A42" s="83" t="s">
        <v>43</v>
      </c>
      <c r="B42" s="84">
        <v>7213.8942879999995</v>
      </c>
      <c r="C42" s="84">
        <v>6170.4523589999999</v>
      </c>
      <c r="D42" s="84">
        <v>3684.2629109999998</v>
      </c>
      <c r="E42" s="84">
        <v>1792.916121</v>
      </c>
      <c r="F42" s="84">
        <v>2869.8474000000001</v>
      </c>
      <c r="G42" s="84">
        <v>3652.6033509999997</v>
      </c>
      <c r="H42" s="84">
        <v>4152.1370360000001</v>
      </c>
      <c r="I42" s="84">
        <v>4506.6805770000001</v>
      </c>
      <c r="J42" s="84"/>
      <c r="K42" s="85">
        <v>1.8265621405021273</v>
      </c>
      <c r="L42" s="85">
        <v>1.7724436722441128</v>
      </c>
      <c r="M42" s="85">
        <v>1.5279443543267517</v>
      </c>
      <c r="N42" s="85">
        <v>4.4673355370278029</v>
      </c>
      <c r="O42" s="85">
        <v>3.7058691815239797</v>
      </c>
      <c r="P42" s="85">
        <v>2.4401982586560309</v>
      </c>
      <c r="Q42" s="85">
        <v>1.201307985992107</v>
      </c>
      <c r="R42" s="85">
        <v>1.7446451512720431</v>
      </c>
      <c r="S42" s="85">
        <v>2.0616520810601853</v>
      </c>
      <c r="T42" s="85">
        <f t="shared" si="0"/>
        <v>2.296079935551131</v>
      </c>
      <c r="U42" s="85">
        <f t="shared" si="1"/>
        <v>2.6563334335685229</v>
      </c>
      <c r="V42" s="85"/>
      <c r="W42" s="86">
        <v>1947.6658480000001</v>
      </c>
      <c r="X42" s="85">
        <f t="shared" si="2"/>
        <v>2.5890032383341581</v>
      </c>
      <c r="Y42" s="86">
        <v>2633.412609</v>
      </c>
      <c r="Z42" s="85">
        <f t="shared" si="5"/>
        <v>2.5093279541847986</v>
      </c>
      <c r="AA42" s="85"/>
      <c r="AB42" s="85"/>
      <c r="AC42" s="87"/>
      <c r="AD42" s="88" t="s">
        <v>82</v>
      </c>
      <c r="AE42" s="47" t="s">
        <v>17</v>
      </c>
      <c r="AF42" s="19" t="e">
        <f t="shared" si="4"/>
        <v>#VALUE!</v>
      </c>
      <c r="AG42" s="19"/>
      <c r="AH42" s="52"/>
      <c r="AI42" s="51"/>
      <c r="AJ42" s="52"/>
      <c r="AK42" s="53"/>
      <c r="AL42" s="54"/>
    </row>
    <row r="43" spans="1:38" ht="21" customHeight="1" x14ac:dyDescent="0.3">
      <c r="A43" s="83" t="s">
        <v>29</v>
      </c>
      <c r="B43" s="84">
        <v>2783.7980120000002</v>
      </c>
      <c r="C43" s="84">
        <v>3141.5126460000001</v>
      </c>
      <c r="D43" s="84">
        <v>2924.6573599999997</v>
      </c>
      <c r="E43" s="84">
        <v>2801.6854229999999</v>
      </c>
      <c r="F43" s="84">
        <v>3315.1299950000002</v>
      </c>
      <c r="G43" s="84">
        <v>4137.3383240000003</v>
      </c>
      <c r="H43" s="84">
        <v>4073.0749970000002</v>
      </c>
      <c r="I43" s="84">
        <v>3893.9809789999999</v>
      </c>
      <c r="J43" s="84"/>
      <c r="K43" s="85">
        <v>2.2824961189411117</v>
      </c>
      <c r="L43" s="85">
        <v>2.1338872408547322</v>
      </c>
      <c r="M43" s="85">
        <v>1.6367559429025786</v>
      </c>
      <c r="N43" s="85">
        <v>1.7239176636677314</v>
      </c>
      <c r="O43" s="85">
        <v>1.8867392892513948</v>
      </c>
      <c r="P43" s="85">
        <v>1.9370886305995074</v>
      </c>
      <c r="Q43" s="85">
        <v>1.877213905026611</v>
      </c>
      <c r="R43" s="85">
        <v>2.0153425131988771</v>
      </c>
      <c r="S43" s="85">
        <v>2.3352527898736684</v>
      </c>
      <c r="T43" s="85">
        <f t="shared" si="0"/>
        <v>2.2523596151865264</v>
      </c>
      <c r="U43" s="85">
        <f t="shared" si="1"/>
        <v>2.2951952523520474</v>
      </c>
      <c r="V43" s="85"/>
      <c r="W43" s="86">
        <v>1739.7488739999999</v>
      </c>
      <c r="X43" s="85">
        <f t="shared" si="2"/>
        <v>2.3126222977619335</v>
      </c>
      <c r="Y43" s="86">
        <v>2344.7763369999998</v>
      </c>
      <c r="Z43" s="85">
        <f t="shared" si="5"/>
        <v>2.234292031805615</v>
      </c>
      <c r="AA43" s="85"/>
      <c r="AB43" s="85"/>
      <c r="AC43" s="87"/>
      <c r="AD43" s="88" t="s">
        <v>83</v>
      </c>
      <c r="AE43" s="47" t="s">
        <v>17</v>
      </c>
      <c r="AF43" s="19" t="e">
        <f t="shared" si="4"/>
        <v>#VALUE!</v>
      </c>
      <c r="AG43" s="19"/>
      <c r="AH43" s="52"/>
      <c r="AI43" s="51"/>
      <c r="AJ43" s="52"/>
      <c r="AK43" s="53"/>
      <c r="AL43" s="54"/>
    </row>
    <row r="44" spans="1:38" ht="21" customHeight="1" x14ac:dyDescent="0.3">
      <c r="A44" s="83" t="s">
        <v>36</v>
      </c>
      <c r="B44" s="84">
        <v>2835.4463179999998</v>
      </c>
      <c r="C44" s="84">
        <v>3190.5144230000001</v>
      </c>
      <c r="D44" s="84">
        <v>2724.2705660000001</v>
      </c>
      <c r="E44" s="84">
        <v>2728.0801549999996</v>
      </c>
      <c r="F44" s="84">
        <v>3364.086519</v>
      </c>
      <c r="G44" s="84">
        <v>4152.5501370000002</v>
      </c>
      <c r="H44" s="84">
        <v>3396.1925099999999</v>
      </c>
      <c r="I44" s="84">
        <v>3634.6722949999998</v>
      </c>
      <c r="J44" s="89"/>
      <c r="K44" s="85">
        <v>4.0639463795999111</v>
      </c>
      <c r="L44" s="85">
        <v>4.4420520948799798</v>
      </c>
      <c r="M44" s="85">
        <v>4.3819369872455276</v>
      </c>
      <c r="N44" s="85">
        <v>3.2471736555843629</v>
      </c>
      <c r="O44" s="85">
        <v>2.9667193478601095</v>
      </c>
      <c r="P44" s="85">
        <v>3.268712741463395</v>
      </c>
      <c r="Q44" s="85">
        <v>3.713472971897791</v>
      </c>
      <c r="R44" s="85">
        <v>5.633626444763971</v>
      </c>
      <c r="S44" s="85">
        <v>1.8366777298534334</v>
      </c>
      <c r="T44" s="85">
        <f t="shared" si="0"/>
        <v>1.8780520517194303</v>
      </c>
      <c r="U44" s="85">
        <f t="shared" si="1"/>
        <v>2.1423531959526607</v>
      </c>
      <c r="V44" s="85"/>
      <c r="W44" s="86">
        <v>1634.670662</v>
      </c>
      <c r="X44" s="85">
        <f t="shared" si="2"/>
        <v>2.1729433936903133</v>
      </c>
      <c r="Y44" s="86">
        <v>2223.9601039999998</v>
      </c>
      <c r="Z44" s="85">
        <f t="shared" si="5"/>
        <v>2.1191685795406365</v>
      </c>
      <c r="AA44" s="85"/>
      <c r="AB44" s="89"/>
      <c r="AC44" s="90"/>
      <c r="AD44" s="88" t="s">
        <v>87</v>
      </c>
      <c r="AE44" s="47" t="s">
        <v>17</v>
      </c>
      <c r="AF44" s="19" t="e">
        <f t="shared" si="4"/>
        <v>#VALUE!</v>
      </c>
      <c r="AG44" s="19"/>
      <c r="AH44" s="52"/>
      <c r="AI44" s="51"/>
      <c r="AJ44" s="52"/>
      <c r="AK44" s="53"/>
      <c r="AL44" s="54"/>
    </row>
    <row r="45" spans="1:38" ht="21" customHeight="1" x14ac:dyDescent="0.3">
      <c r="A45" s="83" t="s">
        <v>40</v>
      </c>
      <c r="B45" s="84">
        <v>2137.8019380000001</v>
      </c>
      <c r="C45" s="84">
        <v>2484.4893520000001</v>
      </c>
      <c r="D45" s="84">
        <v>2420.2661370000001</v>
      </c>
      <c r="E45" s="84">
        <v>2752.8510899999997</v>
      </c>
      <c r="F45" s="84">
        <v>3186.7569399999998</v>
      </c>
      <c r="G45" s="84">
        <v>3488.042645</v>
      </c>
      <c r="H45" s="84">
        <v>3448.8290929999998</v>
      </c>
      <c r="I45" s="84">
        <v>3474.7258479999996</v>
      </c>
      <c r="J45" s="84"/>
      <c r="K45" s="85">
        <v>1.3208971872928434</v>
      </c>
      <c r="L45" s="85">
        <v>1.3033077820638053</v>
      </c>
      <c r="M45" s="85">
        <v>1.2158459174579652</v>
      </c>
      <c r="N45" s="85">
        <v>2.066121800930496</v>
      </c>
      <c r="O45" s="85">
        <v>2.0673790506118239</v>
      </c>
      <c r="P45" s="85">
        <v>2.1519749379291517</v>
      </c>
      <c r="Q45" s="85">
        <v>1.8975748061837934</v>
      </c>
      <c r="R45" s="85">
        <v>1.5488709306081117</v>
      </c>
      <c r="S45" s="85">
        <v>1.8145130599518364</v>
      </c>
      <c r="T45" s="85">
        <f t="shared" si="0"/>
        <v>1.9071594248755681</v>
      </c>
      <c r="U45" s="85">
        <f t="shared" si="1"/>
        <v>2.0480773564545296</v>
      </c>
      <c r="V45" s="85"/>
      <c r="W45" s="86">
        <v>1438.433092</v>
      </c>
      <c r="X45" s="85">
        <f t="shared" si="2"/>
        <v>1.9120877111128642</v>
      </c>
      <c r="Y45" s="86">
        <v>2182.5008440000001</v>
      </c>
      <c r="Z45" s="85">
        <f t="shared" si="5"/>
        <v>2.0796628523628051</v>
      </c>
      <c r="AA45" s="85"/>
      <c r="AB45" s="85"/>
      <c r="AC45" s="87"/>
      <c r="AD45" s="88" t="s">
        <v>86</v>
      </c>
      <c r="AE45" s="47" t="s">
        <v>17</v>
      </c>
      <c r="AF45" s="19" t="e">
        <f t="shared" si="4"/>
        <v>#VALUE!</v>
      </c>
      <c r="AG45" s="19"/>
      <c r="AH45" s="52"/>
      <c r="AI45" s="51"/>
      <c r="AJ45" s="52"/>
      <c r="AK45" s="53"/>
      <c r="AL45" s="54"/>
    </row>
    <row r="46" spans="1:38" ht="21" customHeight="1" x14ac:dyDescent="0.3">
      <c r="A46" s="83" t="s">
        <v>31</v>
      </c>
      <c r="B46" s="84">
        <v>3336.3923829999999</v>
      </c>
      <c r="C46" s="84">
        <v>3442.2866309999999</v>
      </c>
      <c r="D46" s="84">
        <v>3249.0972489999999</v>
      </c>
      <c r="E46" s="84">
        <v>2832.073457</v>
      </c>
      <c r="F46" s="84">
        <v>2547.8093410000001</v>
      </c>
      <c r="G46" s="84">
        <v>3214.7502209999998</v>
      </c>
      <c r="H46" s="84">
        <v>3508.7911410000006</v>
      </c>
      <c r="I46" s="84">
        <v>3136.1599380000002</v>
      </c>
      <c r="J46" s="84"/>
      <c r="K46" s="85">
        <v>2.9265816806733298</v>
      </c>
      <c r="L46" s="85">
        <v>2.7475647549650422</v>
      </c>
      <c r="M46" s="85">
        <v>5.3617434228759961</v>
      </c>
      <c r="N46" s="85">
        <v>1.3238728192400577</v>
      </c>
      <c r="O46" s="85">
        <v>1.4921422264887927</v>
      </c>
      <c r="P46" s="85">
        <v>1.6030151364492458</v>
      </c>
      <c r="Q46" s="85">
        <v>1.8444934260614392</v>
      </c>
      <c r="R46" s="85">
        <v>1.9373016292272309</v>
      </c>
      <c r="S46" s="85">
        <v>1.9687684883501393</v>
      </c>
      <c r="T46" s="85">
        <f t="shared" si="0"/>
        <v>1.9403176887078206</v>
      </c>
      <c r="U46" s="85">
        <f t="shared" si="1"/>
        <v>1.8485194044688971</v>
      </c>
      <c r="V46" s="85"/>
      <c r="W46" s="86">
        <v>1509.4745759999998</v>
      </c>
      <c r="X46" s="85">
        <f t="shared" si="2"/>
        <v>2.0065220989833157</v>
      </c>
      <c r="Y46" s="86">
        <v>2083.580109</v>
      </c>
      <c r="Z46" s="85">
        <f t="shared" si="5"/>
        <v>1.9854031967601586</v>
      </c>
      <c r="AA46" s="85"/>
      <c r="AB46" s="85"/>
      <c r="AC46" s="87"/>
      <c r="AD46" s="88" t="s">
        <v>85</v>
      </c>
      <c r="AE46" s="47" t="s">
        <v>17</v>
      </c>
      <c r="AF46" s="19" t="e">
        <f t="shared" si="4"/>
        <v>#VALUE!</v>
      </c>
      <c r="AG46" s="19"/>
      <c r="AH46" s="52"/>
      <c r="AI46" s="51"/>
      <c r="AJ46" s="52"/>
      <c r="AK46" s="53"/>
      <c r="AL46" s="54"/>
    </row>
    <row r="47" spans="1:38" ht="21" customHeight="1" x14ac:dyDescent="0.3">
      <c r="A47" s="83" t="s">
        <v>32</v>
      </c>
      <c r="B47" s="84">
        <v>3755.6492289999997</v>
      </c>
      <c r="C47" s="84">
        <v>2970.6333439999999</v>
      </c>
      <c r="D47" s="84">
        <v>2500.6182239999998</v>
      </c>
      <c r="E47" s="84">
        <v>2378.5377230000004</v>
      </c>
      <c r="F47" s="84">
        <v>3037.6750410000004</v>
      </c>
      <c r="G47" s="84">
        <v>3078.644213</v>
      </c>
      <c r="H47" s="84">
        <v>2726.0775000000003</v>
      </c>
      <c r="I47" s="84">
        <v>2865.8658089999994</v>
      </c>
      <c r="J47" s="84"/>
      <c r="K47" s="85">
        <v>1.9762146654493182</v>
      </c>
      <c r="L47" s="85">
        <v>2.0453453007475009</v>
      </c>
      <c r="M47" s="85">
        <v>2.4131922837793724</v>
      </c>
      <c r="N47" s="85">
        <v>1.755901818634473</v>
      </c>
      <c r="O47" s="85">
        <v>1.9161689266035649</v>
      </c>
      <c r="P47" s="85">
        <v>1.8043664233117158</v>
      </c>
      <c r="Q47" s="85">
        <v>1.8278961509923781</v>
      </c>
      <c r="R47" s="85">
        <v>2.0451042915497859</v>
      </c>
      <c r="S47" s="85">
        <v>2.343838848340587</v>
      </c>
      <c r="T47" s="85">
        <f t="shared" si="0"/>
        <v>1.5074868185317256</v>
      </c>
      <c r="U47" s="85">
        <f t="shared" si="1"/>
        <v>1.6892022930178927</v>
      </c>
      <c r="V47" s="85"/>
      <c r="W47" s="86">
        <v>1210.036527</v>
      </c>
      <c r="X47" s="85">
        <f t="shared" si="2"/>
        <v>1.6084835548780529</v>
      </c>
      <c r="Y47" s="86">
        <v>1844.2399360000002</v>
      </c>
      <c r="Z47" s="85">
        <f t="shared" si="5"/>
        <v>1.7573405739050232</v>
      </c>
      <c r="AA47" s="85"/>
      <c r="AB47" s="85"/>
      <c r="AC47" s="87"/>
      <c r="AD47" s="88" t="s">
        <v>90</v>
      </c>
      <c r="AE47" s="47" t="s">
        <v>12</v>
      </c>
      <c r="AF47" s="19" t="e">
        <f t="shared" si="4"/>
        <v>#VALUE!</v>
      </c>
      <c r="AG47" s="19"/>
      <c r="AH47" s="52"/>
      <c r="AI47" s="51"/>
      <c r="AJ47" s="52"/>
      <c r="AK47" s="53"/>
      <c r="AL47" s="54"/>
    </row>
    <row r="48" spans="1:38" ht="21.6" customHeight="1" x14ac:dyDescent="0.3">
      <c r="A48" s="83" t="s">
        <v>38</v>
      </c>
      <c r="B48" s="84">
        <v>5243.5657209999999</v>
      </c>
      <c r="C48" s="84">
        <v>4939.7319500000003</v>
      </c>
      <c r="D48" s="84">
        <v>4935.1715899999999</v>
      </c>
      <c r="E48" s="84">
        <v>5542.2469790000005</v>
      </c>
      <c r="F48" s="84">
        <v>9267.0123739999999</v>
      </c>
      <c r="G48" s="84">
        <v>3254.0190910000001</v>
      </c>
      <c r="H48" s="84">
        <v>3627.2372149999992</v>
      </c>
      <c r="I48" s="84">
        <v>2828.0432340000002</v>
      </c>
      <c r="J48" s="84"/>
      <c r="K48" s="85">
        <v>1.9925459512465264</v>
      </c>
      <c r="L48" s="85">
        <v>1.8281619893705157</v>
      </c>
      <c r="M48" s="85">
        <v>1.8583385744844294</v>
      </c>
      <c r="N48" s="85">
        <v>2.0202123148857765</v>
      </c>
      <c r="O48" s="85">
        <v>1.8845921014987623</v>
      </c>
      <c r="P48" s="85">
        <v>2.372975800002882</v>
      </c>
      <c r="Q48" s="85">
        <v>2.1870607610998127</v>
      </c>
      <c r="R48" s="85">
        <v>1.722125599475131</v>
      </c>
      <c r="S48" s="85">
        <v>1.5614457396218533</v>
      </c>
      <c r="T48" s="85">
        <f t="shared" si="0"/>
        <v>2.0058168886615384</v>
      </c>
      <c r="U48" s="85">
        <f t="shared" si="1"/>
        <v>1.6669088624541872</v>
      </c>
      <c r="V48" s="85"/>
      <c r="W48" s="86">
        <v>1286.4032240000001</v>
      </c>
      <c r="X48" s="85">
        <f t="shared" si="2"/>
        <v>1.7099966691717139</v>
      </c>
      <c r="Y48" s="86">
        <v>2996.1113809999997</v>
      </c>
      <c r="Z48" s="85">
        <f t="shared" si="5"/>
        <v>2.8549366007059018</v>
      </c>
      <c r="AA48" s="85"/>
      <c r="AB48" s="85"/>
      <c r="AC48" s="87"/>
      <c r="AD48" s="88" t="s">
        <v>84</v>
      </c>
      <c r="AE48" s="47"/>
      <c r="AF48" s="19">
        <f t="shared" si="4"/>
        <v>0</v>
      </c>
      <c r="AG48" s="19"/>
      <c r="AH48" s="52"/>
      <c r="AI48" s="51"/>
      <c r="AJ48" s="52"/>
      <c r="AK48" s="53"/>
      <c r="AL48" s="54"/>
    </row>
    <row r="49" spans="1:38" ht="20.25" customHeight="1" x14ac:dyDescent="0.3">
      <c r="A49" s="83" t="s">
        <v>42</v>
      </c>
      <c r="B49" s="84">
        <v>2136.157181</v>
      </c>
      <c r="C49" s="84">
        <v>2117.3348450000003</v>
      </c>
      <c r="D49" s="84">
        <v>1762.803015</v>
      </c>
      <c r="E49" s="84">
        <v>2488.1434049999998</v>
      </c>
      <c r="F49" s="84">
        <v>2919.7932510000001</v>
      </c>
      <c r="G49" s="84">
        <v>2816.99208</v>
      </c>
      <c r="H49" s="84">
        <v>2668.2296409999999</v>
      </c>
      <c r="I49" s="84">
        <v>2634.4437470000003</v>
      </c>
      <c r="J49" s="84"/>
      <c r="K49" s="85">
        <v>1.3148417762767057</v>
      </c>
      <c r="L49" s="85">
        <v>1.2028870709651622</v>
      </c>
      <c r="M49" s="85">
        <v>1.1051879213471119</v>
      </c>
      <c r="N49" s="85">
        <v>2.7595802582760629</v>
      </c>
      <c r="O49" s="85">
        <v>2.4878517187684865</v>
      </c>
      <c r="P49" s="85">
        <v>2.7256243142667622</v>
      </c>
      <c r="Q49" s="85">
        <v>3.659808141518949</v>
      </c>
      <c r="R49" s="85">
        <v>2.346925578510088</v>
      </c>
      <c r="S49" s="85">
        <v>1.5611461693075832</v>
      </c>
      <c r="T49" s="85">
        <f t="shared" si="0"/>
        <v>1.4754976748178061</v>
      </c>
      <c r="U49" s="85">
        <f t="shared" si="1"/>
        <v>1.5527972050484276</v>
      </c>
      <c r="V49" s="85"/>
      <c r="W49" s="86">
        <v>1144.0955040000001</v>
      </c>
      <c r="X49" s="85">
        <f t="shared" si="2"/>
        <v>1.5208291339406137</v>
      </c>
      <c r="Y49" s="86">
        <v>1771.148134</v>
      </c>
      <c r="Z49" s="85">
        <f t="shared" si="5"/>
        <v>1.6876928091174199</v>
      </c>
      <c r="AA49" s="85"/>
      <c r="AB49" s="85"/>
      <c r="AC49" s="87"/>
      <c r="AD49" s="88" t="s">
        <v>91</v>
      </c>
      <c r="AE49" s="47" t="s">
        <v>17</v>
      </c>
      <c r="AF49" s="19" t="e">
        <f t="shared" si="4"/>
        <v>#VALUE!</v>
      </c>
      <c r="AG49" s="19"/>
      <c r="AH49" s="52"/>
      <c r="AI49" s="51"/>
      <c r="AJ49" s="52"/>
      <c r="AK49" s="53"/>
      <c r="AL49" s="54"/>
    </row>
    <row r="50" spans="1:38" ht="20.399999999999999" customHeight="1" x14ac:dyDescent="0.3">
      <c r="A50" s="83" t="s">
        <v>33</v>
      </c>
      <c r="B50" s="84">
        <v>3262.257325</v>
      </c>
      <c r="C50" s="84">
        <v>3137.9374739999998</v>
      </c>
      <c r="D50" s="84">
        <v>3582.7690219999999</v>
      </c>
      <c r="E50" s="84">
        <v>3264.122558</v>
      </c>
      <c r="F50" s="84">
        <v>2832.8039490000001</v>
      </c>
      <c r="G50" s="84">
        <v>2766.3939970000001</v>
      </c>
      <c r="H50" s="84">
        <v>3292.7970769999997</v>
      </c>
      <c r="I50" s="84">
        <v>2505.0201729999999</v>
      </c>
      <c r="J50" s="84"/>
      <c r="K50" s="85">
        <v>1.947297987262699</v>
      </c>
      <c r="L50" s="85">
        <v>2.0484320353490193</v>
      </c>
      <c r="M50" s="85">
        <v>2.4114979360362403</v>
      </c>
      <c r="N50" s="85">
        <v>2.3257542452807796</v>
      </c>
      <c r="O50" s="85">
        <v>1.7841120745515706</v>
      </c>
      <c r="P50" s="85">
        <v>1.6562347430607502</v>
      </c>
      <c r="Q50" s="85">
        <v>1.5936921577958092</v>
      </c>
      <c r="R50" s="85">
        <v>1.8466713705477007</v>
      </c>
      <c r="S50" s="85">
        <v>1.7376902550444346</v>
      </c>
      <c r="T50" s="85">
        <f t="shared" si="0"/>
        <v>1.820875668309978</v>
      </c>
      <c r="U50" s="85">
        <f t="shared" si="1"/>
        <v>1.4765121964186423</v>
      </c>
      <c r="V50" s="85"/>
      <c r="W50" s="86">
        <v>1433.1405089999998</v>
      </c>
      <c r="X50" s="85">
        <f t="shared" si="2"/>
        <v>1.9050523592632522</v>
      </c>
      <c r="Y50" s="86">
        <v>124.20516600000002</v>
      </c>
      <c r="Z50" s="85">
        <f t="shared" si="5"/>
        <v>0.11835270099064196</v>
      </c>
      <c r="AA50" s="85"/>
      <c r="AB50" s="85"/>
      <c r="AC50" s="87"/>
      <c r="AD50" s="88" t="s">
        <v>88</v>
      </c>
      <c r="AE50" s="47" t="s">
        <v>17</v>
      </c>
      <c r="AF50" s="19" t="e">
        <f t="shared" si="4"/>
        <v>#VALUE!</v>
      </c>
      <c r="AG50" s="19"/>
      <c r="AH50" s="52"/>
      <c r="AI50" s="51"/>
      <c r="AJ50" s="52"/>
      <c r="AK50" s="53"/>
      <c r="AL50" s="54"/>
    </row>
    <row r="51" spans="1:38" ht="21" customHeight="1" x14ac:dyDescent="0.3">
      <c r="A51" s="83" t="s">
        <v>39</v>
      </c>
      <c r="B51" s="84">
        <v>4456.1954429999996</v>
      </c>
      <c r="C51" s="84">
        <v>4142.3940659999998</v>
      </c>
      <c r="D51" s="84">
        <v>4115.2052030000004</v>
      </c>
      <c r="E51" s="84">
        <v>5462.1538300000002</v>
      </c>
      <c r="F51" s="84">
        <v>3860.566296</v>
      </c>
      <c r="G51" s="84">
        <v>2765.8632519999996</v>
      </c>
      <c r="H51" s="84">
        <v>2737.2395740000002</v>
      </c>
      <c r="I51" s="84">
        <v>2253.1180159999999</v>
      </c>
      <c r="J51" s="84"/>
      <c r="K51" s="85">
        <v>2.673069107821366</v>
      </c>
      <c r="L51" s="85">
        <v>2.6608241827355736</v>
      </c>
      <c r="M51" s="85">
        <v>6.5076015767811963</v>
      </c>
      <c r="N51" s="85">
        <v>1.3228542734861923</v>
      </c>
      <c r="O51" s="85">
        <v>1.2716354478626894</v>
      </c>
      <c r="P51" s="85">
        <v>1.1675575146153301</v>
      </c>
      <c r="Q51" s="85">
        <v>1.6671312772027289</v>
      </c>
      <c r="R51" s="85">
        <v>1.7750083638851271</v>
      </c>
      <c r="S51" s="85">
        <v>1.5900049980713225</v>
      </c>
      <c r="T51" s="85">
        <f t="shared" si="0"/>
        <v>1.5136593060793011</v>
      </c>
      <c r="U51" s="85">
        <f t="shared" si="1"/>
        <v>1.3280357046428359</v>
      </c>
      <c r="V51" s="85"/>
      <c r="W51" s="86">
        <v>850.33772299999998</v>
      </c>
      <c r="X51" s="85">
        <f t="shared" si="2"/>
        <v>1.1303412855882731</v>
      </c>
      <c r="Y51" s="86">
        <v>1267.3266809999998</v>
      </c>
      <c r="Z51" s="85">
        <f t="shared" si="5"/>
        <v>1.207611088687371</v>
      </c>
      <c r="AA51" s="85"/>
      <c r="AB51" s="85"/>
      <c r="AC51" s="87"/>
      <c r="AD51" s="88" t="s">
        <v>89</v>
      </c>
      <c r="AE51" s="47"/>
      <c r="AF51" s="19">
        <f t="shared" si="4"/>
        <v>0</v>
      </c>
      <c r="AG51" s="19"/>
      <c r="AH51" s="52"/>
      <c r="AI51" s="51"/>
      <c r="AJ51" s="52"/>
      <c r="AK51" s="53"/>
      <c r="AL51" s="54"/>
    </row>
    <row r="52" spans="1:38" ht="21" customHeight="1" x14ac:dyDescent="0.3">
      <c r="A52" s="83" t="s">
        <v>100</v>
      </c>
      <c r="B52" s="84">
        <v>2387.613155</v>
      </c>
      <c r="C52" s="84">
        <v>1855.8673679999999</v>
      </c>
      <c r="D52" s="84">
        <v>1181.1466250000001</v>
      </c>
      <c r="E52" s="84">
        <v>1330.6511720000001</v>
      </c>
      <c r="F52" s="84">
        <v>1465.923303</v>
      </c>
      <c r="G52" s="84">
        <v>1684.156403</v>
      </c>
      <c r="H52" s="84">
        <v>2156.453677</v>
      </c>
      <c r="I52" s="84">
        <v>2090.3268200000002</v>
      </c>
      <c r="J52" s="84"/>
      <c r="K52" s="85">
        <v>1.2782195835613639</v>
      </c>
      <c r="L52" s="85">
        <v>1.1513958180716306</v>
      </c>
      <c r="M52" s="85">
        <v>0.9191820745161785</v>
      </c>
      <c r="N52" s="85">
        <v>0.81155135355681085</v>
      </c>
      <c r="O52" s="85">
        <v>0.86935576739025167</v>
      </c>
      <c r="P52" s="85">
        <v>0.90833109816272328</v>
      </c>
      <c r="Q52" s="85">
        <v>0.99820934984073562</v>
      </c>
      <c r="R52" s="85">
        <v>1.0253907690194808</v>
      </c>
      <c r="S52" s="85">
        <v>1.1493564399638576</v>
      </c>
      <c r="T52" s="85">
        <f t="shared" si="0"/>
        <v>1.1924919569791288</v>
      </c>
      <c r="U52" s="85">
        <f t="shared" si="1"/>
        <v>1.2320831095482745</v>
      </c>
      <c r="V52" s="85"/>
      <c r="W52" s="86">
        <v>931.17660999999998</v>
      </c>
      <c r="X52" s="85">
        <f t="shared" si="2"/>
        <v>1.2377992155207844</v>
      </c>
      <c r="Y52" s="86">
        <v>1239.2617219999997</v>
      </c>
      <c r="Z52" s="85">
        <f t="shared" si="5"/>
        <v>1.1808685319338006</v>
      </c>
      <c r="AA52" s="85"/>
      <c r="AB52" s="85"/>
      <c r="AC52" s="87"/>
      <c r="AD52" s="88" t="s">
        <v>101</v>
      </c>
      <c r="AE52" s="47"/>
      <c r="AF52" s="19">
        <f t="shared" si="4"/>
        <v>0</v>
      </c>
      <c r="AG52" s="19"/>
      <c r="AH52" s="52"/>
      <c r="AI52" s="51"/>
      <c r="AJ52" s="52"/>
      <c r="AK52" s="53"/>
      <c r="AL52" s="54"/>
    </row>
    <row r="53" spans="1:38" ht="21" customHeight="1" x14ac:dyDescent="0.3">
      <c r="A53" s="83" t="s">
        <v>41</v>
      </c>
      <c r="B53" s="84">
        <f>B55-B52-B51-B50-B49-B48-B47-B46-B45-B44-B43-B42-B41-B40-B39-B38-B37-B36-B35-B34-B33</f>
        <v>53099.075780000006</v>
      </c>
      <c r="C53" s="84">
        <f t="shared" ref="C53:I53" si="6">C55-C52-C51-C50-C49-C48-C47-C46-C45-C44-C43-C42-C41-C40-C39-C38-C37-C36-C35-C34-C33</f>
        <v>56306.747724999994</v>
      </c>
      <c r="D53" s="1">
        <f t="shared" si="6"/>
        <v>51240.421035999971</v>
      </c>
      <c r="E53" s="1">
        <f t="shared" si="6"/>
        <v>46694.536282999965</v>
      </c>
      <c r="F53" s="1">
        <f t="shared" si="6"/>
        <v>50205.59852800001</v>
      </c>
      <c r="G53" s="1">
        <f t="shared" si="6"/>
        <v>59872.758211999928</v>
      </c>
      <c r="H53" s="1">
        <f t="shared" si="6"/>
        <v>61895.930366999935</v>
      </c>
      <c r="I53" s="1">
        <f t="shared" si="6"/>
        <v>57435.18611900002</v>
      </c>
      <c r="J53" s="1"/>
      <c r="K53" s="15">
        <v>33.342694368034529</v>
      </c>
      <c r="L53" s="15">
        <v>32.733107752019862</v>
      </c>
      <c r="M53" s="15">
        <v>31.216573420647826</v>
      </c>
      <c r="N53" s="15">
        <v>33.549592214025907</v>
      </c>
      <c r="O53" s="15">
        <v>34.062125791754575</v>
      </c>
      <c r="P53" s="15">
        <v>33.812051570638488</v>
      </c>
      <c r="Q53" s="15">
        <v>31.180117646450149</v>
      </c>
      <c r="R53" s="15">
        <v>30.386896177422923</v>
      </c>
      <c r="S53" s="15">
        <v>33.595434856609323</v>
      </c>
      <c r="T53" s="15">
        <f t="shared" si="0"/>
        <v>34.227676633921803</v>
      </c>
      <c r="U53" s="15">
        <f t="shared" si="1"/>
        <v>33.853520910659043</v>
      </c>
      <c r="V53" s="15"/>
      <c r="W53" s="68">
        <v>14625.185614000002</v>
      </c>
      <c r="X53" s="15">
        <f>W53/$W$55*100</f>
        <v>19.441041672916445</v>
      </c>
      <c r="Y53" s="68">
        <f>Y55-Y33-Y34-Y35-Y36-Y37-Y38-Y39-Y40-Y41-Y42-Y43-Y44-Y45-Y46-Y47-Y48-Y49-Y50-Y51-Y52</f>
        <v>36408.543773999969</v>
      </c>
      <c r="Z53" s="15">
        <f t="shared" si="5"/>
        <v>34.692997349151455</v>
      </c>
      <c r="AA53" s="15"/>
      <c r="AB53" s="15"/>
      <c r="AC53" s="41"/>
      <c r="AD53" s="46" t="s">
        <v>34</v>
      </c>
      <c r="AF53" s="19">
        <f t="shared" si="4"/>
        <v>0</v>
      </c>
      <c r="AG53" s="19"/>
      <c r="AH53" s="52"/>
      <c r="AI53" s="51"/>
      <c r="AJ53" s="52"/>
      <c r="AK53" s="53"/>
      <c r="AL53" s="54"/>
    </row>
    <row r="54" spans="1:38" ht="21" customHeight="1" x14ac:dyDescent="0.3">
      <c r="A54" s="40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70"/>
      <c r="X54" s="15"/>
      <c r="Y54" s="70"/>
      <c r="Z54" s="15"/>
      <c r="AA54" s="18"/>
      <c r="AB54" s="19"/>
      <c r="AC54" s="41"/>
      <c r="AD54" s="46"/>
      <c r="AF54" s="47"/>
    </row>
    <row r="55" spans="1:38" ht="21" customHeight="1" x14ac:dyDescent="0.3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0">
        <v>169657.93977699999</v>
      </c>
      <c r="J55" s="21"/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>
        <v>100</v>
      </c>
      <c r="U55" s="22">
        <f t="shared" si="1"/>
        <v>100</v>
      </c>
      <c r="V55" s="22"/>
      <c r="W55" s="71">
        <v>75228.405247310016</v>
      </c>
      <c r="X55" s="22">
        <v>100</v>
      </c>
      <c r="Y55" s="71">
        <v>104944.93573899999</v>
      </c>
      <c r="Z55" s="22">
        <v>100</v>
      </c>
      <c r="AA55" s="22"/>
      <c r="AB55" s="22"/>
      <c r="AC55" s="49"/>
      <c r="AD55" s="50" t="s">
        <v>9</v>
      </c>
      <c r="AF55" s="47" t="s">
        <v>17</v>
      </c>
    </row>
    <row r="56" spans="1:38" ht="21" customHeight="1" x14ac:dyDescent="0.3">
      <c r="A56" s="26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8" t="s">
        <v>67</v>
      </c>
      <c r="AF56" s="47" t="s">
        <v>17</v>
      </c>
    </row>
    <row r="57" spans="1:38" ht="21" customHeight="1" x14ac:dyDescent="0.3">
      <c r="A57" s="58" t="s">
        <v>71</v>
      </c>
      <c r="B57" s="16"/>
      <c r="C57" s="16"/>
      <c r="D57" s="16"/>
      <c r="E57" s="16"/>
      <c r="F57" s="16"/>
      <c r="G57" s="16"/>
      <c r="H57" s="16"/>
      <c r="I57" s="1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41"/>
      <c r="AD57" s="3"/>
      <c r="AF57" s="47"/>
    </row>
    <row r="59" spans="1:38" ht="21" customHeight="1" x14ac:dyDescent="0.3">
      <c r="AD59" s="4"/>
      <c r="AF59" s="47" t="s">
        <v>17</v>
      </c>
    </row>
    <row r="60" spans="1:38" ht="21" customHeight="1" x14ac:dyDescent="0.3">
      <c r="AF60" s="47" t="s">
        <v>17</v>
      </c>
    </row>
    <row r="61" spans="1:38" ht="21" customHeight="1" x14ac:dyDescent="0.3">
      <c r="AF61" s="47" t="s">
        <v>17</v>
      </c>
    </row>
    <row r="62" spans="1:38" ht="21" customHeight="1" x14ac:dyDescent="0.3">
      <c r="B62" s="16"/>
      <c r="C62" s="16"/>
      <c r="D62" s="16"/>
      <c r="E62" s="16"/>
      <c r="F62" s="16"/>
      <c r="G62" s="16"/>
      <c r="H62" s="16"/>
      <c r="I62" s="16"/>
      <c r="J62" s="16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F62" s="47" t="s">
        <v>12</v>
      </c>
    </row>
    <row r="63" spans="1:38" ht="2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F63" s="47" t="s">
        <v>17</v>
      </c>
    </row>
    <row r="64" spans="1:38" ht="21" customHeight="1" x14ac:dyDescent="0.3">
      <c r="B64" s="25"/>
      <c r="C64" s="25"/>
      <c r="D64" s="25"/>
      <c r="E64" s="25"/>
      <c r="F64" s="25"/>
      <c r="G64" s="25"/>
      <c r="H64" s="25"/>
      <c r="I64" s="25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F64" s="47" t="s">
        <v>17</v>
      </c>
    </row>
    <row r="65" spans="2:32" ht="21" customHeigh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F65" s="47" t="s">
        <v>12</v>
      </c>
    </row>
    <row r="66" spans="2:32" x14ac:dyDescent="0.3">
      <c r="AF66" s="47" t="s">
        <v>17</v>
      </c>
    </row>
    <row r="67" spans="2:32" x14ac:dyDescent="0.3">
      <c r="AF67" s="47" t="s">
        <v>17</v>
      </c>
    </row>
    <row r="68" spans="2:32" x14ac:dyDescent="0.3">
      <c r="AF68" s="47" t="s">
        <v>17</v>
      </c>
    </row>
    <row r="69" spans="2:32" x14ac:dyDescent="0.3">
      <c r="AF69" s="47" t="s">
        <v>17</v>
      </c>
    </row>
    <row r="70" spans="2:32" x14ac:dyDescent="0.3">
      <c r="AF70" s="47" t="s">
        <v>17</v>
      </c>
    </row>
    <row r="71" spans="2:32" x14ac:dyDescent="0.3">
      <c r="AF71" s="47" t="s">
        <v>17</v>
      </c>
    </row>
    <row r="72" spans="2:32" x14ac:dyDescent="0.3">
      <c r="AF72" s="47"/>
    </row>
    <row r="73" spans="2:32" x14ac:dyDescent="0.3">
      <c r="AF73" s="47"/>
    </row>
    <row r="74" spans="2:32" x14ac:dyDescent="0.3">
      <c r="AF74" s="47"/>
    </row>
    <row r="75" spans="2:32" x14ac:dyDescent="0.3">
      <c r="AF75" s="47" t="s">
        <v>17</v>
      </c>
    </row>
    <row r="76" spans="2:32" x14ac:dyDescent="0.3">
      <c r="AF76" s="47"/>
    </row>
    <row r="77" spans="2:32" x14ac:dyDescent="0.3">
      <c r="AF77" s="47" t="s">
        <v>17</v>
      </c>
    </row>
    <row r="78" spans="2:32" x14ac:dyDescent="0.3">
      <c r="AF78" s="47"/>
    </row>
    <row r="79" spans="2:32" x14ac:dyDescent="0.3">
      <c r="AF79" s="47"/>
    </row>
    <row r="80" spans="2:32" x14ac:dyDescent="0.3">
      <c r="AF80" s="47"/>
    </row>
    <row r="81" spans="32:32" x14ac:dyDescent="0.3">
      <c r="AF81" s="47"/>
    </row>
    <row r="82" spans="32:32" x14ac:dyDescent="0.3">
      <c r="AF82" s="47"/>
    </row>
    <row r="83" spans="32:32" x14ac:dyDescent="0.3">
      <c r="AF83" s="47"/>
    </row>
    <row r="84" spans="32:32" x14ac:dyDescent="0.3">
      <c r="AF84" s="47"/>
    </row>
    <row r="85" spans="32:32" x14ac:dyDescent="0.3">
      <c r="AF85" s="47" t="s">
        <v>12</v>
      </c>
    </row>
    <row r="86" spans="32:32" x14ac:dyDescent="0.3">
      <c r="AF86" s="47" t="s">
        <v>17</v>
      </c>
    </row>
    <row r="87" spans="32:32" x14ac:dyDescent="0.3">
      <c r="AF87" s="47"/>
    </row>
  </sheetData>
  <mergeCells count="5">
    <mergeCell ref="B4:H4"/>
    <mergeCell ref="K3:U3"/>
    <mergeCell ref="K4:U4"/>
    <mergeCell ref="W3:Z3"/>
    <mergeCell ref="W4:Z4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2021-08-24T11:55:44Z</dcterms:modified>
</cp:coreProperties>
</file>