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732" yWindow="576" windowWidth="15480" windowHeight="10788"/>
  </bookViews>
  <sheets>
    <sheet name="T 5.6" sheetId="1" r:id="rId1"/>
  </sheets>
  <definedNames>
    <definedName name="_xlnm.Print_Area" localSheetId="0">'T 5.6'!$A$1:$AD$33</definedName>
  </definedNames>
  <calcPr calcId="162913"/>
</workbook>
</file>

<file path=xl/calcChain.xml><?xml version="1.0" encoding="utf-8"?>
<calcChain xmlns="http://schemas.openxmlformats.org/spreadsheetml/2006/main">
  <c r="AA32" i="1" l="1"/>
  <c r="AA30" i="1"/>
  <c r="AA28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2" i="1"/>
  <c r="AA10" i="1"/>
  <c r="AA9" i="1"/>
  <c r="AA8" i="1"/>
  <c r="AA7" i="1"/>
  <c r="W7" i="1"/>
  <c r="W8" i="1"/>
  <c r="W9" i="1"/>
  <c r="W10" i="1"/>
  <c r="W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8" i="1"/>
  <c r="W30" i="1"/>
  <c r="W32" i="1"/>
  <c r="V10" i="1"/>
  <c r="S10" i="1"/>
  <c r="T10" i="1"/>
  <c r="U10" i="1"/>
  <c r="T7" i="1"/>
  <c r="U7" i="1"/>
  <c r="V7" i="1"/>
  <c r="T8" i="1"/>
  <c r="U8" i="1"/>
  <c r="V8" i="1"/>
  <c r="T9" i="1"/>
  <c r="U9" i="1"/>
  <c r="V9" i="1"/>
  <c r="T12" i="1"/>
  <c r="U12" i="1"/>
  <c r="V12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8" i="1"/>
  <c r="U28" i="1"/>
  <c r="V28" i="1"/>
  <c r="T30" i="1"/>
  <c r="U30" i="1"/>
  <c r="V30" i="1"/>
  <c r="T32" i="1"/>
  <c r="U32" i="1"/>
  <c r="V32" i="1"/>
  <c r="S7" i="1"/>
  <c r="R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7" i="1"/>
  <c r="Q8" i="1"/>
  <c r="Q9" i="1"/>
  <c r="Q12" i="1"/>
  <c r="Q14" i="1"/>
  <c r="Q15" i="1"/>
  <c r="Q16" i="1"/>
  <c r="Q17" i="1"/>
  <c r="Q18" i="1"/>
  <c r="Q19" i="1"/>
  <c r="Q20" i="1"/>
  <c r="Q21" i="1"/>
  <c r="Q22" i="1"/>
  <c r="Q25" i="1"/>
  <c r="Q26" i="1"/>
  <c r="Q23" i="1"/>
  <c r="Q24" i="1"/>
  <c r="Q28" i="1"/>
  <c r="Q30" i="1"/>
  <c r="Q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P32" i="1"/>
  <c r="O32" i="1"/>
  <c r="O30" i="1"/>
  <c r="O28" i="1"/>
  <c r="O15" i="1"/>
  <c r="O16" i="1"/>
  <c r="O17" i="1"/>
  <c r="O18" i="1"/>
  <c r="O19" i="1"/>
  <c r="O20" i="1"/>
  <c r="O21" i="1"/>
  <c r="O22" i="1"/>
  <c r="O25" i="1"/>
  <c r="O26" i="1"/>
  <c r="O23" i="1"/>
  <c r="O24" i="1"/>
  <c r="O14" i="1"/>
  <c r="O12" i="1"/>
  <c r="O8" i="1"/>
  <c r="O9" i="1"/>
  <c r="O7" i="1"/>
  <c r="N32" i="1"/>
  <c r="M7" i="1"/>
  <c r="M32" i="1"/>
  <c r="N7" i="1"/>
  <c r="N8" i="1"/>
  <c r="N9" i="1"/>
  <c r="N12" i="1"/>
  <c r="N14" i="1"/>
  <c r="N15" i="1"/>
  <c r="N16" i="1"/>
  <c r="N17" i="1"/>
  <c r="N18" i="1"/>
  <c r="N19" i="1"/>
  <c r="N20" i="1"/>
  <c r="N21" i="1"/>
  <c r="N22" i="1"/>
  <c r="N25" i="1"/>
  <c r="N26" i="1"/>
  <c r="N23" i="1"/>
  <c r="N24" i="1"/>
  <c r="N28" i="1"/>
  <c r="N30" i="1"/>
  <c r="L32" i="1"/>
  <c r="M30" i="1"/>
  <c r="L30" i="1"/>
  <c r="M28" i="1"/>
  <c r="L28" i="1"/>
  <c r="M24" i="1"/>
  <c r="L24" i="1"/>
  <c r="M23" i="1"/>
  <c r="L23" i="1"/>
  <c r="M26" i="1"/>
  <c r="L26" i="1"/>
  <c r="M25" i="1"/>
  <c r="L25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2" i="1"/>
  <c r="L12" i="1"/>
  <c r="M9" i="1"/>
  <c r="L9" i="1"/>
  <c r="M8" i="1"/>
  <c r="L8" i="1"/>
  <c r="L7" i="1"/>
</calcChain>
</file>

<file path=xl/sharedStrings.xml><?xml version="1.0" encoding="utf-8"?>
<sst xmlns="http://schemas.openxmlformats.org/spreadsheetml/2006/main" count="90" uniqueCount="82">
  <si>
    <t>(Milyon Dolar)</t>
  </si>
  <si>
    <t>( In Millions of Dollars)</t>
  </si>
  <si>
    <t>Yıllık</t>
  </si>
  <si>
    <t>Annual</t>
  </si>
  <si>
    <t>Percentage Change</t>
  </si>
  <si>
    <t>Perc. Chan.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</si>
  <si>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</si>
  <si>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</si>
  <si>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</si>
  <si>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</si>
  <si>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</si>
  <si>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</si>
  <si>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</si>
  <si>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</si>
  <si>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</si>
  <si>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</si>
  <si>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</si>
  <si>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</si>
  <si>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</si>
  <si>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</si>
  <si>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</si>
  <si>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</si>
  <si>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</si>
  <si>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</si>
  <si>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</si>
  <si>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</si>
  <si>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</si>
  <si>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</si>
  <si>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</si>
  <si>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</si>
  <si>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</si>
  <si>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</si>
  <si>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</si>
  <si>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</si>
  <si>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</si>
  <si>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</si>
  <si>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</si>
  <si>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</si>
  <si>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</si>
  <si>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</si>
  <si>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</si>
  <si>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</si>
  <si>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</si>
  <si>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</si>
  <si>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</si>
  <si>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Yüzde Değ.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</si>
  <si>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</si>
  <si>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</si>
  <si>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</si>
  <si>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</si>
  <si>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</si>
  <si>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</si>
  <si>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</si>
  <si>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</si>
  <si>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</si>
  <si>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</si>
  <si>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</si>
  <si>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</si>
  <si>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</si>
  <si>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</si>
  <si>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</si>
  <si>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</si>
  <si>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</si>
  <si>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</si>
  <si>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</si>
  <si>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</si>
  <si>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</si>
  <si>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</si>
  <si>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</si>
  <si>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</si>
  <si>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</si>
  <si>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</si>
  <si>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</si>
  <si>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</si>
  <si>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</si>
  <si>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</si>
  <si>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</si>
  <si>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2020</t>
  </si>
  <si>
    <t>Ocak-Mart</t>
  </si>
  <si>
    <t>January-March</t>
  </si>
  <si>
    <t>2021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</si>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</sst>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General_)"/>
    <numFmt numFmtId="181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180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 applyProtection="1">
      <alignment horizontal="left" vertical="center"/>
    </xf>
    <xf numFmtId="180" fontId="1" fillId="0" borderId="0" xfId="0" quotePrefix="1" applyNumberFormat="1" applyFont="1" applyBorder="1" applyAlignment="1" applyProtection="1">
      <alignment horizontal="left" vertical="center"/>
    </xf>
    <xf numFmtId="180" fontId="1" fillId="0" borderId="0" xfId="0" quotePrefix="1" applyNumberFormat="1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right" vertical="center"/>
    </xf>
    <xf numFmtId="180" fontId="1" fillId="0" borderId="0" xfId="0" quotePrefix="1" applyNumberFormat="1" applyFont="1" applyBorder="1" applyAlignment="1" applyProtection="1">
      <alignment horizontal="right" vertical="center"/>
    </xf>
    <xf numFmtId="180" fontId="1" fillId="0" borderId="1" xfId="0" quotePrefix="1" applyNumberFormat="1" applyFont="1" applyBorder="1" applyAlignment="1">
      <alignment horizontal="left" vertical="center"/>
    </xf>
    <xf numFmtId="180" fontId="1" fillId="0" borderId="1" xfId="0" quotePrefix="1" applyNumberFormat="1" applyFont="1" applyBorder="1" applyAlignment="1" applyProtection="1">
      <alignment horizontal="left" vertical="center"/>
    </xf>
    <xf numFmtId="180" fontId="1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vertical="center"/>
    </xf>
    <xf numFmtId="180" fontId="1" fillId="0" borderId="2" xfId="0" quotePrefix="1" applyNumberFormat="1" applyFont="1" applyBorder="1" applyAlignment="1">
      <alignment horizontal="left" vertical="center"/>
    </xf>
    <xf numFmtId="180" fontId="1" fillId="0" borderId="3" xfId="0" applyNumberFormat="1" applyFont="1" applyBorder="1" applyAlignment="1">
      <alignment vertical="center"/>
    </xf>
    <xf numFmtId="180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80" fontId="1" fillId="0" borderId="4" xfId="0" applyNumberFormat="1" applyFont="1" applyBorder="1" applyAlignment="1">
      <alignment vertical="center"/>
    </xf>
    <xf numFmtId="180" fontId="1" fillId="0" borderId="5" xfId="0" quotePrefix="1" applyNumberFormat="1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80" fontId="1" fillId="0" borderId="6" xfId="0" applyNumberFormat="1" applyFont="1" applyBorder="1" applyAlignment="1">
      <alignment vertical="center"/>
    </xf>
    <xf numFmtId="180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80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80" fontId="1" fillId="0" borderId="5" xfId="0" applyNumberFormat="1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left" vertical="center"/>
    </xf>
    <xf numFmtId="180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80" fontId="3" fillId="0" borderId="5" xfId="0" quotePrefix="1" applyNumberFormat="1" applyFont="1" applyBorder="1" applyAlignment="1" applyProtection="1">
      <alignment horizontal="right"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quotePrefix="1" applyNumberFormat="1" applyFont="1" applyBorder="1" applyAlignment="1" applyProtection="1">
      <alignment horizontal="right" vertical="center"/>
    </xf>
    <xf numFmtId="180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80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80" fontId="5" fillId="0" borderId="6" xfId="0" quotePrefix="1" applyNumberFormat="1" applyFont="1" applyBorder="1" applyAlignment="1">
      <alignment horizontal="left" vertical="center"/>
    </xf>
    <xf numFmtId="180" fontId="3" fillId="0" borderId="5" xfId="0" applyNumberFormat="1" applyFont="1" applyBorder="1" applyAlignment="1" applyProtection="1">
      <alignment horizontal="right" vertical="center"/>
    </xf>
    <xf numFmtId="180" fontId="3" fillId="0" borderId="0" xfId="0" applyNumberFormat="1" applyFont="1" applyBorder="1" applyAlignment="1" applyProtection="1">
      <alignment horizontal="right" vertical="center"/>
    </xf>
    <xf numFmtId="180" fontId="1" fillId="0" borderId="5" xfId="0" quotePrefix="1" applyNumberFormat="1" applyFont="1" applyBorder="1" applyAlignment="1" applyProtection="1">
      <alignment horizontal="left" vertical="center"/>
    </xf>
    <xf numFmtId="180" fontId="6" fillId="0" borderId="5" xfId="0" applyNumberFormat="1" applyFont="1" applyBorder="1" applyAlignment="1">
      <alignment horizontal="right" vertical="center"/>
    </xf>
    <xf numFmtId="180" fontId="5" fillId="0" borderId="6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horizontal="left" vertical="center"/>
    </xf>
    <xf numFmtId="180" fontId="1" fillId="0" borderId="5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 applyProtection="1">
      <alignment horizontal="left" vertical="center"/>
    </xf>
    <xf numFmtId="180" fontId="1" fillId="0" borderId="11" xfId="0" applyNumberFormat="1" applyFont="1" applyBorder="1" applyAlignment="1">
      <alignment vertical="center"/>
    </xf>
    <xf numFmtId="180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80" fontId="1" fillId="0" borderId="0" xfId="0" applyNumberFormat="1" applyFont="1" applyAlignment="1">
      <alignment horizontal="right"/>
    </xf>
    <xf numFmtId="180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80" fontId="1" fillId="0" borderId="4" xfId="0" quotePrefix="1" applyNumberFormat="1" applyFont="1" applyBorder="1" applyAlignment="1" applyProtection="1">
      <alignment horizontal="left" vertical="center"/>
    </xf>
    <xf numFmtId="180" fontId="1" fillId="0" borderId="6" xfId="0" quotePrefix="1" applyNumberFormat="1" applyFont="1" applyBorder="1" applyAlignment="1" applyProtection="1">
      <alignment horizontal="left" vertical="center"/>
    </xf>
    <xf numFmtId="180" fontId="1" fillId="0" borderId="9" xfId="0" applyNumberFormat="1" applyFont="1" applyBorder="1" applyAlignment="1" applyProtection="1">
      <alignment horizontal="left" vertical="center"/>
    </xf>
    <xf numFmtId="180" fontId="1" fillId="0" borderId="4" xfId="0" applyNumberFormat="1" applyFont="1" applyBorder="1" applyAlignment="1" applyProtection="1">
      <alignment horizontal="left" vertical="center"/>
    </xf>
    <xf numFmtId="180" fontId="3" fillId="0" borderId="6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3" fillId="0" borderId="0" xfId="0" quotePrefix="1" applyNumberFormat="1" applyFont="1" applyBorder="1" applyAlignment="1">
      <alignment horizontal="right" vertical="center"/>
    </xf>
    <xf numFmtId="181" fontId="1" fillId="0" borderId="0" xfId="1" applyNumberFormat="1" applyFont="1" applyBorder="1"/>
    <xf numFmtId="181" fontId="1" fillId="0" borderId="0" xfId="0" quotePrefix="1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80" fontId="1" fillId="0" borderId="3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 wrapText="1"/>
    </xf>
    <xf numFmtId="180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80" fontId="1" fillId="0" borderId="0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4"/>
  <sheetViews>
    <sheetView tabSelected="1" view="pageBreakPreview" zoomScale="60" zoomScaleNormal="70" workbookViewId="0">
      <selection activeCell="AD33" sqref="AD33"/>
    </sheetView>
  </sheetViews>
  <sheetFormatPr defaultColWidth="8.5546875" defaultRowHeight="16.8" x14ac:dyDescent="0.3"/>
  <cols>
    <col min="1" max="1" width="7.5546875" style="32" customWidth="1"/>
    <col min="2" max="2" width="90.109375" style="32" bestFit="1" customWidth="1"/>
    <col min="3" max="6" width="13" style="32" hidden="1" customWidth="1"/>
    <col min="7" max="10" width="13" style="32" customWidth="1"/>
    <col min="11" max="11" width="2.6640625" style="32" customWidth="1"/>
    <col min="12" max="12" width="12" style="32" hidden="1" customWidth="1"/>
    <col min="13" max="15" width="8" style="32" hidden="1" customWidth="1"/>
    <col min="16" max="16" width="7.6640625" style="32" hidden="1" customWidth="1"/>
    <col min="17" max="19" width="8" style="32" hidden="1" customWidth="1"/>
    <col min="20" max="20" width="8" style="32" customWidth="1"/>
    <col min="21" max="21" width="10.109375" style="32" bestFit="1" customWidth="1"/>
    <col min="22" max="22" width="10.109375" style="32" customWidth="1"/>
    <col min="23" max="23" width="8" style="32" bestFit="1" customWidth="1"/>
    <col min="24" max="24" width="3.88671875" style="32" customWidth="1"/>
    <col min="25" max="25" width="14.109375" style="32" customWidth="1"/>
    <col min="26" max="26" width="13.5546875" style="32" customWidth="1"/>
    <col min="27" max="27" width="14.21875" style="32" customWidth="1"/>
    <col min="28" max="28" width="4.5546875" style="32" customWidth="1"/>
    <col min="29" max="29" width="7.109375" style="32" bestFit="1" customWidth="1"/>
    <col min="30" max="30" width="59.109375" style="32" customWidth="1"/>
    <col min="31" max="31" width="13" style="32" bestFit="1" customWidth="1"/>
    <col min="32" max="32" width="8.5546875" style="32" customWidth="1"/>
    <col min="33" max="33" width="13.109375" style="32" customWidth="1"/>
    <col min="34" max="34" width="8.5546875" style="32" customWidth="1"/>
    <col min="35" max="16384" width="8.5546875" style="32"/>
  </cols>
  <sheetData>
    <row r="1" spans="1:60" s="1" customFormat="1" ht="16.5" customHeight="1" x14ac:dyDescent="0.3">
      <c r="A1" s="2" t="s">
        <v>55</v>
      </c>
      <c r="AD1" s="5" t="s">
        <v>0</v>
      </c>
      <c r="BH1" s="6"/>
    </row>
    <row r="2" spans="1:60" s="1" customFormat="1" x14ac:dyDescent="0.3">
      <c r="A2" s="7" t="s">
        <v>56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 t="s">
        <v>1</v>
      </c>
      <c r="BH2" s="6"/>
    </row>
    <row r="3" spans="1:60" s="1" customFormat="1" ht="17.25" customHeight="1" x14ac:dyDescent="0.3">
      <c r="A3" s="11"/>
      <c r="B3" s="55"/>
      <c r="C3" s="69"/>
      <c r="D3" s="69"/>
      <c r="E3" s="69"/>
      <c r="F3" s="69"/>
      <c r="G3" s="86" t="s">
        <v>2</v>
      </c>
      <c r="H3" s="86"/>
      <c r="I3" s="86"/>
      <c r="J3" s="80"/>
      <c r="K3" s="13"/>
      <c r="L3" s="67"/>
      <c r="M3" s="67"/>
      <c r="N3" s="67"/>
      <c r="O3" s="67"/>
      <c r="P3" s="67"/>
      <c r="Q3" s="67"/>
      <c r="R3" s="67"/>
      <c r="S3" s="67"/>
      <c r="T3" s="88" t="s">
        <v>53</v>
      </c>
      <c r="U3" s="88"/>
      <c r="V3" s="88"/>
      <c r="W3" s="14"/>
      <c r="X3" s="14"/>
      <c r="Y3" s="84" t="s">
        <v>78</v>
      </c>
      <c r="Z3" s="84"/>
      <c r="AA3" s="14" t="s">
        <v>45</v>
      </c>
      <c r="AB3" s="14"/>
      <c r="AC3" s="12"/>
      <c r="AD3" s="15"/>
      <c r="BH3" s="6"/>
    </row>
    <row r="4" spans="1:60" s="1" customFormat="1" ht="17.25" customHeight="1" x14ac:dyDescent="0.3">
      <c r="A4" s="16"/>
      <c r="B4" s="56"/>
      <c r="C4" s="70"/>
      <c r="D4" s="70"/>
      <c r="E4" s="70"/>
      <c r="F4" s="70"/>
      <c r="G4" s="87" t="s">
        <v>3</v>
      </c>
      <c r="H4" s="87"/>
      <c r="I4" s="87"/>
      <c r="J4" s="83"/>
      <c r="K4" s="17"/>
      <c r="L4" s="68" t="s">
        <v>4</v>
      </c>
      <c r="M4" s="68"/>
      <c r="N4" s="68"/>
      <c r="O4" s="68"/>
      <c r="P4" s="68"/>
      <c r="Q4" s="68"/>
      <c r="R4" s="68"/>
      <c r="S4" s="68"/>
      <c r="T4" s="89" t="s">
        <v>54</v>
      </c>
      <c r="U4" s="89"/>
      <c r="V4" s="89"/>
      <c r="W4" s="18"/>
      <c r="X4" s="18"/>
      <c r="Y4" s="85" t="s">
        <v>79</v>
      </c>
      <c r="Z4" s="85"/>
      <c r="AA4" s="18" t="s">
        <v>5</v>
      </c>
      <c r="AB4" s="18"/>
      <c r="AD4" s="19"/>
      <c r="BH4" s="6"/>
    </row>
    <row r="5" spans="1:60" s="1" customFormat="1" x14ac:dyDescent="0.3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1"/>
      <c r="L5" s="23" t="s">
        <v>6</v>
      </c>
      <c r="M5" s="54" t="s">
        <v>7</v>
      </c>
      <c r="N5" s="54" t="s">
        <v>44</v>
      </c>
      <c r="O5" s="54" t="s">
        <v>43</v>
      </c>
      <c r="P5" s="54" t="s">
        <v>46</v>
      </c>
      <c r="Q5" s="54" t="s">
        <v>47</v>
      </c>
      <c r="R5" s="54" t="s">
        <v>48</v>
      </c>
      <c r="S5" s="54" t="s">
        <v>49</v>
      </c>
      <c r="T5" s="54" t="s">
        <v>50</v>
      </c>
      <c r="U5" s="54" t="s">
        <v>51</v>
      </c>
      <c r="V5" s="54" t="s">
        <v>52</v>
      </c>
      <c r="W5" s="23" t="s">
        <v>74</v>
      </c>
      <c r="X5" s="72"/>
      <c r="Y5" s="72" t="s">
        <v>77</v>
      </c>
      <c r="Z5" s="72" t="s">
        <v>80</v>
      </c>
      <c r="AA5" s="74" t="s">
        <v>81</v>
      </c>
      <c r="AB5" s="81"/>
      <c r="AC5" s="82"/>
      <c r="AD5" s="24"/>
      <c r="AE5" s="25"/>
      <c r="AF5" s="26"/>
      <c r="AG5" s="26"/>
      <c r="AH5" s="26"/>
      <c r="AI5" s="26"/>
    </row>
    <row r="6" spans="1:60" s="1" customFormat="1" x14ac:dyDescent="0.3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5"/>
    </row>
    <row r="7" spans="1:60" s="1" customFormat="1" x14ac:dyDescent="0.3">
      <c r="A7" s="27" t="s">
        <v>8</v>
      </c>
      <c r="B7" s="19" t="s">
        <v>58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9834.4248460000017</v>
      </c>
      <c r="K7" s="60"/>
      <c r="L7" s="60" t="e">
        <f>+#REF!/#REF!*100-100</f>
        <v>#REF!</v>
      </c>
      <c r="M7" s="60" t="e">
        <f>+#REF!/#REF!*100-100</f>
        <v>#REF!</v>
      </c>
      <c r="N7" s="60" t="e">
        <f>+#REF!/#REF!*100-100</f>
        <v>#REF!</v>
      </c>
      <c r="O7" s="60" t="e">
        <f>+#REF!/#REF!*100-100</f>
        <v>#REF!</v>
      </c>
      <c r="P7" s="60" t="e">
        <f>+C7/#REF!*100-100</f>
        <v>#REF!</v>
      </c>
      <c r="Q7" s="60">
        <f t="shared" ref="Q7:W9" si="0">+D7/C7*100-100</f>
        <v>14.838338444016188</v>
      </c>
      <c r="R7" s="60">
        <f t="shared" si="0"/>
        <v>-16.174418749947066</v>
      </c>
      <c r="S7" s="60">
        <f t="shared" si="0"/>
        <v>-2.0830680666593366</v>
      </c>
      <c r="T7" s="60">
        <f t="shared" si="0"/>
        <v>27.625599618939646</v>
      </c>
      <c r="U7" s="60">
        <f t="shared" si="0"/>
        <v>1.3199708900811373</v>
      </c>
      <c r="V7" s="73">
        <f t="shared" si="0"/>
        <v>3.5506751783697723</v>
      </c>
      <c r="W7" s="73">
        <f t="shared" si="0"/>
        <v>-9.836923286471233E-3</v>
      </c>
      <c r="X7" s="73"/>
      <c r="Y7" s="75">
        <v>2618.4522499999998</v>
      </c>
      <c r="Z7" s="75">
        <v>2893.9902120000002</v>
      </c>
      <c r="AA7" s="73">
        <f>Z7/Y7</f>
        <v>1.1052293246898051</v>
      </c>
      <c r="AB7" s="73"/>
      <c r="AC7" s="28" t="s">
        <v>8</v>
      </c>
      <c r="AD7" s="29" t="s">
        <v>59</v>
      </c>
      <c r="AF7" s="30"/>
    </row>
    <row r="8" spans="1:60" s="1" customFormat="1" x14ac:dyDescent="0.3">
      <c r="A8" s="31" t="s">
        <v>9</v>
      </c>
      <c r="B8" s="59" t="s">
        <v>10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9778.0830409999999</v>
      </c>
      <c r="K8" s="61"/>
      <c r="L8" s="62" t="e">
        <f>+#REF!/#REF!*100-100</f>
        <v>#REF!</v>
      </c>
      <c r="M8" s="62" t="e">
        <f>+#REF!/#REF!*100-100</f>
        <v>#REF!</v>
      </c>
      <c r="N8" s="62" t="e">
        <f>+#REF!/#REF!*100-100</f>
        <v>#REF!</v>
      </c>
      <c r="O8" s="62" t="e">
        <f>+#REF!/#REF!*100-100</f>
        <v>#REF!</v>
      </c>
      <c r="P8" s="62" t="e">
        <f>+C8/#REF!*100-100</f>
        <v>#REF!</v>
      </c>
      <c r="Q8" s="62">
        <f t="shared" si="0"/>
        <v>15.112655957870587</v>
      </c>
      <c r="R8" s="62">
        <f t="shared" si="0"/>
        <v>-16.566254885659703</v>
      </c>
      <c r="S8" s="62">
        <f t="shared" si="0"/>
        <v>-1.3758487869845339</v>
      </c>
      <c r="T8" s="62">
        <f t="shared" si="0"/>
        <v>28.452117249244736</v>
      </c>
      <c r="U8" s="62">
        <f t="shared" si="0"/>
        <v>1.4458165306172788</v>
      </c>
      <c r="V8" s="62">
        <f t="shared" si="0"/>
        <v>3.7005430811497035</v>
      </c>
      <c r="W8" s="62">
        <f t="shared" si="0"/>
        <v>0.20854116016357693</v>
      </c>
      <c r="X8" s="62"/>
      <c r="Y8" s="76">
        <v>2601.6063669999999</v>
      </c>
      <c r="Z8" s="76">
        <v>2875.2560479999997</v>
      </c>
      <c r="AA8" s="73">
        <f t="shared" ref="AA8:AA32" si="1">Z8/Y8</f>
        <v>1.1051848905626545</v>
      </c>
      <c r="AB8" s="73"/>
      <c r="AC8" s="33" t="s">
        <v>9</v>
      </c>
      <c r="AD8" s="34" t="s">
        <v>11</v>
      </c>
      <c r="AF8" s="35"/>
      <c r="AG8" s="36"/>
    </row>
    <row r="9" spans="1:60" s="1" customFormat="1" x14ac:dyDescent="0.3">
      <c r="A9" s="31" t="s">
        <v>12</v>
      </c>
      <c r="B9" s="59" t="s">
        <v>13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1"/>
      <c r="L9" s="62" t="e">
        <f>+#REF!/#REF!*100-100</f>
        <v>#REF!</v>
      </c>
      <c r="M9" s="62" t="e">
        <f>+#REF!/#REF!*100-100</f>
        <v>#REF!</v>
      </c>
      <c r="N9" s="62" t="e">
        <f>+#REF!/#REF!*100-100</f>
        <v>#REF!</v>
      </c>
      <c r="O9" s="62" t="e">
        <f>+#REF!/#REF!*100-100</f>
        <v>#REF!</v>
      </c>
      <c r="P9" s="62" t="e">
        <f>+C9/#REF!*100-100</f>
        <v>#REF!</v>
      </c>
      <c r="Q9" s="62">
        <f t="shared" si="0"/>
        <v>-6.2889235467194879</v>
      </c>
      <c r="R9" s="62">
        <f t="shared" si="0"/>
        <v>-12.21210042780227</v>
      </c>
      <c r="S9" s="62">
        <f t="shared" si="0"/>
        <v>-25.267194499325214</v>
      </c>
      <c r="T9" s="62">
        <f t="shared" si="0"/>
        <v>-40.377485749865613</v>
      </c>
      <c r="U9" s="62">
        <f t="shared" si="0"/>
        <v>-7.8674957910329795</v>
      </c>
      <c r="V9" s="62">
        <f t="shared" si="0"/>
        <v>-33.015907532754852</v>
      </c>
      <c r="W9" s="62">
        <f t="shared" si="0"/>
        <v>-9.9078368364582019</v>
      </c>
      <c r="X9" s="62"/>
      <c r="Y9" s="76">
        <v>6.2717280000000013</v>
      </c>
      <c r="Z9" s="76">
        <v>7.2940239999999994</v>
      </c>
      <c r="AA9" s="73">
        <f t="shared" si="1"/>
        <v>1.1630006913565125</v>
      </c>
      <c r="AB9" s="73"/>
      <c r="AC9" s="33" t="s">
        <v>12</v>
      </c>
      <c r="AD9" s="34" t="s">
        <v>14</v>
      </c>
      <c r="AF9" s="35"/>
      <c r="AG9" s="36"/>
    </row>
    <row r="10" spans="1:60" s="1" customFormat="1" x14ac:dyDescent="0.3">
      <c r="A10" s="31" t="s">
        <v>57</v>
      </c>
      <c r="B10" s="59" t="s">
        <v>16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0">
        <v>58.300669999999997</v>
      </c>
      <c r="H10" s="60">
        <v>51.134894000000003</v>
      </c>
      <c r="I10" s="60">
        <v>52.553372999999993</v>
      </c>
      <c r="J10" s="60">
        <v>33.724325999999998</v>
      </c>
      <c r="K10" s="61"/>
      <c r="L10" s="60"/>
      <c r="M10" s="60"/>
      <c r="N10" s="60"/>
      <c r="O10" s="60"/>
      <c r="P10" s="60"/>
      <c r="Q10" s="60"/>
      <c r="R10" s="60"/>
      <c r="S10" s="62">
        <f>+F10/E10*100-100</f>
        <v>-36.656041095454917</v>
      </c>
      <c r="T10" s="62">
        <f>+G10/F10*100-100</f>
        <v>3.9405124796711988</v>
      </c>
      <c r="U10" s="62">
        <f>+H10/G10*100-100</f>
        <v>-12.291069725270731</v>
      </c>
      <c r="V10" s="62">
        <f>+I10/H10*100-100</f>
        <v>2.7739942122496473</v>
      </c>
      <c r="W10" s="62">
        <f>+J10/I10*100-100</f>
        <v>-35.828427225784338</v>
      </c>
      <c r="X10" s="62"/>
      <c r="Y10" s="76">
        <v>10.574155000000001</v>
      </c>
      <c r="Z10" s="76">
        <v>11.44014</v>
      </c>
      <c r="AA10" s="73">
        <f t="shared" si="1"/>
        <v>1.0818963784813065</v>
      </c>
      <c r="AB10" s="73"/>
      <c r="AC10" s="33" t="s">
        <v>57</v>
      </c>
      <c r="AD10" s="34" t="s">
        <v>17</v>
      </c>
      <c r="AF10" s="35"/>
      <c r="AG10" s="36"/>
    </row>
    <row r="11" spans="1:60" x14ac:dyDescent="0.3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76">
        <v>0</v>
      </c>
      <c r="Z11" s="76">
        <v>0</v>
      </c>
      <c r="AA11" s="73"/>
      <c r="AB11" s="73"/>
      <c r="AC11" s="33"/>
      <c r="AD11" s="40"/>
      <c r="AF11" s="35"/>
      <c r="AG11" s="36"/>
    </row>
    <row r="12" spans="1:60" s="1" customFormat="1" x14ac:dyDescent="0.3">
      <c r="A12" s="16" t="s">
        <v>15</v>
      </c>
      <c r="B12" s="19" t="s">
        <v>19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22334.138107000002</v>
      </c>
      <c r="K12" s="60"/>
      <c r="L12" s="60" t="e">
        <f>+#REF!/#REF!*100-100</f>
        <v>#REF!</v>
      </c>
      <c r="M12" s="60" t="e">
        <f>+#REF!/#REF!*100-100</f>
        <v>#REF!</v>
      </c>
      <c r="N12" s="60" t="e">
        <f>+#REF!/#REF!*100-100</f>
        <v>#REF!</v>
      </c>
      <c r="O12" s="60" t="e">
        <f>+#REF!/#REF!*100-100</f>
        <v>#REF!</v>
      </c>
      <c r="P12" s="60" t="e">
        <f>+C12/#REF!*100-100</f>
        <v>#REF!</v>
      </c>
      <c r="Q12" s="60">
        <f t="shared" ref="Q12:W12" si="2">+D12/C12*100-100</f>
        <v>-3.1889383016304009</v>
      </c>
      <c r="R12" s="60">
        <f t="shared" si="2"/>
        <v>-25.260997670916382</v>
      </c>
      <c r="S12" s="60">
        <f t="shared" si="2"/>
        <v>-31.265667134870057</v>
      </c>
      <c r="T12" s="60">
        <f t="shared" si="2"/>
        <v>38.183152448599486</v>
      </c>
      <c r="U12" s="60">
        <f t="shared" si="2"/>
        <v>10.500179174795704</v>
      </c>
      <c r="V12" s="60">
        <f t="shared" si="2"/>
        <v>9.3768349489870246</v>
      </c>
      <c r="W12" s="60">
        <f t="shared" si="2"/>
        <v>-29.53611739481174</v>
      </c>
      <c r="X12" s="60"/>
      <c r="Y12" s="75">
        <v>7815.1193810000004</v>
      </c>
      <c r="Z12" s="75">
        <v>6892.4204330000002</v>
      </c>
      <c r="AA12" s="73">
        <f t="shared" si="1"/>
        <v>0.88193411987496295</v>
      </c>
      <c r="AB12" s="73"/>
      <c r="AC12" s="4" t="s">
        <v>15</v>
      </c>
      <c r="AD12" s="29" t="s">
        <v>20</v>
      </c>
      <c r="AF12" s="38"/>
      <c r="AG12" s="39"/>
    </row>
    <row r="13" spans="1:60" s="1" customFormat="1" x14ac:dyDescent="0.3">
      <c r="A13" s="31"/>
      <c r="B13" s="59"/>
      <c r="C13" s="60"/>
      <c r="D13" s="60"/>
      <c r="E13" s="60"/>
      <c r="F13" s="60"/>
      <c r="G13" s="60"/>
      <c r="H13" s="60"/>
      <c r="K13" s="6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76"/>
      <c r="Z13" s="76"/>
      <c r="AA13" s="73"/>
      <c r="AB13" s="73"/>
      <c r="AC13" s="33"/>
      <c r="AD13" s="34"/>
      <c r="AF13" s="35"/>
      <c r="AG13" s="36"/>
    </row>
    <row r="14" spans="1:60" s="1" customFormat="1" x14ac:dyDescent="0.3">
      <c r="A14" s="16" t="s">
        <v>18</v>
      </c>
      <c r="B14" s="19" t="s">
        <v>22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162141.44442400002</v>
      </c>
      <c r="J14" s="60">
        <v>179805.88603300002</v>
      </c>
      <c r="K14" s="60"/>
      <c r="L14" s="60" t="e">
        <f>+#REF!/#REF!*100-100</f>
        <v>#REF!</v>
      </c>
      <c r="M14" s="60" t="e">
        <f>+#REF!/#REF!*100-100</f>
        <v>#REF!</v>
      </c>
      <c r="N14" s="60" t="e">
        <f>+#REF!/#REF!*100-100</f>
        <v>#REF!</v>
      </c>
      <c r="O14" s="60" t="e">
        <f>+#REF!/#REF!*100-100</f>
        <v>#REF!</v>
      </c>
      <c r="P14" s="60" t="e">
        <f>+C14/#REF!*100-100</f>
        <v>#REF!</v>
      </c>
      <c r="Q14" s="60">
        <f t="shared" ref="Q14:Q26" si="3">+D14/C14*100-100</f>
        <v>-4.5601545256537719</v>
      </c>
      <c r="R14" s="60">
        <f t="shared" ref="R14:R26" si="4">+E14/D14*100-100</f>
        <v>-12.026710007707706</v>
      </c>
      <c r="S14" s="60">
        <f t="shared" ref="S14:S26" si="5">+F14/E14*100-100</f>
        <v>-1.2426512232387381</v>
      </c>
      <c r="T14" s="60">
        <f t="shared" ref="T14:T26" si="6">+G14/F14*100-100</f>
        <v>14.568903375925643</v>
      </c>
      <c r="U14" s="60">
        <f t="shared" ref="U14:U26" si="7">+H14/G14*100-100</f>
        <v>-5.8217596976006121</v>
      </c>
      <c r="V14" s="60">
        <f t="shared" ref="V14:W26" si="8">+I14/H14*100-100</f>
        <v>-12.100891968272549</v>
      </c>
      <c r="W14" s="60">
        <f t="shared" si="8"/>
        <v>10.89446419559917</v>
      </c>
      <c r="X14" s="60"/>
      <c r="Y14" s="75">
        <v>43427.775142000006</v>
      </c>
      <c r="Z14" s="75">
        <v>48328.762976999999</v>
      </c>
      <c r="AA14" s="73">
        <f t="shared" si="1"/>
        <v>1.1128537628044439</v>
      </c>
      <c r="AB14" s="73"/>
      <c r="AC14" s="3" t="s">
        <v>18</v>
      </c>
      <c r="AD14" s="37" t="s">
        <v>23</v>
      </c>
      <c r="AF14" s="38"/>
      <c r="AG14" s="39"/>
    </row>
    <row r="15" spans="1:60" s="1" customFormat="1" x14ac:dyDescent="0.3">
      <c r="A15" s="44">
        <v>10</v>
      </c>
      <c r="B15" s="59" t="s">
        <v>61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5643.8501559999995</v>
      </c>
      <c r="J15" s="62">
        <v>6117.0031119999994</v>
      </c>
      <c r="K15" s="64"/>
      <c r="L15" s="62" t="e">
        <f>+#REF!/#REF!*100-100</f>
        <v>#REF!</v>
      </c>
      <c r="M15" s="62" t="e">
        <f>+#REF!/#REF!*100-100</f>
        <v>#REF!</v>
      </c>
      <c r="N15" s="62" t="e">
        <f>+#REF!/#REF!*100-100</f>
        <v>#REF!</v>
      </c>
      <c r="O15" s="62" t="e">
        <f>+#REF!/#REF!*100-100</f>
        <v>#REF!</v>
      </c>
      <c r="P15" s="62" t="e">
        <f>+C15/#REF!*100-100</f>
        <v>#REF!</v>
      </c>
      <c r="Q15" s="62">
        <f t="shared" si="3"/>
        <v>4.5045410617686912</v>
      </c>
      <c r="R15" s="62">
        <f t="shared" si="4"/>
        <v>-13.843323832256132</v>
      </c>
      <c r="S15" s="62">
        <f t="shared" si="5"/>
        <v>-2.8058477790449814</v>
      </c>
      <c r="T15" s="62">
        <f t="shared" si="6"/>
        <v>5.9839166617759787</v>
      </c>
      <c r="U15" s="62">
        <f t="shared" si="7"/>
        <v>-5.7415663088357007</v>
      </c>
      <c r="V15" s="62">
        <f t="shared" si="8"/>
        <v>-8.9364169423333806E-2</v>
      </c>
      <c r="W15" s="62">
        <f t="shared" si="8"/>
        <v>8.3835137879588899</v>
      </c>
      <c r="X15" s="62"/>
      <c r="Y15" s="77">
        <v>1515.8738349999999</v>
      </c>
      <c r="Z15" s="77">
        <v>1709.0363009999999</v>
      </c>
      <c r="AA15" s="73">
        <f t="shared" si="1"/>
        <v>1.1274264793943092</v>
      </c>
      <c r="AB15" s="73"/>
      <c r="AC15" s="71">
        <v>10</v>
      </c>
      <c r="AD15" s="45" t="s">
        <v>60</v>
      </c>
      <c r="AF15" s="38"/>
      <c r="AG15" s="39"/>
    </row>
    <row r="16" spans="1:60" s="1" customFormat="1" x14ac:dyDescent="0.3">
      <c r="A16" s="31">
        <v>11</v>
      </c>
      <c r="B16" s="59" t="s">
        <v>62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1"/>
      <c r="L16" s="62" t="e">
        <f>+#REF!/#REF!*100-100</f>
        <v>#REF!</v>
      </c>
      <c r="M16" s="62" t="e">
        <f>+#REF!/#REF!*100-100</f>
        <v>#REF!</v>
      </c>
      <c r="N16" s="62" t="e">
        <f>+#REF!/#REF!*100-100</f>
        <v>#REF!</v>
      </c>
      <c r="O16" s="62" t="e">
        <f>+#REF!/#REF!*100-100</f>
        <v>#REF!</v>
      </c>
      <c r="P16" s="62" t="e">
        <f>+C16/#REF!*100-100</f>
        <v>#REF!</v>
      </c>
      <c r="Q16" s="62">
        <f t="shared" si="3"/>
        <v>-4.0359211203175249</v>
      </c>
      <c r="R16" s="62">
        <f t="shared" si="4"/>
        <v>-7.9136837020595721</v>
      </c>
      <c r="S16" s="62">
        <f t="shared" si="5"/>
        <v>4.5784167983926096</v>
      </c>
      <c r="T16" s="62">
        <f t="shared" si="6"/>
        <v>30.749604276959786</v>
      </c>
      <c r="U16" s="62">
        <f t="shared" si="7"/>
        <v>-6.4445777265388529</v>
      </c>
      <c r="V16" s="62">
        <f t="shared" si="8"/>
        <v>-13.290940951840753</v>
      </c>
      <c r="W16" s="62">
        <f t="shared" si="8"/>
        <v>5.9913168757754534</v>
      </c>
      <c r="X16" s="62"/>
      <c r="Y16" s="77">
        <v>132.61212400000002</v>
      </c>
      <c r="Z16" s="77">
        <v>145.99581899999998</v>
      </c>
      <c r="AA16" s="73">
        <f t="shared" si="1"/>
        <v>1.1009236154003532</v>
      </c>
      <c r="AB16" s="73"/>
      <c r="AC16" s="33">
        <v>11</v>
      </c>
      <c r="AD16" s="34" t="s">
        <v>73</v>
      </c>
      <c r="AF16" s="35"/>
      <c r="AG16" s="36"/>
    </row>
    <row r="17" spans="1:33" s="1" customFormat="1" x14ac:dyDescent="0.3">
      <c r="A17" s="31">
        <v>13</v>
      </c>
      <c r="B17" s="59" t="s">
        <v>24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4609.5788890000003</v>
      </c>
      <c r="J17" s="62">
        <v>4009.3259170000001</v>
      </c>
      <c r="K17" s="61"/>
      <c r="L17" s="62" t="e">
        <f>+#REF!/#REF!*100-100</f>
        <v>#REF!</v>
      </c>
      <c r="M17" s="62" t="e">
        <f>+#REF!/#REF!*100-100</f>
        <v>#REF!</v>
      </c>
      <c r="N17" s="62" t="e">
        <f>+#REF!/#REF!*100-100</f>
        <v>#REF!</v>
      </c>
      <c r="O17" s="62" t="e">
        <f>+#REF!/#REF!*100-100</f>
        <v>#REF!</v>
      </c>
      <c r="P17" s="62" t="e">
        <f>+C17/#REF!*100-100</f>
        <v>#REF!</v>
      </c>
      <c r="Q17" s="62">
        <f t="shared" si="3"/>
        <v>2.238720610346661</v>
      </c>
      <c r="R17" s="62">
        <f t="shared" si="4"/>
        <v>-16.223210066985146</v>
      </c>
      <c r="S17" s="62">
        <f t="shared" si="5"/>
        <v>-4.4252355631315083</v>
      </c>
      <c r="T17" s="62">
        <f t="shared" si="6"/>
        <v>12.163309689989092</v>
      </c>
      <c r="U17" s="62">
        <f t="shared" si="7"/>
        <v>-6.8267057182573296</v>
      </c>
      <c r="V17" s="62">
        <f t="shared" si="8"/>
        <v>-5.1714881634063374</v>
      </c>
      <c r="W17" s="62">
        <f t="shared" si="8"/>
        <v>-13.021861355543891</v>
      </c>
      <c r="X17" s="62"/>
      <c r="Y17" s="77">
        <v>1203.9635520000002</v>
      </c>
      <c r="Z17" s="77">
        <v>1002.609879</v>
      </c>
      <c r="AA17" s="73">
        <f t="shared" si="1"/>
        <v>0.83275766723542799</v>
      </c>
      <c r="AB17" s="73"/>
      <c r="AC17" s="33">
        <v>13</v>
      </c>
      <c r="AD17" s="34" t="s">
        <v>25</v>
      </c>
      <c r="AF17" s="35"/>
      <c r="AG17" s="36"/>
    </row>
    <row r="18" spans="1:33" s="1" customFormat="1" x14ac:dyDescent="0.3">
      <c r="A18" s="31">
        <v>14</v>
      </c>
      <c r="B18" s="59" t="s">
        <v>26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1572.6997660000002</v>
      </c>
      <c r="J18" s="62">
        <v>1331.3386130000001</v>
      </c>
      <c r="K18" s="61"/>
      <c r="L18" s="62" t="e">
        <f>+#REF!/#REF!*100-100</f>
        <v>#REF!</v>
      </c>
      <c r="M18" s="62" t="e">
        <f>+#REF!/#REF!*100-100</f>
        <v>#REF!</v>
      </c>
      <c r="N18" s="62" t="e">
        <f>+#REF!/#REF!*100-100</f>
        <v>#REF!</v>
      </c>
      <c r="O18" s="62" t="e">
        <f>+#REF!/#REF!*100-100</f>
        <v>#REF!</v>
      </c>
      <c r="P18" s="62" t="e">
        <f>+C18/#REF!*100-100</f>
        <v>#REF!</v>
      </c>
      <c r="Q18" s="62">
        <f t="shared" si="3"/>
        <v>0.46524736232443331</v>
      </c>
      <c r="R18" s="62">
        <f t="shared" si="4"/>
        <v>-9.5926826223122532</v>
      </c>
      <c r="S18" s="62">
        <f t="shared" si="5"/>
        <v>-7.0625536424393687</v>
      </c>
      <c r="T18" s="62">
        <f t="shared" si="6"/>
        <v>-9.1744842042945862</v>
      </c>
      <c r="U18" s="62">
        <f t="shared" si="7"/>
        <v>-8.0796486187788048</v>
      </c>
      <c r="V18" s="62">
        <f t="shared" si="8"/>
        <v>-18.68090215382307</v>
      </c>
      <c r="W18" s="62">
        <f t="shared" si="8"/>
        <v>-15.346931322681968</v>
      </c>
      <c r="X18" s="62"/>
      <c r="Y18" s="77">
        <v>386.56812000000002</v>
      </c>
      <c r="Z18" s="77">
        <v>314.82307700000007</v>
      </c>
      <c r="AA18" s="73">
        <f t="shared" si="1"/>
        <v>0.81440517391863576</v>
      </c>
      <c r="AB18" s="73"/>
      <c r="AC18" s="33">
        <v>14</v>
      </c>
      <c r="AD18" s="34" t="s">
        <v>27</v>
      </c>
      <c r="AF18" s="35"/>
      <c r="AG18" s="36"/>
    </row>
    <row r="19" spans="1:33" s="1" customFormat="1" x14ac:dyDescent="0.3">
      <c r="A19" s="31">
        <v>24</v>
      </c>
      <c r="B19" s="59" t="s">
        <v>29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29182.289848999997</v>
      </c>
      <c r="J19" s="62">
        <v>42501.099793000001</v>
      </c>
      <c r="K19" s="61"/>
      <c r="L19" s="62" t="e">
        <f>+#REF!/#REF!*100-100</f>
        <v>#REF!</v>
      </c>
      <c r="M19" s="62" t="e">
        <f>+#REF!/#REF!*100-100</f>
        <v>#REF!</v>
      </c>
      <c r="N19" s="62" t="e">
        <f>+#REF!/#REF!*100-100</f>
        <v>#REF!</v>
      </c>
      <c r="O19" s="62" t="e">
        <f>+#REF!/#REF!*100-100</f>
        <v>#REF!</v>
      </c>
      <c r="P19" s="62" t="e">
        <f>+C19/#REF!*100-100</f>
        <v>#REF!</v>
      </c>
      <c r="Q19" s="62">
        <f t="shared" si="3"/>
        <v>-23.767523130417317</v>
      </c>
      <c r="R19" s="62">
        <f t="shared" si="4"/>
        <v>-18.408826012383003</v>
      </c>
      <c r="S19" s="62">
        <f t="shared" si="5"/>
        <v>1.9855046461322559</v>
      </c>
      <c r="T19" s="62">
        <f t="shared" si="6"/>
        <v>61.37714579157668</v>
      </c>
      <c r="U19" s="62">
        <f t="shared" si="7"/>
        <v>-10.56442946076146</v>
      </c>
      <c r="V19" s="62">
        <f t="shared" si="8"/>
        <v>-10.543235136707324</v>
      </c>
      <c r="W19" s="62">
        <f t="shared" si="8"/>
        <v>45.640044057256887</v>
      </c>
      <c r="X19" s="62"/>
      <c r="Y19" s="77">
        <v>9222.1881670000002</v>
      </c>
      <c r="Z19" s="77">
        <v>9078.312969999999</v>
      </c>
      <c r="AA19" s="73">
        <f t="shared" si="1"/>
        <v>0.98439901741380276</v>
      </c>
      <c r="AB19" s="73"/>
      <c r="AC19" s="33">
        <v>24</v>
      </c>
      <c r="AD19" s="34" t="s">
        <v>30</v>
      </c>
      <c r="AF19" s="35"/>
      <c r="AG19" s="36"/>
    </row>
    <row r="20" spans="1:33" s="1" customFormat="1" x14ac:dyDescent="0.3">
      <c r="A20" s="31">
        <v>25</v>
      </c>
      <c r="B20" s="59" t="s">
        <v>63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4461.9493030000003</v>
      </c>
      <c r="J20" s="62">
        <v>4515.4090139999998</v>
      </c>
      <c r="K20" s="61"/>
      <c r="L20" s="62" t="e">
        <f>+#REF!/#REF!*100-100</f>
        <v>#REF!</v>
      </c>
      <c r="M20" s="62" t="e">
        <f>+#REF!/#REF!*100-100</f>
        <v>#REF!</v>
      </c>
      <c r="N20" s="62" t="e">
        <f>+#REF!/#REF!*100-100</f>
        <v>#REF!</v>
      </c>
      <c r="O20" s="62" t="e">
        <f>+#REF!/#REF!*100-100</f>
        <v>#REF!</v>
      </c>
      <c r="P20" s="62" t="e">
        <f>+C20/#REF!*100-100</f>
        <v>#REF!</v>
      </c>
      <c r="Q20" s="62">
        <f t="shared" si="3"/>
        <v>-11.689108437381364</v>
      </c>
      <c r="R20" s="62">
        <f t="shared" si="4"/>
        <v>-1.1915545953511639</v>
      </c>
      <c r="S20" s="62">
        <f t="shared" si="5"/>
        <v>3.0833483716135106</v>
      </c>
      <c r="T20" s="62">
        <f t="shared" si="6"/>
        <v>-2.7216309695957364</v>
      </c>
      <c r="U20" s="62">
        <f t="shared" si="7"/>
        <v>0.11612177730657436</v>
      </c>
      <c r="V20" s="62">
        <f t="shared" si="8"/>
        <v>-11.085258438903452</v>
      </c>
      <c r="W20" s="62">
        <f t="shared" si="8"/>
        <v>1.1981245722369778</v>
      </c>
      <c r="X20" s="62"/>
      <c r="Y20" s="77">
        <v>1141.846845</v>
      </c>
      <c r="Z20" s="77">
        <v>1143.1367949999999</v>
      </c>
      <c r="AA20" s="73">
        <f t="shared" si="1"/>
        <v>1.0011297049211534</v>
      </c>
      <c r="AB20" s="73"/>
      <c r="AC20" s="33">
        <v>20</v>
      </c>
      <c r="AD20" s="34" t="s">
        <v>64</v>
      </c>
      <c r="AF20" s="35"/>
      <c r="AG20" s="36"/>
    </row>
    <row r="21" spans="1:33" s="1" customFormat="1" x14ac:dyDescent="0.3">
      <c r="A21" s="31">
        <v>26</v>
      </c>
      <c r="B21" s="59" t="s">
        <v>65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12046.585639000001</v>
      </c>
      <c r="J21" s="62">
        <v>13604.238154000001</v>
      </c>
      <c r="K21" s="61"/>
      <c r="L21" s="62" t="e">
        <f>+#REF!/#REF!*100-100</f>
        <v>#REF!</v>
      </c>
      <c r="M21" s="62" t="e">
        <f>+#REF!/#REF!*100-100</f>
        <v>#REF!</v>
      </c>
      <c r="N21" s="62" t="e">
        <f>+#REF!/#REF!*100-100</f>
        <v>#REF!</v>
      </c>
      <c r="O21" s="62" t="e">
        <f>+#REF!/#REF!*100-100</f>
        <v>#REF!</v>
      </c>
      <c r="P21" s="62" t="e">
        <f>+C21/#REF!*100-100</f>
        <v>#REF!</v>
      </c>
      <c r="Q21" s="62">
        <f t="shared" si="3"/>
        <v>6.3534568719311437</v>
      </c>
      <c r="R21" s="62">
        <f t="shared" si="4"/>
        <v>-5.0700313936168158</v>
      </c>
      <c r="S21" s="62">
        <f t="shared" si="5"/>
        <v>1.5931465921016326</v>
      </c>
      <c r="T21" s="62">
        <f t="shared" si="6"/>
        <v>9.1899491198534236</v>
      </c>
      <c r="U21" s="62">
        <f t="shared" si="7"/>
        <v>-24.39120944401067</v>
      </c>
      <c r="V21" s="62">
        <f t="shared" si="8"/>
        <v>-8.2817758207778951</v>
      </c>
      <c r="W21" s="62">
        <f t="shared" si="8"/>
        <v>12.930240664684305</v>
      </c>
      <c r="X21" s="62"/>
      <c r="Y21" s="77">
        <v>2982.9890039999996</v>
      </c>
      <c r="Z21" s="77">
        <v>3816.4401360000002</v>
      </c>
      <c r="AA21" s="73">
        <f t="shared" si="1"/>
        <v>1.2794013423724979</v>
      </c>
      <c r="AB21" s="73"/>
      <c r="AC21" s="33">
        <v>21</v>
      </c>
      <c r="AD21" s="34" t="s">
        <v>66</v>
      </c>
      <c r="AF21" s="35"/>
      <c r="AG21" s="36"/>
    </row>
    <row r="22" spans="1:33" s="1" customFormat="1" x14ac:dyDescent="0.3">
      <c r="A22" s="31">
        <v>27</v>
      </c>
      <c r="B22" s="59" t="s">
        <v>67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8353.2046659999996</v>
      </c>
      <c r="J22" s="62">
        <v>9222.7664110000023</v>
      </c>
      <c r="K22" s="61"/>
      <c r="L22" s="62" t="e">
        <f>+#REF!/#REF!*100-100</f>
        <v>#REF!</v>
      </c>
      <c r="M22" s="62" t="e">
        <f>+#REF!/#REF!*100-100</f>
        <v>#REF!</v>
      </c>
      <c r="N22" s="62" t="e">
        <f>+#REF!/#REF!*100-100</f>
        <v>#REF!</v>
      </c>
      <c r="O22" s="62" t="e">
        <f>+#REF!/#REF!*100-100</f>
        <v>#REF!</v>
      </c>
      <c r="P22" s="62" t="e">
        <f>+C22/#REF!*100-100</f>
        <v>#REF!</v>
      </c>
      <c r="Q22" s="62">
        <f t="shared" si="3"/>
        <v>-4.9182102673428858</v>
      </c>
      <c r="R22" s="62">
        <f t="shared" si="4"/>
        <v>-5.3096171627648232</v>
      </c>
      <c r="S22" s="62">
        <f t="shared" si="5"/>
        <v>1.9049424724666579</v>
      </c>
      <c r="T22" s="62">
        <f t="shared" si="6"/>
        <v>2.386757466282404</v>
      </c>
      <c r="U22" s="62">
        <f t="shared" si="7"/>
        <v>0.41183530891102293</v>
      </c>
      <c r="V22" s="62">
        <f t="shared" si="8"/>
        <v>-10.830180698354368</v>
      </c>
      <c r="W22" s="62">
        <f t="shared" si="8"/>
        <v>10.409917867083692</v>
      </c>
      <c r="X22" s="62"/>
      <c r="Y22" s="77">
        <v>2119.289397</v>
      </c>
      <c r="Z22" s="77">
        <v>2877.7825910000001</v>
      </c>
      <c r="AA22" s="73">
        <f t="shared" si="1"/>
        <v>1.357899772949225</v>
      </c>
      <c r="AB22" s="73"/>
      <c r="AC22" s="33">
        <v>27</v>
      </c>
      <c r="AD22" s="34" t="s">
        <v>68</v>
      </c>
      <c r="AF22" s="35"/>
      <c r="AG22" s="36"/>
    </row>
    <row r="23" spans="1:33" s="1" customFormat="1" x14ac:dyDescent="0.3">
      <c r="A23" s="31">
        <v>28</v>
      </c>
      <c r="B23" s="59" t="s">
        <v>31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14711.745833000003</v>
      </c>
      <c r="J23" s="62">
        <v>17653.951716000003</v>
      </c>
      <c r="K23" s="61"/>
      <c r="L23" s="62" t="e">
        <f>+#REF!/#REF!*100-100</f>
        <v>#REF!</v>
      </c>
      <c r="M23" s="62" t="e">
        <f>+#REF!/#REF!*100-100</f>
        <v>#REF!</v>
      </c>
      <c r="N23" s="62" t="e">
        <f>+#REF!/#REF!*100-100</f>
        <v>#REF!</v>
      </c>
      <c r="O23" s="62" t="e">
        <f>+#REF!/#REF!*100-100</f>
        <v>#REF!</v>
      </c>
      <c r="P23" s="62" t="e">
        <f>+C23/#REF!*100-100</f>
        <v>#REF!</v>
      </c>
      <c r="Q23" s="62">
        <f t="shared" si="3"/>
        <v>-8.6127592110368596</v>
      </c>
      <c r="R23" s="62">
        <f t="shared" si="4"/>
        <v>-7.9773362508038019</v>
      </c>
      <c r="S23" s="62">
        <f t="shared" si="5"/>
        <v>5.4506193950841748</v>
      </c>
      <c r="T23" s="62">
        <f t="shared" si="6"/>
        <v>-3.8405739825888503</v>
      </c>
      <c r="U23" s="62">
        <f t="shared" si="7"/>
        <v>-4.8135715542724284</v>
      </c>
      <c r="V23" s="62">
        <f t="shared" si="8"/>
        <v>-21.694240790922592</v>
      </c>
      <c r="W23" s="62">
        <f t="shared" si="8"/>
        <v>19.999026059846159</v>
      </c>
      <c r="X23" s="62"/>
      <c r="Y23" s="77">
        <v>3873.3962099999999</v>
      </c>
      <c r="Z23" s="77">
        <v>5059.6901420000004</v>
      </c>
      <c r="AA23" s="73">
        <f t="shared" si="1"/>
        <v>1.3062671277824172</v>
      </c>
      <c r="AB23" s="73"/>
      <c r="AC23" s="33">
        <v>28</v>
      </c>
      <c r="AD23" s="34" t="s">
        <v>32</v>
      </c>
      <c r="AF23" s="35"/>
      <c r="AG23" s="36"/>
    </row>
    <row r="24" spans="1:33" s="1" customFormat="1" x14ac:dyDescent="0.3">
      <c r="A24" s="31">
        <v>29</v>
      </c>
      <c r="B24" s="59" t="s">
        <v>33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14060.376138999998</v>
      </c>
      <c r="J24" s="62">
        <v>19036.923691999997</v>
      </c>
      <c r="K24" s="61"/>
      <c r="L24" s="62" t="e">
        <f>+#REF!/#REF!*100-100</f>
        <v>#REF!</v>
      </c>
      <c r="M24" s="62" t="e">
        <f>+#REF!/#REF!*100-100</f>
        <v>#REF!</v>
      </c>
      <c r="N24" s="62" t="e">
        <f>+#REF!/#REF!*100-100</f>
        <v>#REF!</v>
      </c>
      <c r="O24" s="62" t="e">
        <f>+#REF!/#REF!*100-100</f>
        <v>#REF!</v>
      </c>
      <c r="P24" s="62" t="e">
        <f>+C24/#REF!*100-100</f>
        <v>#REF!</v>
      </c>
      <c r="Q24" s="62">
        <f t="shared" si="3"/>
        <v>-5.1051137681135259</v>
      </c>
      <c r="R24" s="62">
        <f t="shared" si="4"/>
        <v>7.4557460116564442</v>
      </c>
      <c r="S24" s="62">
        <f t="shared" si="5"/>
        <v>2.2034989380984769</v>
      </c>
      <c r="T24" s="62">
        <f t="shared" si="6"/>
        <v>1.6464336640203499</v>
      </c>
      <c r="U24" s="62">
        <f t="shared" si="7"/>
        <v>-15.174429108186473</v>
      </c>
      <c r="V24" s="62">
        <f t="shared" si="8"/>
        <v>-25.37082191218613</v>
      </c>
      <c r="W24" s="62">
        <f t="shared" si="8"/>
        <v>35.394128178379873</v>
      </c>
      <c r="X24" s="62"/>
      <c r="Y24" s="77">
        <v>4044.6183329999999</v>
      </c>
      <c r="Z24" s="77">
        <v>5371.2990090000003</v>
      </c>
      <c r="AA24" s="73">
        <f t="shared" si="1"/>
        <v>1.32801133920984</v>
      </c>
      <c r="AB24" s="73"/>
      <c r="AC24" s="33">
        <v>29</v>
      </c>
      <c r="AD24" s="34" t="s">
        <v>34</v>
      </c>
      <c r="AF24" s="35"/>
      <c r="AG24" s="36"/>
    </row>
    <row r="25" spans="1:33" s="1" customFormat="1" x14ac:dyDescent="0.3">
      <c r="A25" s="31">
        <v>30</v>
      </c>
      <c r="B25" s="59" t="s">
        <v>71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5958.2020209999991</v>
      </c>
      <c r="J25" s="62">
        <v>5701.4088209999991</v>
      </c>
      <c r="K25" s="61"/>
      <c r="L25" s="62" t="e">
        <f>+#REF!/#REF!*100-100</f>
        <v>#REF!</v>
      </c>
      <c r="M25" s="62" t="e">
        <f>+#REF!/#REF!*100-100</f>
        <v>#REF!</v>
      </c>
      <c r="N25" s="62" t="e">
        <f>+#REF!/#REF!*100-100</f>
        <v>#REF!</v>
      </c>
      <c r="O25" s="62" t="e">
        <f>+#REF!/#REF!*100-100</f>
        <v>#REF!</v>
      </c>
      <c r="P25" s="62" t="e">
        <f>+C25/#REF!*100-100</f>
        <v>#REF!</v>
      </c>
      <c r="Q25" s="62">
        <f t="shared" si="3"/>
        <v>12.506092017697341</v>
      </c>
      <c r="R25" s="62">
        <f t="shared" si="4"/>
        <v>20.733421856954564</v>
      </c>
      <c r="S25" s="62">
        <f t="shared" si="5"/>
        <v>10.526579738260409</v>
      </c>
      <c r="T25" s="62">
        <f t="shared" si="6"/>
        <v>13.909060348706831</v>
      </c>
      <c r="U25" s="62">
        <f t="shared" si="7"/>
        <v>-24.203784019690261</v>
      </c>
      <c r="V25" s="62">
        <f t="shared" si="8"/>
        <v>14.372232031487272</v>
      </c>
      <c r="W25" s="62">
        <f t="shared" si="8"/>
        <v>-4.3099109277415977</v>
      </c>
      <c r="X25" s="62"/>
      <c r="Y25" s="77">
        <v>1788.4133739999997</v>
      </c>
      <c r="Z25" s="77">
        <v>1203.1545309999999</v>
      </c>
      <c r="AA25" s="73">
        <f t="shared" si="1"/>
        <v>0.67274968331790164</v>
      </c>
      <c r="AB25" s="73"/>
      <c r="AC25" s="33">
        <v>25</v>
      </c>
      <c r="AD25" s="34" t="s">
        <v>75</v>
      </c>
      <c r="AF25" s="35"/>
      <c r="AG25" s="36"/>
    </row>
    <row r="26" spans="1:33" s="1" customFormat="1" x14ac:dyDescent="0.3">
      <c r="A26" s="31">
        <v>32</v>
      </c>
      <c r="B26" s="59" t="s">
        <v>72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4084.1627820000003</v>
      </c>
      <c r="J26" s="62">
        <v>3219.9646379999995</v>
      </c>
      <c r="K26" s="61"/>
      <c r="L26" s="62" t="e">
        <f>+#REF!/#REF!*100-100</f>
        <v>#REF!</v>
      </c>
      <c r="M26" s="62" t="e">
        <f>+#REF!/#REF!*100-100</f>
        <v>#REF!</v>
      </c>
      <c r="N26" s="62" t="e">
        <f>+#REF!/#REF!*100-100</f>
        <v>#REF!</v>
      </c>
      <c r="O26" s="62" t="e">
        <f>+#REF!/#REF!*100-100</f>
        <v>#REF!</v>
      </c>
      <c r="P26" s="62" t="e">
        <f>+C26/#REF!*100-100</f>
        <v>#REF!</v>
      </c>
      <c r="Q26" s="62">
        <f t="shared" si="3"/>
        <v>1.9327744581861168</v>
      </c>
      <c r="R26" s="62">
        <f t="shared" si="4"/>
        <v>-14.057570681503933</v>
      </c>
      <c r="S26" s="62">
        <f t="shared" si="5"/>
        <v>0.24266439194123279</v>
      </c>
      <c r="T26" s="62">
        <f t="shared" si="6"/>
        <v>3.9851656198492265</v>
      </c>
      <c r="U26" s="62">
        <f t="shared" si="7"/>
        <v>2.5138380926216684</v>
      </c>
      <c r="V26" s="62">
        <f t="shared" si="8"/>
        <v>7.4437406693408121</v>
      </c>
      <c r="W26" s="62">
        <f t="shared" si="8"/>
        <v>-21.159737995967092</v>
      </c>
      <c r="X26" s="62"/>
      <c r="Y26" s="77">
        <v>963.830152</v>
      </c>
      <c r="Z26" s="77">
        <v>734.00862800000004</v>
      </c>
      <c r="AA26" s="73">
        <f t="shared" si="1"/>
        <v>0.76155391743751966</v>
      </c>
      <c r="AB26" s="73"/>
      <c r="AC26" s="33">
        <v>26</v>
      </c>
      <c r="AD26" s="34" t="s">
        <v>28</v>
      </c>
      <c r="AF26" s="35"/>
      <c r="AG26" s="36"/>
    </row>
    <row r="27" spans="1:33" x14ac:dyDescent="0.3">
      <c r="B27" s="59"/>
      <c r="Y27" s="78">
        <v>0</v>
      </c>
      <c r="Z27" s="78">
        <v>0</v>
      </c>
      <c r="AA27" s="73"/>
      <c r="AB27" s="73"/>
    </row>
    <row r="28" spans="1:33" s="1" customFormat="1" x14ac:dyDescent="0.3">
      <c r="A28" s="43" t="s">
        <v>21</v>
      </c>
      <c r="B28" s="19" t="s">
        <v>69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/>
      <c r="L28" s="60" t="e">
        <f>+#REF!/#REF!*100-100</f>
        <v>#REF!</v>
      </c>
      <c r="M28" s="60" t="e">
        <f>+#REF!/#REF!*100-100</f>
        <v>#REF!</v>
      </c>
      <c r="N28" s="60" t="e">
        <f>+#REF!/#REF!*100-100</f>
        <v>#REF!</v>
      </c>
      <c r="O28" s="60" t="e">
        <f>+#REF!/#REF!*100-100</f>
        <v>#REF!</v>
      </c>
      <c r="P28" s="60" t="e">
        <f>+C28/#REF!*100-100</f>
        <v>#REF!</v>
      </c>
      <c r="Q28" s="60">
        <f t="shared" ref="Q28:W28" si="9">+D28/C28*100-100</f>
        <v>31.30567133219003</v>
      </c>
      <c r="R28" s="60">
        <f t="shared" si="9"/>
        <v>-25.900140934966274</v>
      </c>
      <c r="S28" s="60">
        <f t="shared" si="9"/>
        <v>-34.307117705177319</v>
      </c>
      <c r="T28" s="60">
        <f t="shared" si="9"/>
        <v>-59.974102690581311</v>
      </c>
      <c r="U28" s="60">
        <f t="shared" si="9"/>
        <v>-33.298090125334994</v>
      </c>
      <c r="V28" s="60">
        <f t="shared" si="9"/>
        <v>-28.797204784103599</v>
      </c>
      <c r="W28" s="60">
        <f t="shared" si="9"/>
        <v>36.851543092637286</v>
      </c>
      <c r="X28" s="60"/>
      <c r="Y28" s="75">
        <v>19.587702</v>
      </c>
      <c r="Z28" s="75">
        <v>3.375759</v>
      </c>
      <c r="AA28" s="73">
        <f t="shared" si="1"/>
        <v>0.17234073706042699</v>
      </c>
      <c r="AB28" s="73"/>
      <c r="AC28" s="3" t="s">
        <v>21</v>
      </c>
      <c r="AD28" s="46" t="s">
        <v>36</v>
      </c>
      <c r="AF28" s="30"/>
    </row>
    <row r="29" spans="1:33" s="1" customFormat="1" x14ac:dyDescent="0.3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5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76">
        <v>0</v>
      </c>
      <c r="Z29" s="1">
        <v>0</v>
      </c>
      <c r="AA29" s="73"/>
      <c r="AB29" s="73"/>
      <c r="AC29" s="5"/>
      <c r="AD29" s="29"/>
      <c r="AF29" s="30"/>
    </row>
    <row r="30" spans="1:33" s="1" customFormat="1" x14ac:dyDescent="0.3">
      <c r="A30" s="43" t="s">
        <v>35</v>
      </c>
      <c r="B30" s="19" t="s">
        <v>70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5"/>
      <c r="L30" s="60" t="e">
        <f>+#REF!/#REF!*100-100</f>
        <v>#REF!</v>
      </c>
      <c r="M30" s="60" t="e">
        <f>+#REF!/#REF!*100-100</f>
        <v>#REF!</v>
      </c>
      <c r="N30" s="60" t="e">
        <f>+#REF!/#REF!*100-100</f>
        <v>#REF!</v>
      </c>
      <c r="O30" s="60" t="e">
        <f>+#REF!/#REF!*100-100</f>
        <v>#REF!</v>
      </c>
      <c r="P30" s="60" t="e">
        <f>+C30/#REF!*100-100</f>
        <v>#REF!</v>
      </c>
      <c r="Q30" s="60">
        <f t="shared" ref="Q30:W30" si="10">+D30/C30*100-100</f>
        <v>-3.8748934911394457</v>
      </c>
      <c r="R30" s="60">
        <f t="shared" si="10"/>
        <v>-32.025422431859553</v>
      </c>
      <c r="S30" s="60">
        <f t="shared" si="10"/>
        <v>-15.4591506462761</v>
      </c>
      <c r="T30" s="60">
        <f t="shared" si="10"/>
        <v>57.270984928957489</v>
      </c>
      <c r="U30" s="60">
        <f t="shared" si="10"/>
        <v>14.913696234176754</v>
      </c>
      <c r="V30" s="60">
        <f t="shared" si="10"/>
        <v>-18.228378754077184</v>
      </c>
      <c r="W30" s="60">
        <f t="shared" si="10"/>
        <v>13.26091202429005</v>
      </c>
      <c r="X30" s="60"/>
      <c r="Y30" s="75">
        <v>1755.7671950000001</v>
      </c>
      <c r="Z30" s="76">
        <v>2863.9771249999999</v>
      </c>
      <c r="AA30" s="73">
        <f t="shared" si="1"/>
        <v>1.6311827292114316</v>
      </c>
      <c r="AB30" s="73"/>
      <c r="AC30" s="3" t="s">
        <v>35</v>
      </c>
      <c r="AD30" s="46" t="s">
        <v>76</v>
      </c>
      <c r="AF30" s="30"/>
    </row>
    <row r="31" spans="1:33" s="1" customFormat="1" x14ac:dyDescent="0.3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3"/>
      <c r="L31" s="62"/>
      <c r="M31" s="62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77"/>
      <c r="Z31" s="77"/>
      <c r="AA31" s="73"/>
      <c r="AB31" s="73"/>
      <c r="AC31" s="42"/>
      <c r="AD31" s="34"/>
      <c r="AF31" s="30"/>
    </row>
    <row r="32" spans="1:33" s="1" customFormat="1" x14ac:dyDescent="0.3">
      <c r="A32" s="48" t="s">
        <v>37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210343.464863</v>
      </c>
      <c r="J32" s="66">
        <v>219514.37288100002</v>
      </c>
      <c r="K32" s="66"/>
      <c r="L32" s="66" t="e">
        <f>+#REF!/#REF!*100-100</f>
        <v>#REF!</v>
      </c>
      <c r="M32" s="66" t="e">
        <f>+#REF!/#REF!*100-100</f>
        <v>#REF!</v>
      </c>
      <c r="N32" s="66" t="e">
        <f>+#REF!/#REF!*100-100</f>
        <v>#REF!</v>
      </c>
      <c r="O32" s="66" t="e">
        <f>+#REF!/#REF!*100-100</f>
        <v>#REF!</v>
      </c>
      <c r="P32" s="66" t="e">
        <f>+C32/#REF!*100-100</f>
        <v>#REF!</v>
      </c>
      <c r="Q32" s="66">
        <f t="shared" ref="Q32:W32" si="11">+D32/C32*100-100</f>
        <v>-3.7114752566039186</v>
      </c>
      <c r="R32" s="66">
        <f t="shared" si="11"/>
        <v>-14.941010911131599</v>
      </c>
      <c r="S32" s="66">
        <f t="shared" si="11"/>
        <v>-5.3506281191416747</v>
      </c>
      <c r="T32" s="66">
        <f t="shared" si="11"/>
        <v>18.065197592694801</v>
      </c>
      <c r="U32" s="66">
        <f t="shared" si="11"/>
        <v>-3.1680628425810937</v>
      </c>
      <c r="V32" s="66">
        <f t="shared" si="11"/>
        <v>-9.0022904118914937</v>
      </c>
      <c r="W32" s="66">
        <f t="shared" si="11"/>
        <v>4.3599681235512406</v>
      </c>
      <c r="X32" s="66"/>
      <c r="Y32" s="79">
        <v>55680.59180799999</v>
      </c>
      <c r="Z32" s="79">
        <v>61022.592288</v>
      </c>
      <c r="AA32" s="66">
        <f t="shared" si="1"/>
        <v>1.0959400808529569</v>
      </c>
      <c r="AB32" s="79"/>
      <c r="AC32" s="79" t="s">
        <v>38</v>
      </c>
      <c r="AD32" s="49"/>
      <c r="AF32" s="30"/>
    </row>
    <row r="33" spans="1:32" s="1" customFormat="1" x14ac:dyDescent="0.3">
      <c r="A33" s="50" t="s">
        <v>39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0"/>
      <c r="AD33" s="52" t="s">
        <v>40</v>
      </c>
      <c r="AE33" s="30"/>
      <c r="AF33" s="30"/>
    </row>
    <row r="34" spans="1:32" hidden="1" x14ac:dyDescent="0.3">
      <c r="A34" s="1" t="s">
        <v>41</v>
      </c>
      <c r="AD34" s="5" t="s">
        <v>42</v>
      </c>
    </row>
  </sheetData>
  <mergeCells count="6">
    <mergeCell ref="Y3:Z3"/>
    <mergeCell ref="Y4:Z4"/>
    <mergeCell ref="G3:I3"/>
    <mergeCell ref="G4:I4"/>
    <mergeCell ref="T3:V3"/>
    <mergeCell ref="T4:V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2020-02-20T13:35:34Z</cp:lastPrinted>
  <dcterms:created xsi:type="dcterms:W3CDTF">2010-12-16T14:39:12Z</dcterms:created>
  <dcterms:modified xsi:type="dcterms:W3CDTF">2021-06-04T15:51:59Z</dcterms:modified>
</cp:coreProperties>
</file>