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0" activeTab="0"/>
  </bookViews>
  <sheets>
    <sheet name="2021" sheetId="1" r:id="rId1"/>
    <sheet name="2022" sheetId="2" r:id="rId2"/>
    <sheet name="2023" sheetId="3" r:id="rId3"/>
  </sheets>
  <definedNames>
    <definedName name="BaslaSatir" localSheetId="1">'2022'!$A$6</definedName>
    <definedName name="BaslaSatir" localSheetId="2">'2023'!$A$6</definedName>
    <definedName name="BaslaSatir">'2021'!$A$8</definedName>
    <definedName name="ButceYil" localSheetId="1">'2022'!#REF!</definedName>
    <definedName name="ButceYil" localSheetId="2">'2023'!#REF!</definedName>
    <definedName name="ButceYil">'2021'!#REF!</definedName>
    <definedName name="FormatSatir" localSheetId="1">'2022'!#REF!</definedName>
    <definedName name="FormatSatir" localSheetId="2">'2023'!#REF!</definedName>
    <definedName name="FormatSatir">'2021'!#REF!</definedName>
    <definedName name="Siniflandirma" localSheetId="1">'2022'!#REF!</definedName>
    <definedName name="Siniflandirma" localSheetId="2">'2023'!#REF!</definedName>
    <definedName name="Siniflandirma">'2021'!#REF!</definedName>
    <definedName name="ToplamSatir" localSheetId="1">'2022'!#REF!</definedName>
    <definedName name="ToplamSatir" localSheetId="2">'2023'!#REF!</definedName>
    <definedName name="ToplamSatir">'2021'!#REF!</definedName>
  </definedNames>
  <calcPr fullCalcOnLoad="1"/>
</workbook>
</file>

<file path=xl/sharedStrings.xml><?xml version="1.0" encoding="utf-8"?>
<sst xmlns="http://schemas.openxmlformats.org/spreadsheetml/2006/main" count="312" uniqueCount="69">
  <si>
    <t/>
  </si>
  <si>
    <t>(EKONOMİK SINIFLANDIRMA)</t>
  </si>
  <si>
    <t>KURUMLAR</t>
  </si>
  <si>
    <t>FAİZ GİDERLERİ</t>
  </si>
  <si>
    <t>BORÇ VERME</t>
  </si>
  <si>
    <t>YEDEK ÖDENEK</t>
  </si>
  <si>
    <t>PERSONEL
GİDERLERİ</t>
  </si>
  <si>
    <t>SOS. GÜV. DEV.
PRİMİ GİD.</t>
  </si>
  <si>
    <t>MAL VE HİZMET
ALIM GİDERLERİ</t>
  </si>
  <si>
    <t>TOPLAM</t>
  </si>
  <si>
    <t>GENEL BÜTÇELİ KURUMLAR (I SAYILI CETVEL)</t>
  </si>
  <si>
    <t>ÖZEL BÜTÇELİ KURUMLAR  (II SAYILI CETVEL)</t>
  </si>
  <si>
    <t>DÜZENLEYİCİ VE DENETLEYİCİ KURUMLAR  (III SAYILI CETVEL)</t>
  </si>
  <si>
    <t>I+II+III SAYILI CETVELE TABİ KURUMLAR TOPLAMI</t>
  </si>
  <si>
    <t xml:space="preserve">ÖZEL BÜTÇELERE VE DDK'LARA HAZİNE YARDIMI </t>
  </si>
  <si>
    <t>GELİRDEN AYRILAN PAYLAR</t>
  </si>
  <si>
    <t>ÖZEL BÜTÇELİ KURUMLAR  (II SAYILI CETVEL, ÜNİVERSİTELER)</t>
  </si>
  <si>
    <t>ÖZEL BÜTÇELİ KURUMLAR  (II SAYILI CETVEL, DİĞERLERİ)</t>
  </si>
  <si>
    <t>TÜRKİYE BÜYÜK MİLLET MECLİSİ</t>
  </si>
  <si>
    <t>CUMHURBAŞKANLIĞI</t>
  </si>
  <si>
    <t>ANAYASA MAHKEMESİ</t>
  </si>
  <si>
    <t>YARGITAY</t>
  </si>
  <si>
    <t>DANIŞTAY</t>
  </si>
  <si>
    <t>HAKİMLER VE SAVCILAR KURULU</t>
  </si>
  <si>
    <t>SAYIŞTAY</t>
  </si>
  <si>
    <t>ADALET BAKANLIĞI</t>
  </si>
  <si>
    <t>MİLLİ SAVUNMA BAKANLIĞI</t>
  </si>
  <si>
    <t>İÇİŞLERİ BAKANLIĞI</t>
  </si>
  <si>
    <t>DIŞİŞLERİ BAKANLIĞI</t>
  </si>
  <si>
    <t>HAZİNE VE MALİYE BAKANLIĞI</t>
  </si>
  <si>
    <t>MİLLİ EĞİTİM BAKANLIĞI</t>
  </si>
  <si>
    <t>SAĞLIK BAKANLIĞI</t>
  </si>
  <si>
    <t>ULAŞTIRMA VE ALTYAPI BAKANLIĞI</t>
  </si>
  <si>
    <t>AİLE, ÇALIŞMA VE SOSYAL HİZMETLER BAKANLIĞI</t>
  </si>
  <si>
    <t>ENERJİ VE TABİİ KAYNAKLAR BAKANLIĞI</t>
  </si>
  <si>
    <t>KÜLTÜR VE TURİZM BAKANLIĞI</t>
  </si>
  <si>
    <t>SANAYİ VE TEKNOLOJİ BAKANLIĞI</t>
  </si>
  <si>
    <t>ÇEVRE VE ŞEHİRCİLİK BAKANLIĞI</t>
  </si>
  <si>
    <t>TİCARET BAKANLIĞI</t>
  </si>
  <si>
    <t>GENÇLİK VE SPOR BAKANLIĞI</t>
  </si>
  <si>
    <t>TARIM VE ORMAN BAKANLIĞI</t>
  </si>
  <si>
    <t>MİLLİ GÜVENLİK KURULU GENEL SEKRETERLİĞİ</t>
  </si>
  <si>
    <t>MİLLİ İSTİHBARAT TEŞKİLATI BAŞKANLIĞI</t>
  </si>
  <si>
    <t>JANDARMA GENEL KOMUTANLIĞI</t>
  </si>
  <si>
    <t xml:space="preserve">SAHİL GÜVENLİK KOMUTANLIĞI </t>
  </si>
  <si>
    <t xml:space="preserve">EMNİYET GENEL MÜDÜRLÜĞÜ </t>
  </si>
  <si>
    <t>DİYANET İŞLERİ BAŞKANLIĞI</t>
  </si>
  <si>
    <t>TÜRKİYE İSTATİSTİK KURUMU</t>
  </si>
  <si>
    <t>AFET VE ACİL DURUM YÖNETİMİ BAŞKANLIĞI</t>
  </si>
  <si>
    <t>GELİR İDARESİ BAŞKANLIĞI</t>
  </si>
  <si>
    <t>TAPU VE KADASTRO GENEL MÜDÜRLÜĞÜ</t>
  </si>
  <si>
    <t>METEOROLOJİ GENEL MÜDÜRLÜĞÜ</t>
  </si>
  <si>
    <t>GÖÇ İDARESİ GENEL MÜDÜRLÜĞÜ</t>
  </si>
  <si>
    <t>AVRUPA BİRLİĞİ BAŞKANLIĞI</t>
  </si>
  <si>
    <t>DEVLET ARŞİVLERİ BAŞKANLIĞI</t>
  </si>
  <si>
    <t>İLETİŞİM BAŞKANLIĞI</t>
  </si>
  <si>
    <t>MİLLİ SARAYLAR İDARESİ BAŞKANLIĞI</t>
  </si>
  <si>
    <t>STRATEJİ VE BÜTÇE BAŞKANLIĞI</t>
  </si>
  <si>
    <t>CARİ TRANSFERLER</t>
  </si>
  <si>
    <t>SERMAYE GİDERLERİ</t>
  </si>
  <si>
    <t>SERMAYE
TRANSFERLERİ</t>
  </si>
  <si>
    <t xml:space="preserve">(I) SAYILI CETVEL - GENEL BÜTÇELİ İDARELER 2022 YILI BÜTÇE GİDER TAHMİNLERİ </t>
  </si>
  <si>
    <t>2021 YILI MERKEZİ YÖNETİM BÜTÇE KANUNU İCMALİ</t>
  </si>
  <si>
    <t xml:space="preserve">(I) SAYILI CETVEL - GENEL BÜTÇELİ İDARELER 2023 YILI BÜTÇE GİDER TAHMİNLERİ </t>
  </si>
  <si>
    <t>(I) SAYILI CETVEL - GENEL BÜTÇELİ KURUMLAR</t>
  </si>
  <si>
    <t>TL</t>
  </si>
  <si>
    <t>MERKEZİ YÖNETİM BÜTÇESİ TOPLAMI (HAZİNE YARDIMLARI VE GELİRDEN AYRILAN PAY HARİÇ)</t>
  </si>
  <si>
    <t>PERSONEL
GİDERLERİ</t>
  </si>
  <si>
    <t>SERMAYE
TRANSFERLERİ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</si>
</sst>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42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10" xfId="29" applyNumberFormat="1" applyFont="1" applyFill="1" applyBorder="1" applyAlignment="1">
      <alignment vertical="center"/>
    </xf>
    <xf numFmtId="3" fontId="3" fillId="0" borderId="11" xfId="29" applyNumberFormat="1" applyFont="1" applyFill="1" applyBorder="1" applyAlignment="1">
      <alignment vertical="center"/>
    </xf>
    <xf numFmtId="3" fontId="4" fillId="0" borderId="12" xfId="29" applyNumberFormat="1" applyFont="1" applyFill="1" applyBorder="1" applyAlignment="1">
      <alignment vertical="center"/>
    </xf>
    <xf numFmtId="0" fontId="4" fillId="0" borderId="0" xfId="29" applyFont="1" applyFill="1" applyBorder="1" applyAlignment="1">
      <alignment horizontal="center" vertical="center"/>
    </xf>
    <xf numFmtId="0" fontId="4" fillId="0" borderId="0" xfId="29" applyFont="1" applyFill="1" applyBorder="1" applyAlignment="1">
      <alignment horizontal="right" vertical="center"/>
    </xf>
    <xf numFmtId="3" fontId="3" fillId="0" borderId="13" xfId="29" applyNumberFormat="1" applyFont="1" applyFill="1" applyBorder="1" applyAlignment="1">
      <alignment vertical="center"/>
    </xf>
    <xf numFmtId="3" fontId="3" fillId="0" borderId="14" xfId="29" applyNumberFormat="1" applyFont="1" applyFill="1" applyBorder="1" applyAlignment="1">
      <alignment vertical="center"/>
    </xf>
    <xf numFmtId="3" fontId="4" fillId="0" borderId="15" xfId="29" applyNumberFormat="1" applyFont="1" applyFill="1" applyBorder="1" applyAlignment="1">
      <alignment vertical="center"/>
    </xf>
    <xf numFmtId="3" fontId="3" fillId="0" borderId="16" xfId="29" applyNumberFormat="1" applyFont="1" applyFill="1" applyBorder="1" applyAlignment="1">
      <alignment vertical="center"/>
    </xf>
    <xf numFmtId="3" fontId="3" fillId="0" borderId="17" xfId="29" applyNumberFormat="1" applyFont="1" applyFill="1" applyBorder="1" applyAlignment="1">
      <alignment vertical="center"/>
    </xf>
    <xf numFmtId="3" fontId="4" fillId="0" borderId="18" xfId="29" applyNumberFormat="1" applyFont="1" applyFill="1" applyBorder="1" applyAlignment="1">
      <alignment vertical="center"/>
    </xf>
    <xf numFmtId="0" fontId="4" fillId="0" borderId="19" xfId="29" applyFont="1" applyFill="1" applyBorder="1" applyAlignment="1">
      <alignment horizontal="center" vertical="center" wrapText="1"/>
    </xf>
    <xf numFmtId="0" fontId="4" fillId="0" borderId="20" xfId="29" applyFont="1" applyFill="1" applyBorder="1" applyAlignment="1">
      <alignment horizontal="center" vertical="center" wrapText="1"/>
    </xf>
    <xf numFmtId="0" fontId="4" fillId="0" borderId="21" xfId="29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22" xfId="29" applyFont="1" applyFill="1" applyBorder="1" applyAlignment="1">
      <alignment vertical="center" wrapText="1"/>
    </xf>
    <xf numFmtId="0" fontId="3" fillId="0" borderId="23" xfId="29" applyFont="1" applyFill="1" applyBorder="1" applyAlignment="1">
      <alignment vertical="center" wrapText="1"/>
    </xf>
    <xf numFmtId="0" fontId="3" fillId="0" borderId="24" xfId="29" applyFont="1" applyFill="1" applyBorder="1" applyAlignment="1">
      <alignment vertical="center" wrapText="1"/>
    </xf>
    <xf numFmtId="0" fontId="4" fillId="0" borderId="0" xfId="29" applyFont="1" applyFill="1" applyBorder="1" applyAlignment="1">
      <alignment horizontal="center" vertical="center" wrapText="1"/>
    </xf>
    <xf numFmtId="0" fontId="4" fillId="0" borderId="25" xfId="29" applyFont="1" applyFill="1" applyBorder="1" applyAlignment="1">
      <alignment horizontal="center" vertical="center" wrapText="1"/>
    </xf>
    <xf numFmtId="0" fontId="4" fillId="0" borderId="22" xfId="29" applyFont="1" applyFill="1" applyBorder="1" applyAlignment="1">
      <alignment vertical="center" wrapText="1"/>
    </xf>
    <xf numFmtId="3" fontId="4" fillId="0" borderId="13" xfId="29" applyNumberFormat="1" applyFont="1" applyFill="1" applyBorder="1" applyAlignment="1">
      <alignment vertical="center"/>
    </xf>
    <xf numFmtId="3" fontId="4" fillId="0" borderId="14" xfId="29" applyNumberFormat="1" applyFont="1" applyFill="1" applyBorder="1" applyAlignment="1">
      <alignment vertical="center"/>
    </xf>
    <xf numFmtId="0" fontId="4" fillId="0" borderId="23" xfId="29" applyFont="1" applyFill="1" applyBorder="1" applyAlignment="1">
      <alignment vertical="center" wrapText="1"/>
    </xf>
    <xf numFmtId="3" fontId="4" fillId="0" borderId="10" xfId="29" applyNumberFormat="1" applyFont="1" applyFill="1" applyBorder="1" applyAlignment="1">
      <alignment vertical="center"/>
    </xf>
    <xf numFmtId="3" fontId="4" fillId="0" borderId="11" xfId="29" applyNumberFormat="1" applyFont="1" applyFill="1" applyBorder="1" applyAlignment="1">
      <alignment vertical="center"/>
    </xf>
    <xf numFmtId="0" fontId="4" fillId="0" borderId="24" xfId="29" applyFont="1" applyFill="1" applyBorder="1" applyAlignment="1">
      <alignment vertical="center" wrapText="1"/>
    </xf>
    <xf numFmtId="3" fontId="4" fillId="0" borderId="16" xfId="29" applyNumberFormat="1" applyFont="1" applyFill="1" applyBorder="1" applyAlignment="1">
      <alignment vertical="center"/>
    </xf>
    <xf numFmtId="3" fontId="4" fillId="0" borderId="17" xfId="29" applyNumberFormat="1" applyFont="1" applyFill="1" applyBorder="1" applyAlignment="1">
      <alignment vertical="center"/>
    </xf>
    <xf numFmtId="3" fontId="4" fillId="0" borderId="26" xfId="29" applyNumberFormat="1" applyFont="1" applyFill="1" applyBorder="1" applyAlignment="1">
      <alignment vertical="center"/>
    </xf>
    <xf numFmtId="3" fontId="4" fillId="0" borderId="27" xfId="29" applyNumberFormat="1" applyFont="1" applyFill="1" applyBorder="1" applyAlignment="1">
      <alignment vertical="center"/>
    </xf>
    <xf numFmtId="3" fontId="4" fillId="0" borderId="28" xfId="29" applyNumberFormat="1" applyFont="1" applyFill="1" applyBorder="1" applyAlignment="1">
      <alignment vertical="center"/>
    </xf>
    <xf numFmtId="0" fontId="5" fillId="0" borderId="0" xfId="29" applyFont="1" applyFill="1" applyAlignment="1">
      <alignment horizontal="center" vertical="center"/>
    </xf>
    <xf numFmtId="0" fontId="5" fillId="0" borderId="0" xfId="29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7"/>
  <sheetViews>
    <sheetView tabSelected="1" zoomScale="55" zoomScaleNormal="55" workbookViewId="0" topLeftCell="A1">
      <selection activeCell="E15" sqref="E15"/>
    </sheetView>
  </sheetViews>
  <sheetFormatPr defaultColWidth="9.140625" defaultRowHeight="15"/>
  <cols>
    <col min="1" max="1" width="83.28125" style="16" customWidth="1"/>
    <col min="2" max="10" width="22.140625" style="1" customWidth="1"/>
    <col min="11" max="11" width="25.28125" style="1" customWidth="1"/>
    <col min="12" max="14" width="19.28125" style="1" customWidth="1"/>
    <col min="15" max="16384" width="9.140625" style="1" customWidth="1"/>
  </cols>
  <sheetData>
    <row r="2" spans="1:11" ht="24.75" customHeight="1">
      <c r="A2" s="34" t="s">
        <v>62</v>
      </c>
      <c r="B2" s="34" t="s">
        <v>0</v>
      </c>
      <c r="C2" s="34" t="s">
        <v>0</v>
      </c>
      <c r="D2" s="34" t="s">
        <v>0</v>
      </c>
      <c r="E2" s="34" t="s">
        <v>0</v>
      </c>
      <c r="F2" s="34" t="s">
        <v>0</v>
      </c>
      <c r="G2" s="34" t="s">
        <v>0</v>
      </c>
      <c r="H2" s="34" t="s">
        <v>0</v>
      </c>
      <c r="I2" s="34" t="s">
        <v>0</v>
      </c>
      <c r="J2" s="34" t="s">
        <v>0</v>
      </c>
      <c r="K2" s="34" t="s">
        <v>0</v>
      </c>
    </row>
    <row r="3" spans="1:11" ht="24.75" customHeight="1">
      <c r="A3" s="34" t="s">
        <v>64</v>
      </c>
      <c r="B3" s="34" t="s">
        <v>0</v>
      </c>
      <c r="C3" s="34" t="s">
        <v>0</v>
      </c>
      <c r="D3" s="34" t="s">
        <v>0</v>
      </c>
      <c r="E3" s="34" t="s">
        <v>0</v>
      </c>
      <c r="F3" s="34" t="s">
        <v>0</v>
      </c>
      <c r="G3" s="34" t="s">
        <v>0</v>
      </c>
      <c r="H3" s="34" t="s">
        <v>0</v>
      </c>
      <c r="I3" s="34" t="s">
        <v>0</v>
      </c>
      <c r="J3" s="34" t="s">
        <v>0</v>
      </c>
      <c r="K3" s="34" t="s">
        <v>0</v>
      </c>
    </row>
    <row r="4" spans="1:11" ht="24.75" customHeight="1">
      <c r="A4" s="35" t="s">
        <v>1</v>
      </c>
      <c r="B4" s="35" t="s">
        <v>0</v>
      </c>
      <c r="C4" s="35" t="s">
        <v>0</v>
      </c>
      <c r="D4" s="35" t="s">
        <v>0</v>
      </c>
      <c r="E4" s="35" t="s">
        <v>0</v>
      </c>
      <c r="F4" s="35" t="s">
        <v>0</v>
      </c>
      <c r="G4" s="35" t="s">
        <v>0</v>
      </c>
      <c r="H4" s="35" t="s">
        <v>0</v>
      </c>
      <c r="I4" s="35" t="s">
        <v>0</v>
      </c>
      <c r="J4" s="35" t="s">
        <v>0</v>
      </c>
      <c r="K4" s="35" t="s">
        <v>0</v>
      </c>
    </row>
    <row r="6" spans="1:11" ht="13.5">
      <c r="A6" s="20" t="s">
        <v>0</v>
      </c>
      <c r="B6" s="5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65</v>
      </c>
    </row>
    <row r="7" spans="1:11" ht="45" customHeight="1">
      <c r="A7" s="21" t="s">
        <v>2</v>
      </c>
      <c r="B7" s="13" t="s">
        <v>67</v>
      </c>
      <c r="C7" s="14" t="s">
        <v>7</v>
      </c>
      <c r="D7" s="14" t="s">
        <v>8</v>
      </c>
      <c r="E7" s="14" t="s">
        <v>3</v>
      </c>
      <c r="F7" s="14" t="s">
        <v>58</v>
      </c>
      <c r="G7" s="14" t="s">
        <v>59</v>
      </c>
      <c r="H7" s="14" t="s">
        <v>68</v>
      </c>
      <c r="I7" s="14" t="s">
        <v>4</v>
      </c>
      <c r="J7" s="14" t="s">
        <v>5</v>
      </c>
      <c r="K7" s="15" t="s">
        <v>9</v>
      </c>
    </row>
    <row r="8" spans="1:11" ht="22.5" customHeight="1">
      <c r="A8" s="17" t="s">
        <v>18</v>
      </c>
      <c r="B8" s="7">
        <v>1064402000</v>
      </c>
      <c r="C8" s="8">
        <v>138755000</v>
      </c>
      <c r="D8" s="8">
        <v>249894000</v>
      </c>
      <c r="E8" s="8">
        <v>0</v>
      </c>
      <c r="F8" s="8">
        <v>286357000</v>
      </c>
      <c r="G8" s="8">
        <v>152531000</v>
      </c>
      <c r="H8" s="8">
        <v>2117000</v>
      </c>
      <c r="I8" s="8">
        <v>0</v>
      </c>
      <c r="J8" s="8">
        <v>0</v>
      </c>
      <c r="K8" s="9">
        <f aca="true" t="shared" si="0" ref="K8:K47">SUM(B8:J8)</f>
        <v>1894056000</v>
      </c>
    </row>
    <row r="9" spans="1:11" ht="22.5" customHeight="1">
      <c r="A9" s="18" t="s">
        <v>19</v>
      </c>
      <c r="B9" s="2">
        <v>402681000</v>
      </c>
      <c r="C9" s="3">
        <v>49211000</v>
      </c>
      <c r="D9" s="3">
        <v>2307521000</v>
      </c>
      <c r="E9" s="3">
        <v>0</v>
      </c>
      <c r="F9" s="3">
        <v>581440000</v>
      </c>
      <c r="G9" s="3">
        <v>698600000</v>
      </c>
      <c r="H9" s="3">
        <v>0</v>
      </c>
      <c r="I9" s="3">
        <v>0</v>
      </c>
      <c r="J9" s="3">
        <v>0</v>
      </c>
      <c r="K9" s="4">
        <f t="shared" si="0"/>
        <v>4039453000</v>
      </c>
    </row>
    <row r="10" spans="1:11" ht="22.5" customHeight="1">
      <c r="A10" s="18" t="s">
        <v>20</v>
      </c>
      <c r="B10" s="2">
        <v>48694000</v>
      </c>
      <c r="C10" s="3">
        <v>5825000</v>
      </c>
      <c r="D10" s="3">
        <v>21003000</v>
      </c>
      <c r="E10" s="3">
        <v>0</v>
      </c>
      <c r="F10" s="3">
        <v>4379000</v>
      </c>
      <c r="G10" s="3">
        <v>6621000</v>
      </c>
      <c r="H10" s="3">
        <v>0</v>
      </c>
      <c r="I10" s="3">
        <v>0</v>
      </c>
      <c r="J10" s="3">
        <v>0</v>
      </c>
      <c r="K10" s="4">
        <f t="shared" si="0"/>
        <v>86522000</v>
      </c>
    </row>
    <row r="11" spans="1:11" ht="22.5" customHeight="1">
      <c r="A11" s="18" t="s">
        <v>21</v>
      </c>
      <c r="B11" s="2">
        <v>237724000</v>
      </c>
      <c r="C11" s="3">
        <v>30024000</v>
      </c>
      <c r="D11" s="3">
        <v>48409000</v>
      </c>
      <c r="E11" s="3">
        <v>0</v>
      </c>
      <c r="F11" s="3">
        <v>17882000</v>
      </c>
      <c r="G11" s="3">
        <v>1112401000</v>
      </c>
      <c r="H11" s="3">
        <v>0</v>
      </c>
      <c r="I11" s="3">
        <v>0</v>
      </c>
      <c r="J11" s="3">
        <v>0</v>
      </c>
      <c r="K11" s="4">
        <f t="shared" si="0"/>
        <v>1446440000</v>
      </c>
    </row>
    <row r="12" spans="1:11" ht="22.5" customHeight="1">
      <c r="A12" s="18" t="s">
        <v>22</v>
      </c>
      <c r="B12" s="2">
        <v>183590000</v>
      </c>
      <c r="C12" s="3">
        <v>22934000</v>
      </c>
      <c r="D12" s="3">
        <v>14537000</v>
      </c>
      <c r="E12" s="3">
        <v>0</v>
      </c>
      <c r="F12" s="3">
        <v>4231000</v>
      </c>
      <c r="G12" s="3">
        <v>10383000</v>
      </c>
      <c r="H12" s="3">
        <v>0</v>
      </c>
      <c r="I12" s="3">
        <v>0</v>
      </c>
      <c r="J12" s="3">
        <v>0</v>
      </c>
      <c r="K12" s="4">
        <f t="shared" si="0"/>
        <v>235675000</v>
      </c>
    </row>
    <row r="13" spans="1:11" ht="22.5" customHeight="1">
      <c r="A13" s="18" t="s">
        <v>23</v>
      </c>
      <c r="B13" s="2">
        <v>77010000</v>
      </c>
      <c r="C13" s="3">
        <v>9373000</v>
      </c>
      <c r="D13" s="3">
        <v>14180000</v>
      </c>
      <c r="E13" s="3">
        <v>0</v>
      </c>
      <c r="F13" s="3">
        <v>496000</v>
      </c>
      <c r="G13" s="3">
        <v>2150000</v>
      </c>
      <c r="H13" s="3">
        <v>0</v>
      </c>
      <c r="I13" s="3">
        <v>0</v>
      </c>
      <c r="J13" s="3">
        <v>0</v>
      </c>
      <c r="K13" s="4">
        <f t="shared" si="0"/>
        <v>103209000</v>
      </c>
    </row>
    <row r="14" spans="1:11" ht="22.5" customHeight="1">
      <c r="A14" s="18" t="s">
        <v>24</v>
      </c>
      <c r="B14" s="2">
        <v>302600000</v>
      </c>
      <c r="C14" s="3">
        <v>40200000</v>
      </c>
      <c r="D14" s="3">
        <v>42550000</v>
      </c>
      <c r="E14" s="3">
        <v>0</v>
      </c>
      <c r="F14" s="3">
        <v>4300000</v>
      </c>
      <c r="G14" s="3">
        <v>51900000</v>
      </c>
      <c r="H14" s="3">
        <v>0</v>
      </c>
      <c r="I14" s="3">
        <v>0</v>
      </c>
      <c r="J14" s="3">
        <v>0</v>
      </c>
      <c r="K14" s="4">
        <f t="shared" si="0"/>
        <v>441550000</v>
      </c>
    </row>
    <row r="15" spans="1:11" ht="22.5" customHeight="1">
      <c r="A15" s="18" t="s">
        <v>25</v>
      </c>
      <c r="B15" s="2">
        <v>15220221000</v>
      </c>
      <c r="C15" s="3">
        <v>2318281000</v>
      </c>
      <c r="D15" s="3">
        <v>2094212000</v>
      </c>
      <c r="E15" s="3">
        <v>0</v>
      </c>
      <c r="F15" s="3">
        <v>545147000</v>
      </c>
      <c r="G15" s="3">
        <v>3100698000</v>
      </c>
      <c r="H15" s="3">
        <v>694493000</v>
      </c>
      <c r="I15" s="3">
        <v>0</v>
      </c>
      <c r="J15" s="3">
        <v>0</v>
      </c>
      <c r="K15" s="4">
        <f t="shared" si="0"/>
        <v>23973052000</v>
      </c>
    </row>
    <row r="16" spans="1:11" ht="22.5" customHeight="1">
      <c r="A16" s="18" t="s">
        <v>26</v>
      </c>
      <c r="B16" s="2">
        <v>34195104000</v>
      </c>
      <c r="C16" s="3">
        <v>5218963000</v>
      </c>
      <c r="D16" s="3">
        <v>20982973000</v>
      </c>
      <c r="E16" s="3">
        <v>0</v>
      </c>
      <c r="F16" s="3">
        <v>861287000</v>
      </c>
      <c r="G16" s="3">
        <v>226612000</v>
      </c>
      <c r="H16" s="3">
        <v>0</v>
      </c>
      <c r="I16" s="3">
        <v>0</v>
      </c>
      <c r="J16" s="3">
        <v>0</v>
      </c>
      <c r="K16" s="4">
        <f t="shared" si="0"/>
        <v>61484939000</v>
      </c>
    </row>
    <row r="17" spans="1:11" ht="22.5" customHeight="1">
      <c r="A17" s="18" t="s">
        <v>27</v>
      </c>
      <c r="B17" s="2">
        <v>6053873000</v>
      </c>
      <c r="C17" s="3">
        <v>1496169000</v>
      </c>
      <c r="D17" s="3">
        <v>933241000</v>
      </c>
      <c r="E17" s="3">
        <v>0</v>
      </c>
      <c r="F17" s="3">
        <v>804622000</v>
      </c>
      <c r="G17" s="3">
        <v>1172649000</v>
      </c>
      <c r="H17" s="3">
        <v>204457000</v>
      </c>
      <c r="I17" s="3">
        <v>0</v>
      </c>
      <c r="J17" s="3">
        <v>0</v>
      </c>
      <c r="K17" s="4">
        <f t="shared" si="0"/>
        <v>10665011000</v>
      </c>
    </row>
    <row r="18" spans="1:11" ht="22.5" customHeight="1">
      <c r="A18" s="18" t="s">
        <v>28</v>
      </c>
      <c r="B18" s="2">
        <v>2265844000</v>
      </c>
      <c r="C18" s="3">
        <v>167808000</v>
      </c>
      <c r="D18" s="3">
        <v>660561000</v>
      </c>
      <c r="E18" s="3">
        <v>0</v>
      </c>
      <c r="F18" s="3">
        <v>2010752000</v>
      </c>
      <c r="G18" s="3">
        <v>681323000</v>
      </c>
      <c r="H18" s="3">
        <v>0</v>
      </c>
      <c r="I18" s="3">
        <v>696000</v>
      </c>
      <c r="J18" s="3">
        <v>0</v>
      </c>
      <c r="K18" s="4">
        <f t="shared" si="0"/>
        <v>5786984000</v>
      </c>
    </row>
    <row r="19" spans="1:11" ht="22.5" customHeight="1">
      <c r="A19" s="18" t="s">
        <v>29</v>
      </c>
      <c r="B19" s="2">
        <v>2374757000</v>
      </c>
      <c r="C19" s="3">
        <v>360722000</v>
      </c>
      <c r="D19" s="3">
        <v>1625977000</v>
      </c>
      <c r="E19" s="3">
        <v>179542320000</v>
      </c>
      <c r="F19" s="3">
        <v>348440974000</v>
      </c>
      <c r="G19" s="3">
        <v>403108000</v>
      </c>
      <c r="H19" s="3">
        <v>9336265000</v>
      </c>
      <c r="I19" s="3">
        <v>28136806000</v>
      </c>
      <c r="J19" s="3">
        <v>0</v>
      </c>
      <c r="K19" s="4">
        <f t="shared" si="0"/>
        <v>570220929000</v>
      </c>
    </row>
    <row r="20" spans="1:11" ht="22.5" customHeight="1">
      <c r="A20" s="18" t="s">
        <v>30</v>
      </c>
      <c r="B20" s="2">
        <v>103376777000</v>
      </c>
      <c r="C20" s="3">
        <v>16348832000</v>
      </c>
      <c r="D20" s="3">
        <v>11656741000</v>
      </c>
      <c r="E20" s="3">
        <v>0</v>
      </c>
      <c r="F20" s="3">
        <v>4199031000</v>
      </c>
      <c r="G20" s="3">
        <v>11301160000</v>
      </c>
      <c r="H20" s="3">
        <v>37693000</v>
      </c>
      <c r="I20" s="3">
        <v>0</v>
      </c>
      <c r="J20" s="3">
        <v>0</v>
      </c>
      <c r="K20" s="4">
        <f t="shared" si="0"/>
        <v>146920234000</v>
      </c>
    </row>
    <row r="21" spans="1:11" ht="22.5" customHeight="1">
      <c r="A21" s="18" t="s">
        <v>31</v>
      </c>
      <c r="B21" s="2">
        <v>30725674000</v>
      </c>
      <c r="C21" s="3">
        <v>6971529000</v>
      </c>
      <c r="D21" s="3">
        <v>20770098000</v>
      </c>
      <c r="E21" s="3">
        <v>0</v>
      </c>
      <c r="F21" s="3">
        <v>454674000</v>
      </c>
      <c r="G21" s="3">
        <v>18536000000</v>
      </c>
      <c r="H21" s="3">
        <v>157544000</v>
      </c>
      <c r="I21" s="3">
        <v>0</v>
      </c>
      <c r="J21" s="3">
        <v>0</v>
      </c>
      <c r="K21" s="4">
        <f t="shared" si="0"/>
        <v>77615519000</v>
      </c>
    </row>
    <row r="22" spans="1:11" ht="22.5" customHeight="1">
      <c r="A22" s="18" t="s">
        <v>32</v>
      </c>
      <c r="B22" s="2">
        <v>265768000</v>
      </c>
      <c r="C22" s="3">
        <v>53511000</v>
      </c>
      <c r="D22" s="3">
        <v>46748000</v>
      </c>
      <c r="E22" s="3">
        <v>0</v>
      </c>
      <c r="F22" s="3">
        <v>19566353000</v>
      </c>
      <c r="G22" s="3">
        <v>15200000000</v>
      </c>
      <c r="H22" s="3">
        <v>14001279000</v>
      </c>
      <c r="I22" s="3">
        <v>0</v>
      </c>
      <c r="J22" s="3">
        <v>0</v>
      </c>
      <c r="K22" s="4">
        <f t="shared" si="0"/>
        <v>49133659000</v>
      </c>
    </row>
    <row r="23" spans="1:11" ht="22.5" customHeight="1">
      <c r="A23" s="18" t="s">
        <v>33</v>
      </c>
      <c r="B23" s="2">
        <v>4344901000</v>
      </c>
      <c r="C23" s="3">
        <v>822561000</v>
      </c>
      <c r="D23" s="3">
        <v>1858631000</v>
      </c>
      <c r="E23" s="3">
        <v>0</v>
      </c>
      <c r="F23" s="3">
        <v>147583306000</v>
      </c>
      <c r="G23" s="3">
        <v>320049000</v>
      </c>
      <c r="H23" s="3">
        <v>81613000</v>
      </c>
      <c r="I23" s="3">
        <v>0</v>
      </c>
      <c r="J23" s="3">
        <v>0</v>
      </c>
      <c r="K23" s="4">
        <f t="shared" si="0"/>
        <v>155011061000</v>
      </c>
    </row>
    <row r="24" spans="1:11" ht="22.5" customHeight="1">
      <c r="A24" s="18" t="s">
        <v>34</v>
      </c>
      <c r="B24" s="2">
        <v>112854000</v>
      </c>
      <c r="C24" s="3">
        <v>18063000</v>
      </c>
      <c r="D24" s="3">
        <v>2740086000</v>
      </c>
      <c r="E24" s="3">
        <v>0</v>
      </c>
      <c r="F24" s="3">
        <v>456431000</v>
      </c>
      <c r="G24" s="3">
        <v>192000000</v>
      </c>
      <c r="H24" s="3">
        <v>479754000</v>
      </c>
      <c r="I24" s="3">
        <v>0</v>
      </c>
      <c r="J24" s="3">
        <v>0</v>
      </c>
      <c r="K24" s="4">
        <f t="shared" si="0"/>
        <v>3999188000</v>
      </c>
    </row>
    <row r="25" spans="1:11" ht="22.5" customHeight="1">
      <c r="A25" s="18" t="s">
        <v>35</v>
      </c>
      <c r="B25" s="2">
        <v>1409249000</v>
      </c>
      <c r="C25" s="3">
        <v>239273000</v>
      </c>
      <c r="D25" s="3">
        <v>276873000</v>
      </c>
      <c r="E25" s="3">
        <v>0</v>
      </c>
      <c r="F25" s="3">
        <v>2306438000</v>
      </c>
      <c r="G25" s="3">
        <v>1435000000</v>
      </c>
      <c r="H25" s="3">
        <v>349663000</v>
      </c>
      <c r="I25" s="3">
        <v>0</v>
      </c>
      <c r="J25" s="3">
        <v>0</v>
      </c>
      <c r="K25" s="4">
        <f t="shared" si="0"/>
        <v>6016496000</v>
      </c>
    </row>
    <row r="26" spans="1:11" ht="22.5" customHeight="1">
      <c r="A26" s="18" t="s">
        <v>36</v>
      </c>
      <c r="B26" s="2">
        <v>363630000</v>
      </c>
      <c r="C26" s="3">
        <v>58016000</v>
      </c>
      <c r="D26" s="3">
        <v>56026000</v>
      </c>
      <c r="E26" s="3">
        <v>0</v>
      </c>
      <c r="F26" s="3">
        <v>6001855000</v>
      </c>
      <c r="G26" s="3">
        <v>244561000</v>
      </c>
      <c r="H26" s="3">
        <v>4057240000</v>
      </c>
      <c r="I26" s="3">
        <v>1136854000</v>
      </c>
      <c r="J26" s="3">
        <v>0</v>
      </c>
      <c r="K26" s="4">
        <f t="shared" si="0"/>
        <v>11918182000</v>
      </c>
    </row>
    <row r="27" spans="1:11" ht="22.5" customHeight="1">
      <c r="A27" s="18" t="s">
        <v>37</v>
      </c>
      <c r="B27" s="2">
        <v>1612347000</v>
      </c>
      <c r="C27" s="3">
        <v>274484000</v>
      </c>
      <c r="D27" s="3">
        <v>114221000</v>
      </c>
      <c r="E27" s="3">
        <v>0</v>
      </c>
      <c r="F27" s="3">
        <v>674912000</v>
      </c>
      <c r="G27" s="3">
        <v>407939000</v>
      </c>
      <c r="H27" s="3">
        <v>276711000</v>
      </c>
      <c r="I27" s="3">
        <v>17550000</v>
      </c>
      <c r="J27" s="3">
        <v>0</v>
      </c>
      <c r="K27" s="4">
        <f t="shared" si="0"/>
        <v>3378164000</v>
      </c>
    </row>
    <row r="28" spans="1:11" ht="22.5" customHeight="1">
      <c r="A28" s="18" t="s">
        <v>38</v>
      </c>
      <c r="B28" s="2">
        <v>1690101000</v>
      </c>
      <c r="C28" s="3">
        <v>243015000</v>
      </c>
      <c r="D28" s="3">
        <v>284764000</v>
      </c>
      <c r="E28" s="3">
        <v>0</v>
      </c>
      <c r="F28" s="3">
        <v>4161239000</v>
      </c>
      <c r="G28" s="3">
        <v>205616000</v>
      </c>
      <c r="H28" s="3">
        <v>1099000</v>
      </c>
      <c r="I28" s="3">
        <v>0</v>
      </c>
      <c r="J28" s="3">
        <v>0</v>
      </c>
      <c r="K28" s="4">
        <f t="shared" si="0"/>
        <v>6585834000</v>
      </c>
    </row>
    <row r="29" spans="1:11" ht="22.5" customHeight="1">
      <c r="A29" s="18" t="s">
        <v>39</v>
      </c>
      <c r="B29" s="2">
        <v>250697000</v>
      </c>
      <c r="C29" s="3">
        <v>42619000</v>
      </c>
      <c r="D29" s="3">
        <v>202500000</v>
      </c>
      <c r="E29" s="3">
        <v>0</v>
      </c>
      <c r="F29" s="3">
        <v>12183057000</v>
      </c>
      <c r="G29" s="3">
        <v>2032736000</v>
      </c>
      <c r="H29" s="3">
        <v>180470000</v>
      </c>
      <c r="I29" s="3">
        <v>7967000000</v>
      </c>
      <c r="J29" s="3">
        <v>0</v>
      </c>
      <c r="K29" s="4">
        <f t="shared" si="0"/>
        <v>22859079000</v>
      </c>
    </row>
    <row r="30" spans="1:11" ht="22.5" customHeight="1">
      <c r="A30" s="18" t="s">
        <v>40</v>
      </c>
      <c r="B30" s="2">
        <v>6536038000</v>
      </c>
      <c r="C30" s="3">
        <v>1123395000</v>
      </c>
      <c r="D30" s="3">
        <v>314461000</v>
      </c>
      <c r="E30" s="3">
        <v>0</v>
      </c>
      <c r="F30" s="3">
        <v>25818387000</v>
      </c>
      <c r="G30" s="3">
        <v>1402351000</v>
      </c>
      <c r="H30" s="3">
        <v>16272675000</v>
      </c>
      <c r="I30" s="3">
        <v>50779000</v>
      </c>
      <c r="J30" s="3">
        <v>0</v>
      </c>
      <c r="K30" s="4">
        <f t="shared" si="0"/>
        <v>51518086000</v>
      </c>
    </row>
    <row r="31" spans="1:11" ht="22.5" customHeight="1">
      <c r="A31" s="18" t="s">
        <v>41</v>
      </c>
      <c r="B31" s="2">
        <v>27216000</v>
      </c>
      <c r="C31" s="3">
        <v>4170000</v>
      </c>
      <c r="D31" s="3">
        <v>3710000</v>
      </c>
      <c r="E31" s="3">
        <v>0</v>
      </c>
      <c r="F31" s="3">
        <v>157000</v>
      </c>
      <c r="G31" s="3">
        <v>2844000</v>
      </c>
      <c r="H31" s="3">
        <v>0</v>
      </c>
      <c r="I31" s="3">
        <v>0</v>
      </c>
      <c r="J31" s="3">
        <v>0</v>
      </c>
      <c r="K31" s="4">
        <f t="shared" si="0"/>
        <v>38097000</v>
      </c>
    </row>
    <row r="32" spans="1:11" ht="22.5" customHeight="1">
      <c r="A32" s="18" t="s">
        <v>42</v>
      </c>
      <c r="B32" s="2">
        <v>1408927000</v>
      </c>
      <c r="C32" s="3">
        <v>149205000</v>
      </c>
      <c r="D32" s="3">
        <v>339117000</v>
      </c>
      <c r="E32" s="3">
        <v>0</v>
      </c>
      <c r="F32" s="3">
        <v>0</v>
      </c>
      <c r="G32" s="3">
        <v>731500000</v>
      </c>
      <c r="H32" s="3">
        <v>0</v>
      </c>
      <c r="I32" s="3">
        <v>0</v>
      </c>
      <c r="J32" s="3">
        <v>0</v>
      </c>
      <c r="K32" s="4">
        <f t="shared" si="0"/>
        <v>2628749000</v>
      </c>
    </row>
    <row r="33" spans="1:11" ht="22.5" customHeight="1">
      <c r="A33" s="18" t="s">
        <v>43</v>
      </c>
      <c r="B33" s="2">
        <v>20059976000</v>
      </c>
      <c r="C33" s="3">
        <v>2450111000</v>
      </c>
      <c r="D33" s="3">
        <v>4094339000</v>
      </c>
      <c r="E33" s="3">
        <v>0</v>
      </c>
      <c r="F33" s="3">
        <v>10408000</v>
      </c>
      <c r="G33" s="3">
        <v>1052026000</v>
      </c>
      <c r="H33" s="3">
        <v>0</v>
      </c>
      <c r="I33" s="3">
        <v>0</v>
      </c>
      <c r="J33" s="3">
        <v>0</v>
      </c>
      <c r="K33" s="4">
        <f t="shared" si="0"/>
        <v>27666860000</v>
      </c>
    </row>
    <row r="34" spans="1:11" ht="22.5" customHeight="1">
      <c r="A34" s="18" t="s">
        <v>44</v>
      </c>
      <c r="B34" s="2">
        <v>842735000</v>
      </c>
      <c r="C34" s="3">
        <v>123219000</v>
      </c>
      <c r="D34" s="3">
        <v>404279000</v>
      </c>
      <c r="E34" s="3">
        <v>0</v>
      </c>
      <c r="F34" s="3">
        <v>4598000</v>
      </c>
      <c r="G34" s="3">
        <v>95961000</v>
      </c>
      <c r="H34" s="3">
        <v>0</v>
      </c>
      <c r="I34" s="3">
        <v>0</v>
      </c>
      <c r="J34" s="3">
        <v>0</v>
      </c>
      <c r="K34" s="4">
        <f t="shared" si="0"/>
        <v>1470792000</v>
      </c>
    </row>
    <row r="35" spans="1:11" ht="22.5" customHeight="1">
      <c r="A35" s="18" t="s">
        <v>45</v>
      </c>
      <c r="B35" s="2">
        <v>31968266000</v>
      </c>
      <c r="C35" s="3">
        <v>5733591000</v>
      </c>
      <c r="D35" s="3">
        <v>4263505000</v>
      </c>
      <c r="E35" s="3">
        <v>0</v>
      </c>
      <c r="F35" s="3">
        <v>18027000</v>
      </c>
      <c r="G35" s="3">
        <v>2569338000</v>
      </c>
      <c r="H35" s="3">
        <v>2700000</v>
      </c>
      <c r="I35" s="3">
        <v>0</v>
      </c>
      <c r="J35" s="3">
        <v>0</v>
      </c>
      <c r="K35" s="4">
        <f t="shared" si="0"/>
        <v>44555427000</v>
      </c>
    </row>
    <row r="36" spans="1:11" ht="22.5" customHeight="1">
      <c r="A36" s="18" t="s">
        <v>46</v>
      </c>
      <c r="B36" s="2">
        <v>10626673000</v>
      </c>
      <c r="C36" s="3">
        <v>1862399000</v>
      </c>
      <c r="D36" s="3">
        <v>285798000</v>
      </c>
      <c r="E36" s="3">
        <v>0</v>
      </c>
      <c r="F36" s="3">
        <v>83630000</v>
      </c>
      <c r="G36" s="3">
        <v>119426000</v>
      </c>
      <c r="H36" s="3">
        <v>0</v>
      </c>
      <c r="I36" s="3">
        <v>0</v>
      </c>
      <c r="J36" s="3">
        <v>0</v>
      </c>
      <c r="K36" s="4">
        <f t="shared" si="0"/>
        <v>12977926000</v>
      </c>
    </row>
    <row r="37" spans="1:11" ht="22.5" customHeight="1">
      <c r="A37" s="18" t="s">
        <v>47</v>
      </c>
      <c r="B37" s="2">
        <v>365433000</v>
      </c>
      <c r="C37" s="3">
        <v>57500000</v>
      </c>
      <c r="D37" s="3">
        <v>44135000</v>
      </c>
      <c r="E37" s="3">
        <v>0</v>
      </c>
      <c r="F37" s="3">
        <v>2592000</v>
      </c>
      <c r="G37" s="3">
        <v>31294000</v>
      </c>
      <c r="H37" s="3">
        <v>0</v>
      </c>
      <c r="I37" s="3">
        <v>0</v>
      </c>
      <c r="J37" s="3">
        <v>0</v>
      </c>
      <c r="K37" s="4">
        <f t="shared" si="0"/>
        <v>500954000</v>
      </c>
    </row>
    <row r="38" spans="1:11" ht="22.5" customHeight="1">
      <c r="A38" s="18" t="s">
        <v>48</v>
      </c>
      <c r="B38" s="2">
        <v>481738000</v>
      </c>
      <c r="C38" s="3">
        <v>79041000</v>
      </c>
      <c r="D38" s="3">
        <v>108204000</v>
      </c>
      <c r="E38" s="3">
        <v>0</v>
      </c>
      <c r="F38" s="3">
        <v>562228000</v>
      </c>
      <c r="G38" s="3">
        <v>694395000</v>
      </c>
      <c r="H38" s="3">
        <v>2753000</v>
      </c>
      <c r="I38" s="3">
        <v>157501000</v>
      </c>
      <c r="J38" s="3">
        <v>0</v>
      </c>
      <c r="K38" s="4">
        <f t="shared" si="0"/>
        <v>2085860000</v>
      </c>
    </row>
    <row r="39" spans="1:11" ht="22.5" customHeight="1">
      <c r="A39" s="18" t="s">
        <v>49</v>
      </c>
      <c r="B39" s="2">
        <v>3266715000</v>
      </c>
      <c r="C39" s="3">
        <v>542361000</v>
      </c>
      <c r="D39" s="3">
        <v>413457000</v>
      </c>
      <c r="E39" s="3">
        <v>0</v>
      </c>
      <c r="F39" s="3">
        <v>22479000</v>
      </c>
      <c r="G39" s="3">
        <v>201000000</v>
      </c>
      <c r="H39" s="3">
        <v>0</v>
      </c>
      <c r="I39" s="3">
        <v>0</v>
      </c>
      <c r="J39" s="3">
        <v>0</v>
      </c>
      <c r="K39" s="4">
        <f t="shared" si="0"/>
        <v>4446012000</v>
      </c>
    </row>
    <row r="40" spans="1:11" ht="22.5" customHeight="1">
      <c r="A40" s="18" t="s">
        <v>50</v>
      </c>
      <c r="B40" s="2">
        <v>937952000</v>
      </c>
      <c r="C40" s="3">
        <v>210273000</v>
      </c>
      <c r="D40" s="3">
        <v>26866000</v>
      </c>
      <c r="E40" s="3">
        <v>0</v>
      </c>
      <c r="F40" s="3">
        <v>6923000</v>
      </c>
      <c r="G40" s="3">
        <v>108801000</v>
      </c>
      <c r="H40" s="3">
        <v>0</v>
      </c>
      <c r="I40" s="3">
        <v>0</v>
      </c>
      <c r="J40" s="3">
        <v>0</v>
      </c>
      <c r="K40" s="4">
        <f t="shared" si="0"/>
        <v>1290815000</v>
      </c>
    </row>
    <row r="41" spans="1:11" ht="22.5" customHeight="1">
      <c r="A41" s="18" t="s">
        <v>51</v>
      </c>
      <c r="B41" s="2">
        <v>197353000</v>
      </c>
      <c r="C41" s="3">
        <v>45319000</v>
      </c>
      <c r="D41" s="3">
        <v>21832000</v>
      </c>
      <c r="E41" s="3">
        <v>0</v>
      </c>
      <c r="F41" s="3">
        <v>236514000</v>
      </c>
      <c r="G41" s="3">
        <v>40000000</v>
      </c>
      <c r="H41" s="3">
        <v>0</v>
      </c>
      <c r="I41" s="3">
        <v>0</v>
      </c>
      <c r="J41" s="3">
        <v>0</v>
      </c>
      <c r="K41" s="4">
        <f t="shared" si="0"/>
        <v>541018000</v>
      </c>
    </row>
    <row r="42" spans="1:11" ht="22.5" customHeight="1">
      <c r="A42" s="18" t="s">
        <v>52</v>
      </c>
      <c r="B42" s="2">
        <v>736083000</v>
      </c>
      <c r="C42" s="3">
        <v>138003000</v>
      </c>
      <c r="D42" s="3">
        <v>141352000</v>
      </c>
      <c r="E42" s="3">
        <v>0</v>
      </c>
      <c r="F42" s="3">
        <v>1888431000</v>
      </c>
      <c r="G42" s="3">
        <v>79653000</v>
      </c>
      <c r="H42" s="3">
        <v>0</v>
      </c>
      <c r="I42" s="3">
        <v>0</v>
      </c>
      <c r="J42" s="3">
        <v>0</v>
      </c>
      <c r="K42" s="4">
        <f t="shared" si="0"/>
        <v>2983522000</v>
      </c>
    </row>
    <row r="43" spans="1:11" ht="22.5" customHeight="1">
      <c r="A43" s="18" t="s">
        <v>53</v>
      </c>
      <c r="B43" s="2">
        <v>48684000</v>
      </c>
      <c r="C43" s="3">
        <v>6300000</v>
      </c>
      <c r="D43" s="3">
        <v>26226000</v>
      </c>
      <c r="E43" s="3">
        <v>0</v>
      </c>
      <c r="F43" s="3">
        <v>698732000</v>
      </c>
      <c r="G43" s="3">
        <v>4000000</v>
      </c>
      <c r="H43" s="3">
        <v>3490000</v>
      </c>
      <c r="I43" s="3">
        <v>0</v>
      </c>
      <c r="J43" s="3">
        <v>0</v>
      </c>
      <c r="K43" s="4">
        <f t="shared" si="0"/>
        <v>787432000</v>
      </c>
    </row>
    <row r="44" spans="1:11" ht="22.5" customHeight="1">
      <c r="A44" s="18" t="s">
        <v>54</v>
      </c>
      <c r="B44" s="2">
        <v>75783000</v>
      </c>
      <c r="C44" s="3">
        <v>13303000</v>
      </c>
      <c r="D44" s="3">
        <v>21109000</v>
      </c>
      <c r="E44" s="3">
        <v>0</v>
      </c>
      <c r="F44" s="3">
        <v>468000</v>
      </c>
      <c r="G44" s="3">
        <v>62000000</v>
      </c>
      <c r="H44" s="3">
        <v>0</v>
      </c>
      <c r="I44" s="3">
        <v>0</v>
      </c>
      <c r="J44" s="3">
        <v>0</v>
      </c>
      <c r="K44" s="4">
        <f t="shared" si="0"/>
        <v>172663000</v>
      </c>
    </row>
    <row r="45" spans="1:11" ht="22.5" customHeight="1">
      <c r="A45" s="18" t="s">
        <v>55</v>
      </c>
      <c r="B45" s="2">
        <v>76719000</v>
      </c>
      <c r="C45" s="3">
        <v>9853000</v>
      </c>
      <c r="D45" s="3">
        <v>325681000</v>
      </c>
      <c r="E45" s="3">
        <v>0</v>
      </c>
      <c r="F45" s="3">
        <v>501000</v>
      </c>
      <c r="G45" s="3">
        <v>10000000</v>
      </c>
      <c r="H45" s="3">
        <v>0</v>
      </c>
      <c r="I45" s="3">
        <v>0</v>
      </c>
      <c r="J45" s="3">
        <v>0</v>
      </c>
      <c r="K45" s="4">
        <f t="shared" si="0"/>
        <v>422754000</v>
      </c>
    </row>
    <row r="46" spans="1:11" ht="22.5" customHeight="1">
      <c r="A46" s="18" t="s">
        <v>56</v>
      </c>
      <c r="B46" s="2">
        <v>100550000</v>
      </c>
      <c r="C46" s="3">
        <v>20240000</v>
      </c>
      <c r="D46" s="3">
        <v>24989000</v>
      </c>
      <c r="E46" s="3">
        <v>0</v>
      </c>
      <c r="F46" s="3">
        <v>629000</v>
      </c>
      <c r="G46" s="3">
        <v>84000000</v>
      </c>
      <c r="H46" s="3">
        <v>0</v>
      </c>
      <c r="I46" s="3">
        <v>0</v>
      </c>
      <c r="J46" s="3">
        <v>0</v>
      </c>
      <c r="K46" s="4">
        <f t="shared" si="0"/>
        <v>230408000</v>
      </c>
    </row>
    <row r="47" spans="1:11" ht="22.5" customHeight="1">
      <c r="A47" s="19" t="s">
        <v>57</v>
      </c>
      <c r="B47" s="10">
        <v>90758000</v>
      </c>
      <c r="C47" s="11">
        <v>12725000</v>
      </c>
      <c r="D47" s="11">
        <v>30888000</v>
      </c>
      <c r="E47" s="11">
        <v>0</v>
      </c>
      <c r="F47" s="11">
        <v>481000</v>
      </c>
      <c r="G47" s="11">
        <v>37000000</v>
      </c>
      <c r="H47" s="11">
        <v>93013000</v>
      </c>
      <c r="I47" s="11">
        <v>0</v>
      </c>
      <c r="J47" s="11">
        <v>9856910000</v>
      </c>
      <c r="K47" s="12">
        <f t="shared" si="0"/>
        <v>10121775000</v>
      </c>
    </row>
    <row r="49" spans="1:11" ht="24.75" customHeight="1">
      <c r="A49" s="22" t="s">
        <v>10</v>
      </c>
      <c r="B49" s="23">
        <v>284426097000</v>
      </c>
      <c r="C49" s="24">
        <v>47511176000</v>
      </c>
      <c r="D49" s="24">
        <v>77891694000</v>
      </c>
      <c r="E49" s="24">
        <v>179542320000</v>
      </c>
      <c r="F49" s="24">
        <v>580504348000</v>
      </c>
      <c r="G49" s="24">
        <v>64819626000</v>
      </c>
      <c r="H49" s="24">
        <v>46235029000</v>
      </c>
      <c r="I49" s="24">
        <v>37467186000</v>
      </c>
      <c r="J49" s="24">
        <v>9856910000</v>
      </c>
      <c r="K49" s="9">
        <f aca="true" t="shared" si="1" ref="K49:K57">SUM(B49:J49)</f>
        <v>1328254386000</v>
      </c>
    </row>
    <row r="50" spans="1:11" ht="24.75" customHeight="1" hidden="1">
      <c r="A50" s="25" t="s">
        <v>16</v>
      </c>
      <c r="B50" s="31">
        <v>29669095000</v>
      </c>
      <c r="C50" s="32">
        <v>4733979000</v>
      </c>
      <c r="D50" s="32">
        <v>3214699000</v>
      </c>
      <c r="E50" s="32">
        <v>0</v>
      </c>
      <c r="F50" s="32">
        <v>1612827000</v>
      </c>
      <c r="G50" s="32">
        <v>6165188000</v>
      </c>
      <c r="H50" s="32">
        <v>0</v>
      </c>
      <c r="I50" s="32">
        <v>0</v>
      </c>
      <c r="J50" s="32">
        <v>0</v>
      </c>
      <c r="K50" s="33">
        <f t="shared" si="1"/>
        <v>45395788000</v>
      </c>
    </row>
    <row r="51" spans="1:11" ht="24.75" customHeight="1" hidden="1">
      <c r="A51" s="25" t="s">
        <v>17</v>
      </c>
      <c r="B51" s="26">
        <v>11414505000</v>
      </c>
      <c r="C51" s="27">
        <v>2125172000</v>
      </c>
      <c r="D51" s="27">
        <v>7279410000</v>
      </c>
      <c r="E51" s="27">
        <v>0</v>
      </c>
      <c r="F51" s="27">
        <v>17830233000</v>
      </c>
      <c r="G51" s="27">
        <v>32075985000</v>
      </c>
      <c r="H51" s="27">
        <v>3240498000</v>
      </c>
      <c r="I51" s="27">
        <v>516380000</v>
      </c>
      <c r="J51" s="27">
        <v>0</v>
      </c>
      <c r="K51" s="4">
        <f t="shared" si="1"/>
        <v>74482183000</v>
      </c>
    </row>
    <row r="52" spans="1:11" ht="24.75" customHeight="1">
      <c r="A52" s="25" t="s">
        <v>11</v>
      </c>
      <c r="B52" s="26">
        <f aca="true" t="shared" si="2" ref="B52:J52">B50+B51</f>
        <v>41083600000</v>
      </c>
      <c r="C52" s="27">
        <f t="shared" si="2"/>
        <v>6859151000</v>
      </c>
      <c r="D52" s="27">
        <f t="shared" si="2"/>
        <v>10494109000</v>
      </c>
      <c r="E52" s="27">
        <f t="shared" si="2"/>
        <v>0</v>
      </c>
      <c r="F52" s="27">
        <f t="shared" si="2"/>
        <v>19443060000</v>
      </c>
      <c r="G52" s="27">
        <f t="shared" si="2"/>
        <v>38241173000</v>
      </c>
      <c r="H52" s="27">
        <f t="shared" si="2"/>
        <v>3240498000</v>
      </c>
      <c r="I52" s="27">
        <f t="shared" si="2"/>
        <v>516380000</v>
      </c>
      <c r="J52" s="27">
        <f t="shared" si="2"/>
        <v>0</v>
      </c>
      <c r="K52" s="4">
        <f t="shared" si="1"/>
        <v>119877971000</v>
      </c>
    </row>
    <row r="53" spans="1:11" ht="23.25" customHeight="1">
      <c r="A53" s="25" t="s">
        <v>12</v>
      </c>
      <c r="B53" s="26">
        <v>1122843000</v>
      </c>
      <c r="C53" s="27">
        <v>157133000</v>
      </c>
      <c r="D53" s="27">
        <v>681000000</v>
      </c>
      <c r="E53" s="27">
        <v>0</v>
      </c>
      <c r="F53" s="27">
        <v>5802414000</v>
      </c>
      <c r="G53" s="27">
        <v>672866000</v>
      </c>
      <c r="H53" s="27">
        <v>0</v>
      </c>
      <c r="I53" s="27">
        <v>0</v>
      </c>
      <c r="J53" s="27">
        <v>0</v>
      </c>
      <c r="K53" s="4">
        <f t="shared" si="1"/>
        <v>8436256000</v>
      </c>
    </row>
    <row r="54" spans="1:11" ht="24.75" customHeight="1">
      <c r="A54" s="25" t="s">
        <v>13</v>
      </c>
      <c r="B54" s="26">
        <f aca="true" t="shared" si="3" ref="B54:J54">B53+B52+B49</f>
        <v>326632540000</v>
      </c>
      <c r="C54" s="27">
        <f t="shared" si="3"/>
        <v>54527460000</v>
      </c>
      <c r="D54" s="27">
        <f t="shared" si="3"/>
        <v>89066803000</v>
      </c>
      <c r="E54" s="27">
        <f t="shared" si="3"/>
        <v>179542320000</v>
      </c>
      <c r="F54" s="27">
        <f t="shared" si="3"/>
        <v>605749822000</v>
      </c>
      <c r="G54" s="27">
        <f t="shared" si="3"/>
        <v>103733665000</v>
      </c>
      <c r="H54" s="27">
        <f t="shared" si="3"/>
        <v>49475527000</v>
      </c>
      <c r="I54" s="27">
        <f t="shared" si="3"/>
        <v>37983566000</v>
      </c>
      <c r="J54" s="27">
        <f t="shared" si="3"/>
        <v>9856910000</v>
      </c>
      <c r="K54" s="4">
        <f t="shared" si="1"/>
        <v>1456568613000</v>
      </c>
    </row>
    <row r="55" spans="1:11" ht="24.75" customHeight="1">
      <c r="A55" s="25" t="s">
        <v>14</v>
      </c>
      <c r="B55" s="26">
        <v>0</v>
      </c>
      <c r="C55" s="27">
        <v>0</v>
      </c>
      <c r="D55" s="27">
        <v>0</v>
      </c>
      <c r="E55" s="27">
        <v>0</v>
      </c>
      <c r="F55" s="27">
        <v>64038879000</v>
      </c>
      <c r="G55" s="27">
        <v>0</v>
      </c>
      <c r="H55" s="27">
        <v>40693660000</v>
      </c>
      <c r="I55" s="27">
        <v>0</v>
      </c>
      <c r="J55" s="27">
        <v>0</v>
      </c>
      <c r="K55" s="4">
        <f t="shared" si="1"/>
        <v>104732539000</v>
      </c>
    </row>
    <row r="56" spans="1:11" ht="24.75" customHeight="1">
      <c r="A56" s="25" t="s">
        <v>15</v>
      </c>
      <c r="B56" s="26">
        <v>0</v>
      </c>
      <c r="C56" s="27">
        <v>0</v>
      </c>
      <c r="D56" s="27">
        <v>0</v>
      </c>
      <c r="E56" s="27">
        <v>0</v>
      </c>
      <c r="F56" s="27">
        <v>5697420000</v>
      </c>
      <c r="G56" s="27">
        <v>0</v>
      </c>
      <c r="H56" s="27">
        <v>0</v>
      </c>
      <c r="I56" s="27">
        <v>0</v>
      </c>
      <c r="J56" s="27">
        <v>0</v>
      </c>
      <c r="K56" s="4">
        <f t="shared" si="1"/>
        <v>5697420000</v>
      </c>
    </row>
    <row r="57" spans="1:11" ht="34.5" customHeight="1">
      <c r="A57" s="28" t="s">
        <v>66</v>
      </c>
      <c r="B57" s="29">
        <f aca="true" t="shared" si="4" ref="B57:J57">B54-(B55+B56)</f>
        <v>326632540000</v>
      </c>
      <c r="C57" s="30">
        <f t="shared" si="4"/>
        <v>54527460000</v>
      </c>
      <c r="D57" s="30">
        <f t="shared" si="4"/>
        <v>89066803000</v>
      </c>
      <c r="E57" s="30">
        <f t="shared" si="4"/>
        <v>179542320000</v>
      </c>
      <c r="F57" s="30">
        <f t="shared" si="4"/>
        <v>536013523000</v>
      </c>
      <c r="G57" s="30">
        <f t="shared" si="4"/>
        <v>103733665000</v>
      </c>
      <c r="H57" s="30">
        <f t="shared" si="4"/>
        <v>8781867000</v>
      </c>
      <c r="I57" s="30">
        <f t="shared" si="4"/>
        <v>37983566000</v>
      </c>
      <c r="J57" s="30">
        <f t="shared" si="4"/>
        <v>9856910000</v>
      </c>
      <c r="K57" s="12">
        <f t="shared" si="1"/>
        <v>1346138654000</v>
      </c>
    </row>
  </sheetData>
  <sheetProtection/>
  <mergeCells count="3">
    <mergeCell ref="A2:K2"/>
    <mergeCell ref="A3:K3"/>
    <mergeCell ref="A4:K4"/>
  </mergeCells>
  <printOptions/>
  <pageMargins left="0.7086614173228347" right="0.7086614173228347" top="0.3937007874015748" bottom="0.3937007874015748" header="0.31496062992125984" footer="0.31496062992125984"/>
  <pageSetup fitToHeight="0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55" zoomScaleNormal="55" workbookViewId="0" topLeftCell="A1">
      <selection activeCell="E15" sqref="E15"/>
    </sheetView>
  </sheetViews>
  <sheetFormatPr defaultColWidth="9.140625" defaultRowHeight="15"/>
  <cols>
    <col min="1" max="1" width="75.7109375" style="16" customWidth="1"/>
    <col min="2" max="10" width="22.140625" style="1" customWidth="1"/>
    <col min="11" max="11" width="25.28125" style="1" customWidth="1"/>
    <col min="12" max="14" width="19.28125" style="1" customWidth="1"/>
    <col min="15" max="16384" width="9.140625" style="1" customWidth="1"/>
  </cols>
  <sheetData>
    <row r="1" spans="1:11" ht="24.75" customHeight="1">
      <c r="A1" s="34" t="s">
        <v>62</v>
      </c>
      <c r="B1" s="34" t="s">
        <v>0</v>
      </c>
      <c r="C1" s="34" t="s">
        <v>0</v>
      </c>
      <c r="D1" s="34" t="s">
        <v>0</v>
      </c>
      <c r="E1" s="34" t="s">
        <v>0</v>
      </c>
      <c r="F1" s="34" t="s">
        <v>0</v>
      </c>
      <c r="G1" s="34" t="s">
        <v>0</v>
      </c>
      <c r="H1" s="34" t="s">
        <v>0</v>
      </c>
      <c r="I1" s="34" t="s">
        <v>0</v>
      </c>
      <c r="J1" s="34" t="s">
        <v>0</v>
      </c>
      <c r="K1" s="34" t="s">
        <v>0</v>
      </c>
    </row>
    <row r="2" spans="1:11" ht="24.75" customHeight="1">
      <c r="A2" s="34" t="s">
        <v>61</v>
      </c>
      <c r="B2" s="34" t="s">
        <v>0</v>
      </c>
      <c r="C2" s="34" t="s">
        <v>0</v>
      </c>
      <c r="D2" s="34" t="s">
        <v>0</v>
      </c>
      <c r="E2" s="34" t="s">
        <v>0</v>
      </c>
      <c r="F2" s="34" t="s">
        <v>0</v>
      </c>
      <c r="G2" s="34" t="s">
        <v>0</v>
      </c>
      <c r="H2" s="34" t="s">
        <v>0</v>
      </c>
      <c r="I2" s="34" t="s">
        <v>0</v>
      </c>
      <c r="J2" s="34" t="s">
        <v>0</v>
      </c>
      <c r="K2" s="34" t="s">
        <v>0</v>
      </c>
    </row>
    <row r="3" spans="1:11" ht="24.75" customHeight="1">
      <c r="A3" s="35" t="s">
        <v>1</v>
      </c>
      <c r="B3" s="35" t="s">
        <v>0</v>
      </c>
      <c r="C3" s="35" t="s">
        <v>0</v>
      </c>
      <c r="D3" s="35" t="s">
        <v>0</v>
      </c>
      <c r="E3" s="35" t="s">
        <v>0</v>
      </c>
      <c r="F3" s="35" t="s">
        <v>0</v>
      </c>
      <c r="G3" s="35" t="s">
        <v>0</v>
      </c>
      <c r="H3" s="35" t="s">
        <v>0</v>
      </c>
      <c r="I3" s="35" t="s">
        <v>0</v>
      </c>
      <c r="J3" s="35" t="s">
        <v>0</v>
      </c>
      <c r="K3" s="35" t="s">
        <v>0</v>
      </c>
    </row>
    <row r="4" spans="1:11" ht="14.25" thickBot="1">
      <c r="A4" s="20" t="s">
        <v>0</v>
      </c>
      <c r="B4" s="5" t="s">
        <v>0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65</v>
      </c>
    </row>
    <row r="5" spans="1:11" ht="45" customHeight="1" thickBot="1">
      <c r="A5" s="21" t="s">
        <v>2</v>
      </c>
      <c r="B5" s="13" t="s">
        <v>6</v>
      </c>
      <c r="C5" s="14" t="s">
        <v>7</v>
      </c>
      <c r="D5" s="14" t="s">
        <v>8</v>
      </c>
      <c r="E5" s="14" t="s">
        <v>3</v>
      </c>
      <c r="F5" s="14" t="s">
        <v>58</v>
      </c>
      <c r="G5" s="14" t="s">
        <v>59</v>
      </c>
      <c r="H5" s="14" t="s">
        <v>60</v>
      </c>
      <c r="I5" s="14" t="s">
        <v>4</v>
      </c>
      <c r="J5" s="14" t="s">
        <v>5</v>
      </c>
      <c r="K5" s="15" t="s">
        <v>9</v>
      </c>
    </row>
    <row r="6" spans="1:11" ht="22.5" customHeight="1">
      <c r="A6" s="17" t="s">
        <v>18</v>
      </c>
      <c r="B6" s="7">
        <v>1224051000</v>
      </c>
      <c r="C6" s="8">
        <v>159555000</v>
      </c>
      <c r="D6" s="8">
        <v>287110000</v>
      </c>
      <c r="E6" s="8">
        <v>0</v>
      </c>
      <c r="F6" s="8">
        <v>316762000</v>
      </c>
      <c r="G6" s="8">
        <v>174801000</v>
      </c>
      <c r="H6" s="8">
        <v>2255000</v>
      </c>
      <c r="I6" s="8">
        <v>0</v>
      </c>
      <c r="J6" s="8">
        <v>0</v>
      </c>
      <c r="K6" s="9">
        <f aca="true" t="shared" si="0" ref="K6:K45">SUM(B6:J6)</f>
        <v>2164534000</v>
      </c>
    </row>
    <row r="7" spans="1:11" ht="22.5" customHeight="1">
      <c r="A7" s="18" t="s">
        <v>19</v>
      </c>
      <c r="B7" s="2">
        <v>430884000</v>
      </c>
      <c r="C7" s="3">
        <v>52654000</v>
      </c>
      <c r="D7" s="3">
        <v>2448521000</v>
      </c>
      <c r="E7" s="3">
        <v>0</v>
      </c>
      <c r="F7" s="3">
        <v>631220000</v>
      </c>
      <c r="G7" s="3">
        <v>692050000</v>
      </c>
      <c r="H7" s="3">
        <v>0</v>
      </c>
      <c r="I7" s="3">
        <v>0</v>
      </c>
      <c r="J7" s="3">
        <v>0</v>
      </c>
      <c r="K7" s="4">
        <f t="shared" si="0"/>
        <v>4255329000</v>
      </c>
    </row>
    <row r="8" spans="1:11" ht="22.5" customHeight="1">
      <c r="A8" s="18" t="s">
        <v>20</v>
      </c>
      <c r="B8" s="2">
        <v>52321000</v>
      </c>
      <c r="C8" s="3">
        <v>6258000</v>
      </c>
      <c r="D8" s="3">
        <v>22291000</v>
      </c>
      <c r="E8" s="3">
        <v>0</v>
      </c>
      <c r="F8" s="3">
        <v>4661000</v>
      </c>
      <c r="G8" s="3">
        <v>6220000</v>
      </c>
      <c r="H8" s="3">
        <v>0</v>
      </c>
      <c r="I8" s="3">
        <v>0</v>
      </c>
      <c r="J8" s="3">
        <v>0</v>
      </c>
      <c r="K8" s="4">
        <f t="shared" si="0"/>
        <v>91751000</v>
      </c>
    </row>
    <row r="9" spans="1:11" ht="22.5" customHeight="1">
      <c r="A9" s="18" t="s">
        <v>21</v>
      </c>
      <c r="B9" s="2">
        <v>255330000</v>
      </c>
      <c r="C9" s="3">
        <v>32248000</v>
      </c>
      <c r="D9" s="3">
        <v>51160000</v>
      </c>
      <c r="E9" s="3">
        <v>0</v>
      </c>
      <c r="F9" s="3">
        <v>19030000</v>
      </c>
      <c r="G9" s="3">
        <v>45156000</v>
      </c>
      <c r="H9" s="3">
        <v>0</v>
      </c>
      <c r="I9" s="3">
        <v>0</v>
      </c>
      <c r="J9" s="3">
        <v>0</v>
      </c>
      <c r="K9" s="4">
        <f t="shared" si="0"/>
        <v>402924000</v>
      </c>
    </row>
    <row r="10" spans="1:11" ht="22.5" customHeight="1">
      <c r="A10" s="18" t="s">
        <v>22</v>
      </c>
      <c r="B10" s="2">
        <v>197190000</v>
      </c>
      <c r="C10" s="3">
        <v>24634000</v>
      </c>
      <c r="D10" s="3">
        <v>15388000</v>
      </c>
      <c r="E10" s="3">
        <v>0</v>
      </c>
      <c r="F10" s="3">
        <v>4501000</v>
      </c>
      <c r="G10" s="3">
        <v>9755000</v>
      </c>
      <c r="H10" s="3">
        <v>0</v>
      </c>
      <c r="I10" s="3">
        <v>0</v>
      </c>
      <c r="J10" s="3">
        <v>0</v>
      </c>
      <c r="K10" s="4">
        <f t="shared" si="0"/>
        <v>251468000</v>
      </c>
    </row>
    <row r="11" spans="1:11" ht="22.5" customHeight="1">
      <c r="A11" s="18" t="s">
        <v>23</v>
      </c>
      <c r="B11" s="2">
        <v>82721000</v>
      </c>
      <c r="C11" s="3">
        <v>10068000</v>
      </c>
      <c r="D11" s="3">
        <v>15084000</v>
      </c>
      <c r="E11" s="3">
        <v>0</v>
      </c>
      <c r="F11" s="3">
        <v>526000</v>
      </c>
      <c r="G11" s="3">
        <v>2020000</v>
      </c>
      <c r="H11" s="3">
        <v>0</v>
      </c>
      <c r="I11" s="3">
        <v>0</v>
      </c>
      <c r="J11" s="3">
        <v>0</v>
      </c>
      <c r="K11" s="4">
        <f t="shared" si="0"/>
        <v>110419000</v>
      </c>
    </row>
    <row r="12" spans="1:11" ht="22.5" customHeight="1">
      <c r="A12" s="18" t="s">
        <v>24</v>
      </c>
      <c r="B12" s="2">
        <v>332593000</v>
      </c>
      <c r="C12" s="3">
        <v>44030000</v>
      </c>
      <c r="D12" s="3">
        <v>44296000</v>
      </c>
      <c r="E12" s="3">
        <v>0</v>
      </c>
      <c r="F12" s="3">
        <v>4580000</v>
      </c>
      <c r="G12" s="3">
        <v>39000000</v>
      </c>
      <c r="H12" s="3">
        <v>0</v>
      </c>
      <c r="I12" s="3">
        <v>0</v>
      </c>
      <c r="J12" s="3">
        <v>0</v>
      </c>
      <c r="K12" s="4">
        <f t="shared" si="0"/>
        <v>464499000</v>
      </c>
    </row>
    <row r="13" spans="1:11" ht="22.5" customHeight="1">
      <c r="A13" s="18" t="s">
        <v>25</v>
      </c>
      <c r="B13" s="2">
        <v>16348717000</v>
      </c>
      <c r="C13" s="3">
        <v>2489929000</v>
      </c>
      <c r="D13" s="3">
        <v>2280560000</v>
      </c>
      <c r="E13" s="3">
        <v>0</v>
      </c>
      <c r="F13" s="3">
        <v>638916000</v>
      </c>
      <c r="G13" s="3">
        <v>3213317000</v>
      </c>
      <c r="H13" s="3">
        <v>653737000</v>
      </c>
      <c r="I13" s="3">
        <v>0</v>
      </c>
      <c r="J13" s="3">
        <v>0</v>
      </c>
      <c r="K13" s="4">
        <f t="shared" si="0"/>
        <v>25625176000</v>
      </c>
    </row>
    <row r="14" spans="1:11" ht="22.5" customHeight="1">
      <c r="A14" s="18" t="s">
        <v>26</v>
      </c>
      <c r="B14" s="2">
        <v>36726785000</v>
      </c>
      <c r="C14" s="3">
        <v>5605373000</v>
      </c>
      <c r="D14" s="3">
        <v>22331618000</v>
      </c>
      <c r="E14" s="3">
        <v>0</v>
      </c>
      <c r="F14" s="3">
        <v>1017157000</v>
      </c>
      <c r="G14" s="3">
        <v>212914000</v>
      </c>
      <c r="H14" s="3">
        <v>0</v>
      </c>
      <c r="I14" s="3">
        <v>0</v>
      </c>
      <c r="J14" s="3">
        <v>0</v>
      </c>
      <c r="K14" s="4">
        <f t="shared" si="0"/>
        <v>65893847000</v>
      </c>
    </row>
    <row r="15" spans="1:11" ht="22.5" customHeight="1">
      <c r="A15" s="18" t="s">
        <v>27</v>
      </c>
      <c r="B15" s="2">
        <v>6502106000</v>
      </c>
      <c r="C15" s="3">
        <v>1606943000</v>
      </c>
      <c r="D15" s="3">
        <v>990896000</v>
      </c>
      <c r="E15" s="3">
        <v>0</v>
      </c>
      <c r="F15" s="3">
        <v>830600000</v>
      </c>
      <c r="G15" s="3">
        <v>1151734000</v>
      </c>
      <c r="H15" s="3">
        <v>217589000</v>
      </c>
      <c r="I15" s="3">
        <v>0</v>
      </c>
      <c r="J15" s="3">
        <v>0</v>
      </c>
      <c r="K15" s="4">
        <f t="shared" si="0"/>
        <v>11299868000</v>
      </c>
    </row>
    <row r="16" spans="1:11" ht="22.5" customHeight="1">
      <c r="A16" s="18" t="s">
        <v>28</v>
      </c>
      <c r="B16" s="2">
        <v>2433618000</v>
      </c>
      <c r="C16" s="3">
        <v>180235000</v>
      </c>
      <c r="D16" s="3">
        <v>702122000</v>
      </c>
      <c r="E16" s="3">
        <v>0</v>
      </c>
      <c r="F16" s="3">
        <v>2062883000</v>
      </c>
      <c r="G16" s="3">
        <v>701137000</v>
      </c>
      <c r="H16" s="3">
        <v>0</v>
      </c>
      <c r="I16" s="3">
        <v>741000</v>
      </c>
      <c r="J16" s="3">
        <v>0</v>
      </c>
      <c r="K16" s="4">
        <f t="shared" si="0"/>
        <v>6080736000</v>
      </c>
    </row>
    <row r="17" spans="1:11" ht="22.5" customHeight="1">
      <c r="A17" s="18" t="s">
        <v>29</v>
      </c>
      <c r="B17" s="2">
        <v>2550604000</v>
      </c>
      <c r="C17" s="3">
        <v>387429000</v>
      </c>
      <c r="D17" s="3">
        <v>1744318000</v>
      </c>
      <c r="E17" s="3">
        <v>204586480000</v>
      </c>
      <c r="F17" s="3">
        <v>383082161000</v>
      </c>
      <c r="G17" s="3">
        <v>378739000</v>
      </c>
      <c r="H17" s="3">
        <v>9172885000</v>
      </c>
      <c r="I17" s="3">
        <v>30407884000</v>
      </c>
      <c r="J17" s="3">
        <v>0</v>
      </c>
      <c r="K17" s="4">
        <f t="shared" si="0"/>
        <v>632310500000</v>
      </c>
    </row>
    <row r="18" spans="1:11" ht="22.5" customHeight="1">
      <c r="A18" s="18" t="s">
        <v>30</v>
      </c>
      <c r="B18" s="2">
        <v>114171433000</v>
      </c>
      <c r="C18" s="3">
        <v>17937119000</v>
      </c>
      <c r="D18" s="3">
        <v>12548119000</v>
      </c>
      <c r="E18" s="3">
        <v>0</v>
      </c>
      <c r="F18" s="3">
        <v>4557190000</v>
      </c>
      <c r="G18" s="3">
        <v>10617993000</v>
      </c>
      <c r="H18" s="3">
        <v>38662000</v>
      </c>
      <c r="I18" s="3">
        <v>0</v>
      </c>
      <c r="J18" s="3">
        <v>0</v>
      </c>
      <c r="K18" s="4">
        <f t="shared" si="0"/>
        <v>159870516000</v>
      </c>
    </row>
    <row r="19" spans="1:11" ht="22.5" customHeight="1">
      <c r="A19" s="18" t="s">
        <v>31</v>
      </c>
      <c r="B19" s="2">
        <v>33000557000</v>
      </c>
      <c r="C19" s="3">
        <v>7487661000</v>
      </c>
      <c r="D19" s="3">
        <v>23964627000</v>
      </c>
      <c r="E19" s="3">
        <v>0</v>
      </c>
      <c r="F19" s="3">
        <v>477382000</v>
      </c>
      <c r="G19" s="3">
        <v>20020600000</v>
      </c>
      <c r="H19" s="3">
        <v>162576000</v>
      </c>
      <c r="I19" s="3">
        <v>0</v>
      </c>
      <c r="J19" s="3">
        <v>0</v>
      </c>
      <c r="K19" s="4">
        <f t="shared" si="0"/>
        <v>85113403000</v>
      </c>
    </row>
    <row r="20" spans="1:11" ht="22.5" customHeight="1">
      <c r="A20" s="18" t="s">
        <v>32</v>
      </c>
      <c r="B20" s="2">
        <v>285456000</v>
      </c>
      <c r="C20" s="3">
        <v>57474000</v>
      </c>
      <c r="D20" s="3">
        <v>49750000</v>
      </c>
      <c r="E20" s="3">
        <v>0</v>
      </c>
      <c r="F20" s="3">
        <v>22541003000</v>
      </c>
      <c r="G20" s="3">
        <v>14281145000</v>
      </c>
      <c r="H20" s="3">
        <v>13155045000</v>
      </c>
      <c r="I20" s="3">
        <v>0</v>
      </c>
      <c r="J20" s="3">
        <v>0</v>
      </c>
      <c r="K20" s="4">
        <f t="shared" si="0"/>
        <v>50369873000</v>
      </c>
    </row>
    <row r="21" spans="1:11" ht="22.5" customHeight="1">
      <c r="A21" s="18" t="s">
        <v>33</v>
      </c>
      <c r="B21" s="2">
        <v>4666639000</v>
      </c>
      <c r="C21" s="3">
        <v>884067000</v>
      </c>
      <c r="D21" s="3">
        <v>1978166000</v>
      </c>
      <c r="E21" s="3">
        <v>0</v>
      </c>
      <c r="F21" s="3">
        <v>153191395000</v>
      </c>
      <c r="G21" s="3">
        <v>300702000</v>
      </c>
      <c r="H21" s="3">
        <v>86722000</v>
      </c>
      <c r="I21" s="3">
        <v>0</v>
      </c>
      <c r="J21" s="3">
        <v>0</v>
      </c>
      <c r="K21" s="4">
        <f t="shared" si="0"/>
        <v>161107691000</v>
      </c>
    </row>
    <row r="22" spans="1:11" ht="22.5" customHeight="1">
      <c r="A22" s="18" t="s">
        <v>34</v>
      </c>
      <c r="B22" s="2">
        <v>121220000</v>
      </c>
      <c r="C22" s="3">
        <v>19402000</v>
      </c>
      <c r="D22" s="3">
        <v>3031970000</v>
      </c>
      <c r="E22" s="3">
        <v>0</v>
      </c>
      <c r="F22" s="3">
        <v>488794000</v>
      </c>
      <c r="G22" s="3">
        <v>180393000</v>
      </c>
      <c r="H22" s="3">
        <v>451763000</v>
      </c>
      <c r="I22" s="3">
        <v>0</v>
      </c>
      <c r="J22" s="3">
        <v>0</v>
      </c>
      <c r="K22" s="4">
        <f t="shared" si="0"/>
        <v>4293542000</v>
      </c>
    </row>
    <row r="23" spans="1:11" ht="22.5" customHeight="1">
      <c r="A23" s="18" t="s">
        <v>35</v>
      </c>
      <c r="B23" s="2">
        <v>1513727000</v>
      </c>
      <c r="C23" s="3">
        <v>257029000</v>
      </c>
      <c r="D23" s="3">
        <v>294664000</v>
      </c>
      <c r="E23" s="3">
        <v>0</v>
      </c>
      <c r="F23" s="3">
        <v>2447861000</v>
      </c>
      <c r="G23" s="3">
        <v>1348253000</v>
      </c>
      <c r="H23" s="3">
        <v>366605000</v>
      </c>
      <c r="I23" s="3">
        <v>0</v>
      </c>
      <c r="J23" s="3">
        <v>0</v>
      </c>
      <c r="K23" s="4">
        <f t="shared" si="0"/>
        <v>6228139000</v>
      </c>
    </row>
    <row r="24" spans="1:11" ht="22.5" customHeight="1">
      <c r="A24" s="18" t="s">
        <v>36</v>
      </c>
      <c r="B24" s="2">
        <v>390562000</v>
      </c>
      <c r="C24" s="3">
        <v>62313000</v>
      </c>
      <c r="D24" s="3">
        <v>59625000</v>
      </c>
      <c r="E24" s="3">
        <v>0</v>
      </c>
      <c r="F24" s="3">
        <v>6375500000</v>
      </c>
      <c r="G24" s="3">
        <v>229777000</v>
      </c>
      <c r="H24" s="3">
        <v>4234588000</v>
      </c>
      <c r="I24" s="3">
        <v>1209447000</v>
      </c>
      <c r="J24" s="3">
        <v>0</v>
      </c>
      <c r="K24" s="4">
        <f t="shared" si="0"/>
        <v>12561812000</v>
      </c>
    </row>
    <row r="25" spans="1:11" ht="22.5" customHeight="1">
      <c r="A25" s="18" t="s">
        <v>37</v>
      </c>
      <c r="B25" s="2">
        <v>1731738000</v>
      </c>
      <c r="C25" s="3">
        <v>294808000</v>
      </c>
      <c r="D25" s="3">
        <v>121559000</v>
      </c>
      <c r="E25" s="3">
        <v>0</v>
      </c>
      <c r="F25" s="3">
        <v>711345000</v>
      </c>
      <c r="G25" s="3">
        <v>383279000</v>
      </c>
      <c r="H25" s="3">
        <v>294332000</v>
      </c>
      <c r="I25" s="3">
        <v>18670000</v>
      </c>
      <c r="J25" s="3">
        <v>0</v>
      </c>
      <c r="K25" s="4">
        <f t="shared" si="0"/>
        <v>3555731000</v>
      </c>
    </row>
    <row r="26" spans="1:11" ht="22.5" customHeight="1">
      <c r="A26" s="18" t="s">
        <v>38</v>
      </c>
      <c r="B26" s="2">
        <v>1815234000</v>
      </c>
      <c r="C26" s="3">
        <v>261008000</v>
      </c>
      <c r="D26" s="3">
        <v>303000000</v>
      </c>
      <c r="E26" s="3">
        <v>0</v>
      </c>
      <c r="F26" s="3">
        <v>4428069000</v>
      </c>
      <c r="G26" s="3">
        <v>193185000</v>
      </c>
      <c r="H26" s="3">
        <v>1033000</v>
      </c>
      <c r="I26" s="3">
        <v>0</v>
      </c>
      <c r="J26" s="3">
        <v>0</v>
      </c>
      <c r="K26" s="4">
        <f t="shared" si="0"/>
        <v>7001529000</v>
      </c>
    </row>
    <row r="27" spans="1:11" ht="22.5" customHeight="1">
      <c r="A27" s="18" t="s">
        <v>39</v>
      </c>
      <c r="B27" s="2">
        <v>269267000</v>
      </c>
      <c r="C27" s="3">
        <v>45776000</v>
      </c>
      <c r="D27" s="3">
        <v>215510000</v>
      </c>
      <c r="E27" s="3">
        <v>0</v>
      </c>
      <c r="F27" s="3">
        <v>13125353000</v>
      </c>
      <c r="G27" s="3">
        <v>1909856000</v>
      </c>
      <c r="H27" s="3">
        <v>191767000</v>
      </c>
      <c r="I27" s="3">
        <v>8667661000</v>
      </c>
      <c r="J27" s="3">
        <v>0</v>
      </c>
      <c r="K27" s="4">
        <f t="shared" si="0"/>
        <v>24425190000</v>
      </c>
    </row>
    <row r="28" spans="1:11" ht="22.5" customHeight="1">
      <c r="A28" s="18" t="s">
        <v>40</v>
      </c>
      <c r="B28" s="2">
        <v>7020087000</v>
      </c>
      <c r="C28" s="3">
        <v>1206576000</v>
      </c>
      <c r="D28" s="3">
        <v>465474000</v>
      </c>
      <c r="E28" s="3">
        <v>0</v>
      </c>
      <c r="F28" s="3">
        <v>27535051000</v>
      </c>
      <c r="G28" s="3">
        <v>1317576000</v>
      </c>
      <c r="H28" s="3">
        <v>15878995000</v>
      </c>
      <c r="I28" s="3">
        <v>54019000</v>
      </c>
      <c r="J28" s="3">
        <v>0</v>
      </c>
      <c r="K28" s="4">
        <f t="shared" si="0"/>
        <v>53477778000</v>
      </c>
    </row>
    <row r="29" spans="1:11" ht="22.5" customHeight="1">
      <c r="A29" s="18" t="s">
        <v>41</v>
      </c>
      <c r="B29" s="2">
        <v>29237000</v>
      </c>
      <c r="C29" s="3">
        <v>4481000</v>
      </c>
      <c r="D29" s="3">
        <v>3948000</v>
      </c>
      <c r="E29" s="3">
        <v>0</v>
      </c>
      <c r="F29" s="3">
        <v>167000</v>
      </c>
      <c r="G29" s="3">
        <v>2672000</v>
      </c>
      <c r="H29" s="3">
        <v>0</v>
      </c>
      <c r="I29" s="3">
        <v>0</v>
      </c>
      <c r="J29" s="3">
        <v>0</v>
      </c>
      <c r="K29" s="4">
        <f t="shared" si="0"/>
        <v>40505000</v>
      </c>
    </row>
    <row r="30" spans="1:11" ht="22.5" customHeight="1">
      <c r="A30" s="18" t="s">
        <v>42</v>
      </c>
      <c r="B30" s="2">
        <v>1513235000</v>
      </c>
      <c r="C30" s="3">
        <v>160252000</v>
      </c>
      <c r="D30" s="3">
        <v>360908000</v>
      </c>
      <c r="E30" s="3">
        <v>0</v>
      </c>
      <c r="F30" s="3">
        <v>0</v>
      </c>
      <c r="G30" s="3">
        <v>687280000</v>
      </c>
      <c r="H30" s="3">
        <v>0</v>
      </c>
      <c r="I30" s="3">
        <v>0</v>
      </c>
      <c r="J30" s="3">
        <v>0</v>
      </c>
      <c r="K30" s="4">
        <f t="shared" si="0"/>
        <v>2721675000</v>
      </c>
    </row>
    <row r="31" spans="1:11" ht="22.5" customHeight="1">
      <c r="A31" s="18" t="s">
        <v>43</v>
      </c>
      <c r="B31" s="2">
        <v>21545094000</v>
      </c>
      <c r="C31" s="3">
        <v>2631503000</v>
      </c>
      <c r="D31" s="3">
        <v>4357459000</v>
      </c>
      <c r="E31" s="3">
        <v>0</v>
      </c>
      <c r="F31" s="3">
        <v>10840000</v>
      </c>
      <c r="G31" s="3">
        <v>988430000</v>
      </c>
      <c r="H31" s="3">
        <v>0</v>
      </c>
      <c r="I31" s="3">
        <v>0</v>
      </c>
      <c r="J31" s="3">
        <v>0</v>
      </c>
      <c r="K31" s="4">
        <f t="shared" si="0"/>
        <v>29533326000</v>
      </c>
    </row>
    <row r="32" spans="1:11" ht="22.5" customHeight="1">
      <c r="A32" s="18" t="s">
        <v>44</v>
      </c>
      <c r="B32" s="2">
        <v>905136000</v>
      </c>
      <c r="C32" s="3">
        <v>132343000</v>
      </c>
      <c r="D32" s="3">
        <v>430272000</v>
      </c>
      <c r="E32" s="3">
        <v>0</v>
      </c>
      <c r="F32" s="3">
        <v>4893000</v>
      </c>
      <c r="G32" s="3">
        <v>90160000</v>
      </c>
      <c r="H32" s="3">
        <v>0</v>
      </c>
      <c r="I32" s="3">
        <v>0</v>
      </c>
      <c r="J32" s="3">
        <v>0</v>
      </c>
      <c r="K32" s="4">
        <f t="shared" si="0"/>
        <v>1562804000</v>
      </c>
    </row>
    <row r="33" spans="1:11" ht="22.5" customHeight="1">
      <c r="A33" s="18" t="s">
        <v>45</v>
      </c>
      <c r="B33" s="2">
        <v>34334997000</v>
      </c>
      <c r="C33" s="3">
        <v>6158071000</v>
      </c>
      <c r="D33" s="3">
        <v>4537557000</v>
      </c>
      <c r="E33" s="3">
        <v>0</v>
      </c>
      <c r="F33" s="3">
        <v>18543000</v>
      </c>
      <c r="G33" s="3">
        <v>2414019000</v>
      </c>
      <c r="H33" s="3">
        <v>2874000</v>
      </c>
      <c r="I33" s="3">
        <v>0</v>
      </c>
      <c r="J33" s="3">
        <v>0</v>
      </c>
      <c r="K33" s="4">
        <f t="shared" si="0"/>
        <v>47466061000</v>
      </c>
    </row>
    <row r="34" spans="1:11" ht="22.5" customHeight="1">
      <c r="A34" s="18" t="s">
        <v>46</v>
      </c>
      <c r="B34" s="2">
        <v>11413434000</v>
      </c>
      <c r="C34" s="3">
        <v>2001933000</v>
      </c>
      <c r="D34" s="3">
        <v>304056000</v>
      </c>
      <c r="E34" s="3">
        <v>0</v>
      </c>
      <c r="F34" s="3">
        <v>88953000</v>
      </c>
      <c r="G34" s="3">
        <v>112205000</v>
      </c>
      <c r="H34" s="3">
        <v>0</v>
      </c>
      <c r="I34" s="3">
        <v>0</v>
      </c>
      <c r="J34" s="3">
        <v>0</v>
      </c>
      <c r="K34" s="4">
        <f t="shared" si="0"/>
        <v>13920581000</v>
      </c>
    </row>
    <row r="35" spans="1:11" ht="22.5" customHeight="1">
      <c r="A35" s="18" t="s">
        <v>47</v>
      </c>
      <c r="B35" s="2">
        <v>392497000</v>
      </c>
      <c r="C35" s="3">
        <v>61762000</v>
      </c>
      <c r="D35" s="3">
        <v>46971000</v>
      </c>
      <c r="E35" s="3">
        <v>0</v>
      </c>
      <c r="F35" s="3">
        <v>2759000</v>
      </c>
      <c r="G35" s="3">
        <v>29402000</v>
      </c>
      <c r="H35" s="3">
        <v>0</v>
      </c>
      <c r="I35" s="3">
        <v>0</v>
      </c>
      <c r="J35" s="3">
        <v>0</v>
      </c>
      <c r="K35" s="4">
        <f t="shared" si="0"/>
        <v>533391000</v>
      </c>
    </row>
    <row r="36" spans="1:11" ht="22.5" customHeight="1">
      <c r="A36" s="18" t="s">
        <v>48</v>
      </c>
      <c r="B36" s="2">
        <v>517414000</v>
      </c>
      <c r="C36" s="3">
        <v>84895000</v>
      </c>
      <c r="D36" s="3">
        <v>115157000</v>
      </c>
      <c r="E36" s="3">
        <v>0</v>
      </c>
      <c r="F36" s="3">
        <v>597208000</v>
      </c>
      <c r="G36" s="3">
        <v>652418000</v>
      </c>
      <c r="H36" s="3">
        <v>2925000</v>
      </c>
      <c r="I36" s="3">
        <v>167622000</v>
      </c>
      <c r="J36" s="3">
        <v>0</v>
      </c>
      <c r="K36" s="4">
        <f t="shared" si="0"/>
        <v>2137639000</v>
      </c>
    </row>
    <row r="37" spans="1:11" ht="22.5" customHeight="1">
      <c r="A37" s="18" t="s">
        <v>49</v>
      </c>
      <c r="B37" s="2">
        <v>3508576000</v>
      </c>
      <c r="C37" s="3">
        <v>582517000</v>
      </c>
      <c r="D37" s="3">
        <v>440026000</v>
      </c>
      <c r="E37" s="3">
        <v>0</v>
      </c>
      <c r="F37" s="3">
        <v>23906000</v>
      </c>
      <c r="G37" s="3">
        <v>238849000</v>
      </c>
      <c r="H37" s="3">
        <v>0</v>
      </c>
      <c r="I37" s="3">
        <v>0</v>
      </c>
      <c r="J37" s="3">
        <v>0</v>
      </c>
      <c r="K37" s="4">
        <f t="shared" si="0"/>
        <v>4793874000</v>
      </c>
    </row>
    <row r="38" spans="1:11" ht="22.5" customHeight="1">
      <c r="A38" s="18" t="s">
        <v>50</v>
      </c>
      <c r="B38" s="2">
        <v>1007448000</v>
      </c>
      <c r="C38" s="3">
        <v>225853000</v>
      </c>
      <c r="D38" s="3">
        <v>28592000</v>
      </c>
      <c r="E38" s="3">
        <v>0</v>
      </c>
      <c r="F38" s="3">
        <v>7368000</v>
      </c>
      <c r="G38" s="3">
        <v>102224000</v>
      </c>
      <c r="H38" s="3">
        <v>0</v>
      </c>
      <c r="I38" s="3">
        <v>0</v>
      </c>
      <c r="J38" s="3">
        <v>0</v>
      </c>
      <c r="K38" s="4">
        <f t="shared" si="0"/>
        <v>1371485000</v>
      </c>
    </row>
    <row r="39" spans="1:11" ht="22.5" customHeight="1">
      <c r="A39" s="18" t="s">
        <v>51</v>
      </c>
      <c r="B39" s="2">
        <v>211977000</v>
      </c>
      <c r="C39" s="3">
        <v>48676000</v>
      </c>
      <c r="D39" s="3">
        <v>23235000</v>
      </c>
      <c r="E39" s="3">
        <v>0</v>
      </c>
      <c r="F39" s="3">
        <v>242649000</v>
      </c>
      <c r="G39" s="3">
        <v>37582000</v>
      </c>
      <c r="H39" s="3">
        <v>0</v>
      </c>
      <c r="I39" s="3">
        <v>0</v>
      </c>
      <c r="J39" s="3">
        <v>0</v>
      </c>
      <c r="K39" s="4">
        <f t="shared" si="0"/>
        <v>564119000</v>
      </c>
    </row>
    <row r="40" spans="1:11" ht="22.5" customHeight="1">
      <c r="A40" s="18" t="s">
        <v>52</v>
      </c>
      <c r="B40" s="2">
        <v>790588000</v>
      </c>
      <c r="C40" s="3">
        <v>148222000</v>
      </c>
      <c r="D40" s="3">
        <v>150435000</v>
      </c>
      <c r="E40" s="3">
        <v>0</v>
      </c>
      <c r="F40" s="3">
        <v>2009427000</v>
      </c>
      <c r="G40" s="3">
        <v>74838000</v>
      </c>
      <c r="H40" s="3">
        <v>0</v>
      </c>
      <c r="I40" s="3">
        <v>0</v>
      </c>
      <c r="J40" s="3">
        <v>0</v>
      </c>
      <c r="K40" s="4">
        <f t="shared" si="0"/>
        <v>3173510000</v>
      </c>
    </row>
    <row r="41" spans="1:11" ht="22.5" customHeight="1">
      <c r="A41" s="18" t="s">
        <v>53</v>
      </c>
      <c r="B41" s="2">
        <v>52296000</v>
      </c>
      <c r="C41" s="3">
        <v>6768000</v>
      </c>
      <c r="D41" s="3">
        <v>27912000</v>
      </c>
      <c r="E41" s="3">
        <v>0</v>
      </c>
      <c r="F41" s="3">
        <v>743597000</v>
      </c>
      <c r="G41" s="3">
        <v>3758000</v>
      </c>
      <c r="H41" s="3">
        <v>3708000</v>
      </c>
      <c r="I41" s="3">
        <v>0</v>
      </c>
      <c r="J41" s="3">
        <v>0</v>
      </c>
      <c r="K41" s="4">
        <f t="shared" si="0"/>
        <v>838039000</v>
      </c>
    </row>
    <row r="42" spans="1:11" ht="22.5" customHeight="1">
      <c r="A42" s="18" t="s">
        <v>54</v>
      </c>
      <c r="B42" s="2">
        <v>81402000</v>
      </c>
      <c r="C42" s="3">
        <v>14289000</v>
      </c>
      <c r="D42" s="3">
        <v>22465000</v>
      </c>
      <c r="E42" s="3">
        <v>0</v>
      </c>
      <c r="F42" s="3">
        <v>494000</v>
      </c>
      <c r="G42" s="3">
        <v>58252000</v>
      </c>
      <c r="H42" s="3">
        <v>0</v>
      </c>
      <c r="I42" s="3">
        <v>0</v>
      </c>
      <c r="J42" s="3">
        <v>0</v>
      </c>
      <c r="K42" s="4">
        <f t="shared" si="0"/>
        <v>176902000</v>
      </c>
    </row>
    <row r="43" spans="1:11" ht="22.5" customHeight="1">
      <c r="A43" s="18" t="s">
        <v>55</v>
      </c>
      <c r="B43" s="2">
        <v>82409000</v>
      </c>
      <c r="C43" s="3">
        <v>10584000</v>
      </c>
      <c r="D43" s="3">
        <v>346587000</v>
      </c>
      <c r="E43" s="3">
        <v>0</v>
      </c>
      <c r="F43" s="3">
        <v>533000</v>
      </c>
      <c r="G43" s="3">
        <v>9395000</v>
      </c>
      <c r="H43" s="3">
        <v>0</v>
      </c>
      <c r="I43" s="3">
        <v>0</v>
      </c>
      <c r="J43" s="3">
        <v>0</v>
      </c>
      <c r="K43" s="4">
        <f t="shared" si="0"/>
        <v>449508000</v>
      </c>
    </row>
    <row r="44" spans="1:11" ht="22.5" customHeight="1">
      <c r="A44" s="18" t="s">
        <v>56</v>
      </c>
      <c r="B44" s="2">
        <v>108000000</v>
      </c>
      <c r="C44" s="3">
        <v>21740000</v>
      </c>
      <c r="D44" s="3">
        <v>26584000</v>
      </c>
      <c r="E44" s="3">
        <v>0</v>
      </c>
      <c r="F44" s="3">
        <v>669000</v>
      </c>
      <c r="G44" s="3">
        <v>78922000</v>
      </c>
      <c r="H44" s="3">
        <v>0</v>
      </c>
      <c r="I44" s="3">
        <v>0</v>
      </c>
      <c r="J44" s="3">
        <v>0</v>
      </c>
      <c r="K44" s="4">
        <f t="shared" si="0"/>
        <v>235915000</v>
      </c>
    </row>
    <row r="45" spans="1:11" ht="22.5" customHeight="1" thickBot="1">
      <c r="A45" s="19" t="s">
        <v>57</v>
      </c>
      <c r="B45" s="10">
        <v>97487000</v>
      </c>
      <c r="C45" s="11">
        <v>13669000</v>
      </c>
      <c r="D45" s="11">
        <v>32872000</v>
      </c>
      <c r="E45" s="11">
        <v>0</v>
      </c>
      <c r="F45" s="11">
        <v>512000</v>
      </c>
      <c r="G45" s="11">
        <v>34763000</v>
      </c>
      <c r="H45" s="11">
        <v>98917000</v>
      </c>
      <c r="I45" s="11">
        <v>0</v>
      </c>
      <c r="J45" s="11">
        <v>10393110000</v>
      </c>
      <c r="K45" s="12">
        <f t="shared" si="0"/>
        <v>10671330000</v>
      </c>
    </row>
    <row r="46" spans="1:11" ht="24.75" customHeight="1">
      <c r="A46" s="22" t="s">
        <v>10</v>
      </c>
      <c r="B46" s="23">
        <v>308714067000</v>
      </c>
      <c r="C46" s="24">
        <v>51420147000</v>
      </c>
      <c r="D46" s="24">
        <v>85220864000</v>
      </c>
      <c r="E46" s="24">
        <v>204586480000</v>
      </c>
      <c r="F46" s="24">
        <v>628244458000</v>
      </c>
      <c r="G46" s="24">
        <v>63024771000</v>
      </c>
      <c r="H46" s="24">
        <v>45016978000</v>
      </c>
      <c r="I46" s="24">
        <v>40526044000</v>
      </c>
      <c r="J46" s="24">
        <v>10393110000</v>
      </c>
      <c r="K46" s="9">
        <f aca="true" t="shared" si="1" ref="K46:K54">SUM(B46:J46)</f>
        <v>1437146919000</v>
      </c>
    </row>
    <row r="47" spans="1:11" ht="24.75" customHeight="1" hidden="1">
      <c r="A47" s="25" t="s">
        <v>16</v>
      </c>
      <c r="B47" s="31">
        <v>31866996000</v>
      </c>
      <c r="C47" s="32">
        <v>5085686000</v>
      </c>
      <c r="D47" s="32">
        <v>3421276000</v>
      </c>
      <c r="E47" s="32">
        <v>0</v>
      </c>
      <c r="F47" s="32">
        <v>1714550000</v>
      </c>
      <c r="G47" s="32">
        <v>5792503000</v>
      </c>
      <c r="H47" s="32">
        <v>0</v>
      </c>
      <c r="I47" s="32">
        <v>0</v>
      </c>
      <c r="J47" s="32">
        <v>0</v>
      </c>
      <c r="K47" s="33">
        <f t="shared" si="1"/>
        <v>47881011000</v>
      </c>
    </row>
    <row r="48" spans="1:11" ht="24.75" customHeight="1" hidden="1">
      <c r="A48" s="25" t="s">
        <v>17</v>
      </c>
      <c r="B48" s="26">
        <v>12261895000</v>
      </c>
      <c r="C48" s="27">
        <v>2282574000</v>
      </c>
      <c r="D48" s="27">
        <v>7722502000</v>
      </c>
      <c r="E48" s="27">
        <v>0</v>
      </c>
      <c r="F48" s="27">
        <v>20881456000</v>
      </c>
      <c r="G48" s="27">
        <v>30675461000</v>
      </c>
      <c r="H48" s="27">
        <v>3447111000</v>
      </c>
      <c r="I48" s="27">
        <v>549562000</v>
      </c>
      <c r="J48" s="27">
        <v>0</v>
      </c>
      <c r="K48" s="4">
        <f t="shared" si="1"/>
        <v>77820561000</v>
      </c>
    </row>
    <row r="49" spans="1:11" ht="24.75" customHeight="1">
      <c r="A49" s="25" t="s">
        <v>11</v>
      </c>
      <c r="B49" s="26">
        <f aca="true" t="shared" si="2" ref="B49:J49">B47+B48</f>
        <v>44128891000</v>
      </c>
      <c r="C49" s="27">
        <f t="shared" si="2"/>
        <v>7368260000</v>
      </c>
      <c r="D49" s="27">
        <f t="shared" si="2"/>
        <v>11143778000</v>
      </c>
      <c r="E49" s="27">
        <f t="shared" si="2"/>
        <v>0</v>
      </c>
      <c r="F49" s="27">
        <f t="shared" si="2"/>
        <v>22596006000</v>
      </c>
      <c r="G49" s="27">
        <f t="shared" si="2"/>
        <v>36467964000</v>
      </c>
      <c r="H49" s="27">
        <f t="shared" si="2"/>
        <v>3447111000</v>
      </c>
      <c r="I49" s="27">
        <f t="shared" si="2"/>
        <v>549562000</v>
      </c>
      <c r="J49" s="27">
        <f t="shared" si="2"/>
        <v>0</v>
      </c>
      <c r="K49" s="4">
        <f t="shared" si="1"/>
        <v>125701572000</v>
      </c>
    </row>
    <row r="50" spans="1:11" ht="24.75" customHeight="1">
      <c r="A50" s="25" t="s">
        <v>12</v>
      </c>
      <c r="B50" s="26">
        <v>1208824000</v>
      </c>
      <c r="C50" s="27">
        <v>179811000</v>
      </c>
      <c r="D50" s="27">
        <v>738317000</v>
      </c>
      <c r="E50" s="27">
        <v>0</v>
      </c>
      <c r="F50" s="27">
        <v>6565002000</v>
      </c>
      <c r="G50" s="27">
        <v>575224000</v>
      </c>
      <c r="H50" s="27">
        <v>0</v>
      </c>
      <c r="I50" s="27">
        <v>0</v>
      </c>
      <c r="J50" s="27">
        <v>0</v>
      </c>
      <c r="K50" s="4">
        <f t="shared" si="1"/>
        <v>9267178000</v>
      </c>
    </row>
    <row r="51" spans="1:11" ht="24.75" customHeight="1">
      <c r="A51" s="25" t="s">
        <v>13</v>
      </c>
      <c r="B51" s="26">
        <f aca="true" t="shared" si="3" ref="B51:J51">B50+B49+B46</f>
        <v>354051782000</v>
      </c>
      <c r="C51" s="27">
        <f t="shared" si="3"/>
        <v>58968218000</v>
      </c>
      <c r="D51" s="27">
        <f t="shared" si="3"/>
        <v>97102959000</v>
      </c>
      <c r="E51" s="27">
        <f t="shared" si="3"/>
        <v>204586480000</v>
      </c>
      <c r="F51" s="27">
        <f t="shared" si="3"/>
        <v>657405466000</v>
      </c>
      <c r="G51" s="27">
        <f t="shared" si="3"/>
        <v>100067959000</v>
      </c>
      <c r="H51" s="27">
        <f t="shared" si="3"/>
        <v>48464089000</v>
      </c>
      <c r="I51" s="27">
        <f t="shared" si="3"/>
        <v>41075606000</v>
      </c>
      <c r="J51" s="27">
        <f t="shared" si="3"/>
        <v>10393110000</v>
      </c>
      <c r="K51" s="4">
        <f t="shared" si="1"/>
        <v>1572115669000</v>
      </c>
    </row>
    <row r="52" spans="1:11" ht="24.75" customHeight="1">
      <c r="A52" s="25" t="s">
        <v>14</v>
      </c>
      <c r="B52" s="26">
        <v>0</v>
      </c>
      <c r="C52" s="27">
        <v>0</v>
      </c>
      <c r="D52" s="27">
        <v>0</v>
      </c>
      <c r="E52" s="27">
        <v>0</v>
      </c>
      <c r="F52" s="27">
        <v>70569127000</v>
      </c>
      <c r="G52" s="27">
        <v>0</v>
      </c>
      <c r="H52" s="27">
        <v>39133574000</v>
      </c>
      <c r="I52" s="27">
        <v>0</v>
      </c>
      <c r="J52" s="27">
        <v>0</v>
      </c>
      <c r="K52" s="4">
        <f t="shared" si="1"/>
        <v>109702701000</v>
      </c>
    </row>
    <row r="53" spans="1:11" ht="24.75" customHeight="1">
      <c r="A53" s="25" t="s">
        <v>15</v>
      </c>
      <c r="B53" s="26">
        <v>0</v>
      </c>
      <c r="C53" s="27">
        <v>0</v>
      </c>
      <c r="D53" s="27">
        <v>0</v>
      </c>
      <c r="E53" s="27">
        <v>0</v>
      </c>
      <c r="F53" s="27">
        <v>6453070000</v>
      </c>
      <c r="G53" s="27">
        <v>0</v>
      </c>
      <c r="H53" s="27">
        <v>0</v>
      </c>
      <c r="I53" s="27">
        <v>0</v>
      </c>
      <c r="J53" s="27">
        <v>0</v>
      </c>
      <c r="K53" s="4">
        <f t="shared" si="1"/>
        <v>6453070000</v>
      </c>
    </row>
    <row r="54" spans="1:11" ht="34.5" customHeight="1" thickBot="1">
      <c r="A54" s="28" t="s">
        <v>66</v>
      </c>
      <c r="B54" s="29">
        <f aca="true" t="shared" si="4" ref="B54:J54">B51-(B52+B53)</f>
        <v>354051782000</v>
      </c>
      <c r="C54" s="30">
        <f t="shared" si="4"/>
        <v>58968218000</v>
      </c>
      <c r="D54" s="30">
        <f t="shared" si="4"/>
        <v>97102959000</v>
      </c>
      <c r="E54" s="30">
        <f t="shared" si="4"/>
        <v>204586480000</v>
      </c>
      <c r="F54" s="30">
        <f t="shared" si="4"/>
        <v>580383269000</v>
      </c>
      <c r="G54" s="30">
        <f t="shared" si="4"/>
        <v>100067959000</v>
      </c>
      <c r="H54" s="30">
        <f t="shared" si="4"/>
        <v>9330515000</v>
      </c>
      <c r="I54" s="30">
        <f t="shared" si="4"/>
        <v>41075606000</v>
      </c>
      <c r="J54" s="30">
        <f t="shared" si="4"/>
        <v>10393110000</v>
      </c>
      <c r="K54" s="12">
        <f t="shared" si="1"/>
        <v>1455959898000</v>
      </c>
    </row>
  </sheetData>
  <sheetProtection/>
  <mergeCells count="3">
    <mergeCell ref="A1:K1"/>
    <mergeCell ref="A2:K2"/>
    <mergeCell ref="A3:K3"/>
  </mergeCells>
  <printOptions/>
  <pageMargins left="0.7086614173228347" right="0.7086614173228347" top="0.3937007874015748" bottom="0.3937007874015748" header="0.31496062992125984" footer="0.31496062992125984"/>
  <pageSetup fitToHeight="0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55" zoomScaleNormal="55" workbookViewId="0" topLeftCell="A1">
      <selection activeCell="E15" sqref="E15"/>
    </sheetView>
  </sheetViews>
  <sheetFormatPr defaultColWidth="9.140625" defaultRowHeight="15"/>
  <cols>
    <col min="1" max="1" width="75.7109375" style="16" customWidth="1"/>
    <col min="2" max="10" width="22.140625" style="1" customWidth="1"/>
    <col min="11" max="11" width="25.28125" style="1" customWidth="1"/>
    <col min="12" max="14" width="19.28125" style="1" customWidth="1"/>
    <col min="15" max="16384" width="9.140625" style="1" customWidth="1"/>
  </cols>
  <sheetData>
    <row r="1" spans="1:11" ht="24.75" customHeight="1">
      <c r="A1" s="34" t="s">
        <v>62</v>
      </c>
      <c r="B1" s="34" t="s">
        <v>0</v>
      </c>
      <c r="C1" s="34" t="s">
        <v>0</v>
      </c>
      <c r="D1" s="34" t="s">
        <v>0</v>
      </c>
      <c r="E1" s="34" t="s">
        <v>0</v>
      </c>
      <c r="F1" s="34" t="s">
        <v>0</v>
      </c>
      <c r="G1" s="34" t="s">
        <v>0</v>
      </c>
      <c r="H1" s="34" t="s">
        <v>0</v>
      </c>
      <c r="I1" s="34" t="s">
        <v>0</v>
      </c>
      <c r="J1" s="34" t="s">
        <v>0</v>
      </c>
      <c r="K1" s="34" t="s">
        <v>0</v>
      </c>
    </row>
    <row r="2" spans="1:11" ht="24.75" customHeight="1">
      <c r="A2" s="34" t="s">
        <v>63</v>
      </c>
      <c r="B2" s="34" t="s">
        <v>0</v>
      </c>
      <c r="C2" s="34" t="s">
        <v>0</v>
      </c>
      <c r="D2" s="34" t="s">
        <v>0</v>
      </c>
      <c r="E2" s="34" t="s">
        <v>0</v>
      </c>
      <c r="F2" s="34" t="s">
        <v>0</v>
      </c>
      <c r="G2" s="34" t="s">
        <v>0</v>
      </c>
      <c r="H2" s="34" t="s">
        <v>0</v>
      </c>
      <c r="I2" s="34" t="s">
        <v>0</v>
      </c>
      <c r="J2" s="34" t="s">
        <v>0</v>
      </c>
      <c r="K2" s="34" t="s">
        <v>0</v>
      </c>
    </row>
    <row r="3" spans="1:11" ht="24.75" customHeight="1">
      <c r="A3" s="35" t="s">
        <v>1</v>
      </c>
      <c r="B3" s="35" t="s">
        <v>0</v>
      </c>
      <c r="C3" s="35" t="s">
        <v>0</v>
      </c>
      <c r="D3" s="35" t="s">
        <v>0</v>
      </c>
      <c r="E3" s="35" t="s">
        <v>0</v>
      </c>
      <c r="F3" s="35" t="s">
        <v>0</v>
      </c>
      <c r="G3" s="35" t="s">
        <v>0</v>
      </c>
      <c r="H3" s="35" t="s">
        <v>0</v>
      </c>
      <c r="I3" s="35" t="s">
        <v>0</v>
      </c>
      <c r="J3" s="35" t="s">
        <v>0</v>
      </c>
      <c r="K3" s="35" t="s">
        <v>0</v>
      </c>
    </row>
    <row r="4" spans="1:11" ht="14.25" thickBot="1">
      <c r="A4" s="20" t="s">
        <v>0</v>
      </c>
      <c r="B4" s="5" t="s">
        <v>0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65</v>
      </c>
    </row>
    <row r="5" spans="1:11" ht="45" customHeight="1" thickBot="1">
      <c r="A5" s="21" t="s">
        <v>2</v>
      </c>
      <c r="B5" s="13" t="s">
        <v>6</v>
      </c>
      <c r="C5" s="14" t="s">
        <v>7</v>
      </c>
      <c r="D5" s="14" t="s">
        <v>8</v>
      </c>
      <c r="E5" s="14" t="s">
        <v>3</v>
      </c>
      <c r="F5" s="14" t="s">
        <v>58</v>
      </c>
      <c r="G5" s="14" t="s">
        <v>59</v>
      </c>
      <c r="H5" s="14" t="s">
        <v>60</v>
      </c>
      <c r="I5" s="14" t="s">
        <v>4</v>
      </c>
      <c r="J5" s="14" t="s">
        <v>5</v>
      </c>
      <c r="K5" s="15" t="s">
        <v>9</v>
      </c>
    </row>
    <row r="6" spans="1:11" ht="22.5" customHeight="1">
      <c r="A6" s="17" t="s">
        <v>18</v>
      </c>
      <c r="B6" s="7">
        <v>1407648000</v>
      </c>
      <c r="C6" s="8">
        <v>183463000</v>
      </c>
      <c r="D6" s="8">
        <v>329933000</v>
      </c>
      <c r="E6" s="8">
        <v>0</v>
      </c>
      <c r="F6" s="8">
        <v>350308000</v>
      </c>
      <c r="G6" s="8">
        <v>143484000</v>
      </c>
      <c r="H6" s="8">
        <v>2388000</v>
      </c>
      <c r="I6" s="8">
        <v>0</v>
      </c>
      <c r="J6" s="8">
        <v>0</v>
      </c>
      <c r="K6" s="9">
        <f aca="true" t="shared" si="0" ref="K6:K45">SUM(B6:J6)</f>
        <v>2417224000</v>
      </c>
    </row>
    <row r="7" spans="1:11" ht="22.5" customHeight="1">
      <c r="A7" s="18" t="s">
        <v>19</v>
      </c>
      <c r="B7" s="2">
        <v>461068000</v>
      </c>
      <c r="C7" s="3">
        <v>56337000</v>
      </c>
      <c r="D7" s="3">
        <v>2587479000</v>
      </c>
      <c r="E7" s="3">
        <v>0</v>
      </c>
      <c r="F7" s="3">
        <v>691150000</v>
      </c>
      <c r="G7" s="3">
        <v>721732000</v>
      </c>
      <c r="H7" s="3">
        <v>0</v>
      </c>
      <c r="I7" s="3">
        <v>0</v>
      </c>
      <c r="J7" s="3">
        <v>0</v>
      </c>
      <c r="K7" s="4">
        <f t="shared" si="0"/>
        <v>4517766000</v>
      </c>
    </row>
    <row r="8" spans="1:11" ht="22.5" customHeight="1">
      <c r="A8" s="18" t="s">
        <v>20</v>
      </c>
      <c r="B8" s="2">
        <v>55562000</v>
      </c>
      <c r="C8" s="3">
        <v>6642000</v>
      </c>
      <c r="D8" s="3">
        <v>23649000</v>
      </c>
      <c r="E8" s="3">
        <v>0</v>
      </c>
      <c r="F8" s="3">
        <v>4937000</v>
      </c>
      <c r="G8" s="3">
        <v>7613000</v>
      </c>
      <c r="H8" s="3">
        <v>0</v>
      </c>
      <c r="I8" s="3">
        <v>0</v>
      </c>
      <c r="J8" s="3">
        <v>0</v>
      </c>
      <c r="K8" s="4">
        <f t="shared" si="0"/>
        <v>98403000</v>
      </c>
    </row>
    <row r="9" spans="1:11" ht="22.5" customHeight="1">
      <c r="A9" s="18" t="s">
        <v>21</v>
      </c>
      <c r="B9" s="2">
        <v>271044000</v>
      </c>
      <c r="C9" s="3">
        <v>34226000</v>
      </c>
      <c r="D9" s="3">
        <v>54293000</v>
      </c>
      <c r="E9" s="3">
        <v>0</v>
      </c>
      <c r="F9" s="3">
        <v>20157000</v>
      </c>
      <c r="G9" s="3">
        <v>79168000</v>
      </c>
      <c r="H9" s="3">
        <v>0</v>
      </c>
      <c r="I9" s="3">
        <v>0</v>
      </c>
      <c r="J9" s="3">
        <v>0</v>
      </c>
      <c r="K9" s="4">
        <f t="shared" si="0"/>
        <v>458888000</v>
      </c>
    </row>
    <row r="10" spans="1:11" ht="22.5" customHeight="1">
      <c r="A10" s="18" t="s">
        <v>22</v>
      </c>
      <c r="B10" s="2">
        <v>209320000</v>
      </c>
      <c r="C10" s="3">
        <v>26145000</v>
      </c>
      <c r="D10" s="3">
        <v>16340000</v>
      </c>
      <c r="E10" s="3">
        <v>0</v>
      </c>
      <c r="F10" s="3">
        <v>4766000</v>
      </c>
      <c r="G10" s="3">
        <v>11939000</v>
      </c>
      <c r="H10" s="3">
        <v>0</v>
      </c>
      <c r="I10" s="3">
        <v>0</v>
      </c>
      <c r="J10" s="3">
        <v>0</v>
      </c>
      <c r="K10" s="4">
        <f t="shared" si="0"/>
        <v>268510000</v>
      </c>
    </row>
    <row r="11" spans="1:11" ht="22.5" customHeight="1">
      <c r="A11" s="18" t="s">
        <v>23</v>
      </c>
      <c r="B11" s="2">
        <v>87826000</v>
      </c>
      <c r="C11" s="3">
        <v>10686000</v>
      </c>
      <c r="D11" s="3">
        <v>15979000</v>
      </c>
      <c r="E11" s="3">
        <v>0</v>
      </c>
      <c r="F11" s="3">
        <v>555000</v>
      </c>
      <c r="G11" s="3">
        <v>2472000</v>
      </c>
      <c r="H11" s="3">
        <v>0</v>
      </c>
      <c r="I11" s="3">
        <v>0</v>
      </c>
      <c r="J11" s="3">
        <v>0</v>
      </c>
      <c r="K11" s="4">
        <f t="shared" si="0"/>
        <v>117518000</v>
      </c>
    </row>
    <row r="12" spans="1:11" ht="22.5" customHeight="1">
      <c r="A12" s="18" t="s">
        <v>24</v>
      </c>
      <c r="B12" s="2">
        <v>365575000</v>
      </c>
      <c r="C12" s="3">
        <v>48940000</v>
      </c>
      <c r="D12" s="3">
        <v>47879000</v>
      </c>
      <c r="E12" s="3">
        <v>0</v>
      </c>
      <c r="F12" s="3">
        <v>4866000</v>
      </c>
      <c r="G12" s="3">
        <v>41000000</v>
      </c>
      <c r="H12" s="3">
        <v>0</v>
      </c>
      <c r="I12" s="3">
        <v>0</v>
      </c>
      <c r="J12" s="3">
        <v>0</v>
      </c>
      <c r="K12" s="4">
        <f t="shared" si="0"/>
        <v>508260000</v>
      </c>
    </row>
    <row r="13" spans="1:11" ht="22.5" customHeight="1">
      <c r="A13" s="18" t="s">
        <v>25</v>
      </c>
      <c r="B13" s="2">
        <v>17359976000</v>
      </c>
      <c r="C13" s="3">
        <v>2643431000</v>
      </c>
      <c r="D13" s="3">
        <v>2441071000</v>
      </c>
      <c r="E13" s="3">
        <v>0</v>
      </c>
      <c r="F13" s="3">
        <v>1202409000</v>
      </c>
      <c r="G13" s="3">
        <v>3865483000</v>
      </c>
      <c r="H13" s="3">
        <v>799193000</v>
      </c>
      <c r="I13" s="3">
        <v>0</v>
      </c>
      <c r="J13" s="3">
        <v>0</v>
      </c>
      <c r="K13" s="4">
        <f t="shared" si="0"/>
        <v>28311563000</v>
      </c>
    </row>
    <row r="14" spans="1:11" ht="22.5" customHeight="1">
      <c r="A14" s="18" t="s">
        <v>26</v>
      </c>
      <c r="B14" s="2">
        <v>38984507000</v>
      </c>
      <c r="C14" s="3">
        <v>5949312000</v>
      </c>
      <c r="D14" s="3">
        <v>23656302000</v>
      </c>
      <c r="E14" s="3">
        <v>0</v>
      </c>
      <c r="F14" s="3">
        <v>920445000</v>
      </c>
      <c r="G14" s="3">
        <v>260585000</v>
      </c>
      <c r="H14" s="3">
        <v>0</v>
      </c>
      <c r="I14" s="3">
        <v>0</v>
      </c>
      <c r="J14" s="3">
        <v>0</v>
      </c>
      <c r="K14" s="4">
        <f t="shared" si="0"/>
        <v>69771151000</v>
      </c>
    </row>
    <row r="15" spans="1:11" ht="22.5" customHeight="1">
      <c r="A15" s="18" t="s">
        <v>27</v>
      </c>
      <c r="B15" s="2">
        <v>6903156000</v>
      </c>
      <c r="C15" s="3">
        <v>1706083000</v>
      </c>
      <c r="D15" s="3">
        <v>1049819000</v>
      </c>
      <c r="E15" s="3">
        <v>0</v>
      </c>
      <c r="F15" s="3">
        <v>856325000</v>
      </c>
      <c r="G15" s="3">
        <v>1398447000</v>
      </c>
      <c r="H15" s="3">
        <v>230487000</v>
      </c>
      <c r="I15" s="3">
        <v>0</v>
      </c>
      <c r="J15" s="3">
        <v>0</v>
      </c>
      <c r="K15" s="4">
        <f t="shared" si="0"/>
        <v>12144317000</v>
      </c>
    </row>
    <row r="16" spans="1:11" ht="22.5" customHeight="1">
      <c r="A16" s="18" t="s">
        <v>28</v>
      </c>
      <c r="B16" s="2">
        <v>2583945000</v>
      </c>
      <c r="C16" s="3">
        <v>191352000</v>
      </c>
      <c r="D16" s="3">
        <v>743944000</v>
      </c>
      <c r="E16" s="3">
        <v>0</v>
      </c>
      <c r="F16" s="3">
        <v>2036050000</v>
      </c>
      <c r="G16" s="3">
        <v>853465000</v>
      </c>
      <c r="H16" s="3">
        <v>0</v>
      </c>
      <c r="I16" s="3">
        <v>785000</v>
      </c>
      <c r="J16" s="3">
        <v>0</v>
      </c>
      <c r="K16" s="4">
        <f t="shared" si="0"/>
        <v>6409541000</v>
      </c>
    </row>
    <row r="17" spans="1:11" ht="22.5" customHeight="1">
      <c r="A17" s="18" t="s">
        <v>29</v>
      </c>
      <c r="B17" s="2">
        <v>2707823000</v>
      </c>
      <c r="C17" s="3">
        <v>411272000</v>
      </c>
      <c r="D17" s="3">
        <v>1885144000</v>
      </c>
      <c r="E17" s="3">
        <v>218097540000</v>
      </c>
      <c r="F17" s="3">
        <v>420913151000</v>
      </c>
      <c r="G17" s="3">
        <v>463540000</v>
      </c>
      <c r="H17" s="3">
        <v>10671485000</v>
      </c>
      <c r="I17" s="3">
        <v>38171959000</v>
      </c>
      <c r="J17" s="3">
        <v>0</v>
      </c>
      <c r="K17" s="4">
        <f t="shared" si="0"/>
        <v>693321914000</v>
      </c>
    </row>
    <row r="18" spans="1:11" ht="22.5" customHeight="1">
      <c r="A18" s="18" t="s">
        <v>30</v>
      </c>
      <c r="B18" s="2">
        <v>124664657000</v>
      </c>
      <c r="C18" s="3">
        <v>19572632000</v>
      </c>
      <c r="D18" s="3">
        <v>14007516000</v>
      </c>
      <c r="E18" s="3">
        <v>0</v>
      </c>
      <c r="F18" s="3">
        <v>4966586000</v>
      </c>
      <c r="G18" s="3">
        <v>12995382000</v>
      </c>
      <c r="H18" s="3">
        <v>39423000</v>
      </c>
      <c r="I18" s="3">
        <v>0</v>
      </c>
      <c r="J18" s="3">
        <v>0</v>
      </c>
      <c r="K18" s="4">
        <f t="shared" si="0"/>
        <v>176246196000</v>
      </c>
    </row>
    <row r="19" spans="1:11" ht="22.5" customHeight="1">
      <c r="A19" s="18" t="s">
        <v>31</v>
      </c>
      <c r="B19" s="2">
        <v>35031526000</v>
      </c>
      <c r="C19" s="3">
        <v>7948506000</v>
      </c>
      <c r="D19" s="3">
        <v>26140911000</v>
      </c>
      <c r="E19" s="3">
        <v>0</v>
      </c>
      <c r="F19" s="3">
        <v>497783000</v>
      </c>
      <c r="G19" s="3">
        <v>23176130000</v>
      </c>
      <c r="H19" s="3">
        <v>178087000</v>
      </c>
      <c r="I19" s="3">
        <v>0</v>
      </c>
      <c r="J19" s="3">
        <v>0</v>
      </c>
      <c r="K19" s="4">
        <f t="shared" si="0"/>
        <v>92972943000</v>
      </c>
    </row>
    <row r="20" spans="1:11" ht="22.5" customHeight="1">
      <c r="A20" s="18" t="s">
        <v>32</v>
      </c>
      <c r="B20" s="2">
        <v>302866000</v>
      </c>
      <c r="C20" s="3">
        <v>60976000</v>
      </c>
      <c r="D20" s="3">
        <v>52698000</v>
      </c>
      <c r="E20" s="3">
        <v>0</v>
      </c>
      <c r="F20" s="3">
        <v>23286334000</v>
      </c>
      <c r="G20" s="3">
        <v>17478721000</v>
      </c>
      <c r="H20" s="3">
        <v>16100259000</v>
      </c>
      <c r="I20" s="3">
        <v>0</v>
      </c>
      <c r="J20" s="3">
        <v>0</v>
      </c>
      <c r="K20" s="4">
        <f t="shared" si="0"/>
        <v>57281854000</v>
      </c>
    </row>
    <row r="21" spans="1:11" ht="22.5" customHeight="1">
      <c r="A21" s="18" t="s">
        <v>33</v>
      </c>
      <c r="B21" s="2">
        <v>4943048000</v>
      </c>
      <c r="C21" s="3">
        <v>937014000</v>
      </c>
      <c r="D21" s="3">
        <v>2095554000</v>
      </c>
      <c r="E21" s="3">
        <v>0</v>
      </c>
      <c r="F21" s="3">
        <v>149364644000</v>
      </c>
      <c r="G21" s="3">
        <v>368030000</v>
      </c>
      <c r="H21" s="3">
        <v>91726000</v>
      </c>
      <c r="I21" s="3">
        <v>0</v>
      </c>
      <c r="J21" s="3">
        <v>0</v>
      </c>
      <c r="K21" s="4">
        <f t="shared" si="0"/>
        <v>157800016000</v>
      </c>
    </row>
    <row r="22" spans="1:11" ht="22.5" customHeight="1">
      <c r="A22" s="18" t="s">
        <v>34</v>
      </c>
      <c r="B22" s="2">
        <v>128644000</v>
      </c>
      <c r="C22" s="3">
        <v>20586000</v>
      </c>
      <c r="D22" s="3">
        <v>3339333000</v>
      </c>
      <c r="E22" s="3">
        <v>0</v>
      </c>
      <c r="F22" s="3">
        <v>516250000</v>
      </c>
      <c r="G22" s="3">
        <v>220783000</v>
      </c>
      <c r="H22" s="3">
        <v>551466000</v>
      </c>
      <c r="I22" s="3">
        <v>0</v>
      </c>
      <c r="J22" s="3">
        <v>0</v>
      </c>
      <c r="K22" s="4">
        <f t="shared" si="0"/>
        <v>4777062000</v>
      </c>
    </row>
    <row r="23" spans="1:11" ht="22.5" customHeight="1">
      <c r="A23" s="18" t="s">
        <v>35</v>
      </c>
      <c r="B23" s="2">
        <v>1606580000</v>
      </c>
      <c r="C23" s="3">
        <v>272790000</v>
      </c>
      <c r="D23" s="3">
        <v>312143000</v>
      </c>
      <c r="E23" s="3">
        <v>0</v>
      </c>
      <c r="F23" s="3">
        <v>2577171000</v>
      </c>
      <c r="G23" s="3">
        <v>1650130000</v>
      </c>
      <c r="H23" s="3">
        <v>394126000</v>
      </c>
      <c r="I23" s="3">
        <v>0</v>
      </c>
      <c r="J23" s="3">
        <v>0</v>
      </c>
      <c r="K23" s="4">
        <f t="shared" si="0"/>
        <v>6812940000</v>
      </c>
    </row>
    <row r="24" spans="1:11" ht="22.5" customHeight="1">
      <c r="A24" s="18" t="s">
        <v>36</v>
      </c>
      <c r="B24" s="2">
        <v>414626000</v>
      </c>
      <c r="C24" s="3">
        <v>66148000</v>
      </c>
      <c r="D24" s="3">
        <v>63159000</v>
      </c>
      <c r="E24" s="3">
        <v>0</v>
      </c>
      <c r="F24" s="3">
        <v>6725993000</v>
      </c>
      <c r="G24" s="3">
        <v>281226000</v>
      </c>
      <c r="H24" s="3">
        <v>4562242000</v>
      </c>
      <c r="I24" s="3">
        <v>1280672000</v>
      </c>
      <c r="J24" s="3">
        <v>0</v>
      </c>
      <c r="K24" s="4">
        <f t="shared" si="0"/>
        <v>13394066000</v>
      </c>
    </row>
    <row r="25" spans="1:11" ht="22.5" customHeight="1">
      <c r="A25" s="18" t="s">
        <v>37</v>
      </c>
      <c r="B25" s="2">
        <v>1837560000</v>
      </c>
      <c r="C25" s="3">
        <v>312782000</v>
      </c>
      <c r="D25" s="3">
        <v>128765000</v>
      </c>
      <c r="E25" s="3">
        <v>0</v>
      </c>
      <c r="F25" s="3">
        <v>748359000</v>
      </c>
      <c r="G25" s="3">
        <v>469096000</v>
      </c>
      <c r="H25" s="3">
        <v>311620000</v>
      </c>
      <c r="I25" s="3">
        <v>19770000</v>
      </c>
      <c r="J25" s="3">
        <v>0</v>
      </c>
      <c r="K25" s="4">
        <f t="shared" si="0"/>
        <v>3827952000</v>
      </c>
    </row>
    <row r="26" spans="1:11" ht="22.5" customHeight="1">
      <c r="A26" s="18" t="s">
        <v>38</v>
      </c>
      <c r="B26" s="2">
        <v>1927229000</v>
      </c>
      <c r="C26" s="3">
        <v>277096000</v>
      </c>
      <c r="D26" s="3">
        <v>321008000</v>
      </c>
      <c r="E26" s="3">
        <v>0</v>
      </c>
      <c r="F26" s="3">
        <v>4690001000</v>
      </c>
      <c r="G26" s="3">
        <v>236440000</v>
      </c>
      <c r="H26" s="3">
        <v>1264000</v>
      </c>
      <c r="I26" s="3">
        <v>0</v>
      </c>
      <c r="J26" s="3">
        <v>0</v>
      </c>
      <c r="K26" s="4">
        <f t="shared" si="0"/>
        <v>7453038000</v>
      </c>
    </row>
    <row r="27" spans="1:11" ht="22.5" customHeight="1">
      <c r="A27" s="18" t="s">
        <v>39</v>
      </c>
      <c r="B27" s="2">
        <v>285666000</v>
      </c>
      <c r="C27" s="3">
        <v>48549000</v>
      </c>
      <c r="D27" s="3">
        <v>228287000</v>
      </c>
      <c r="E27" s="3">
        <v>0</v>
      </c>
      <c r="F27" s="3">
        <v>14076428000</v>
      </c>
      <c r="G27" s="3">
        <v>2337477000</v>
      </c>
      <c r="H27" s="3">
        <v>202832000</v>
      </c>
      <c r="I27" s="3">
        <v>9389000000</v>
      </c>
      <c r="J27" s="3">
        <v>0</v>
      </c>
      <c r="K27" s="4">
        <f t="shared" si="0"/>
        <v>26568239000</v>
      </c>
    </row>
    <row r="28" spans="1:11" ht="22.5" customHeight="1">
      <c r="A28" s="18" t="s">
        <v>40</v>
      </c>
      <c r="B28" s="2">
        <v>7447253000</v>
      </c>
      <c r="C28" s="3">
        <v>1279815000</v>
      </c>
      <c r="D28" s="3">
        <v>349450000</v>
      </c>
      <c r="E28" s="3">
        <v>0</v>
      </c>
      <c r="F28" s="3">
        <v>29422069000</v>
      </c>
      <c r="G28" s="3">
        <v>1612585000</v>
      </c>
      <c r="H28" s="3">
        <v>19808378000</v>
      </c>
      <c r="I28" s="3">
        <v>57201000</v>
      </c>
      <c r="J28" s="3">
        <v>0</v>
      </c>
      <c r="K28" s="4">
        <f t="shared" si="0"/>
        <v>59976751000</v>
      </c>
    </row>
    <row r="29" spans="1:11" ht="22.5" customHeight="1">
      <c r="A29" s="18" t="s">
        <v>41</v>
      </c>
      <c r="B29" s="2">
        <v>31044000</v>
      </c>
      <c r="C29" s="3">
        <v>4757000</v>
      </c>
      <c r="D29" s="3">
        <v>4182000</v>
      </c>
      <c r="E29" s="3">
        <v>0</v>
      </c>
      <c r="F29" s="3">
        <v>177000</v>
      </c>
      <c r="G29" s="3">
        <v>3270000</v>
      </c>
      <c r="H29" s="3">
        <v>0</v>
      </c>
      <c r="I29" s="3">
        <v>0</v>
      </c>
      <c r="J29" s="3">
        <v>0</v>
      </c>
      <c r="K29" s="4">
        <f t="shared" si="0"/>
        <v>43430000</v>
      </c>
    </row>
    <row r="30" spans="1:11" ht="22.5" customHeight="1">
      <c r="A30" s="18" t="s">
        <v>42</v>
      </c>
      <c r="B30" s="2">
        <v>1606767000</v>
      </c>
      <c r="C30" s="3">
        <v>170158000</v>
      </c>
      <c r="D30" s="3">
        <v>382308000</v>
      </c>
      <c r="E30" s="3">
        <v>0</v>
      </c>
      <c r="F30" s="3">
        <v>0</v>
      </c>
      <c r="G30" s="3">
        <v>841163000</v>
      </c>
      <c r="H30" s="3">
        <v>0</v>
      </c>
      <c r="I30" s="3">
        <v>0</v>
      </c>
      <c r="J30" s="3">
        <v>0</v>
      </c>
      <c r="K30" s="4">
        <f t="shared" si="0"/>
        <v>3000396000</v>
      </c>
    </row>
    <row r="31" spans="1:11" ht="22.5" customHeight="1">
      <c r="A31" s="18" t="s">
        <v>43</v>
      </c>
      <c r="B31" s="2">
        <v>22876224000</v>
      </c>
      <c r="C31" s="3">
        <v>2794048000</v>
      </c>
      <c r="D31" s="3">
        <v>4615868000</v>
      </c>
      <c r="E31" s="3">
        <v>0</v>
      </c>
      <c r="F31" s="3">
        <v>11232000</v>
      </c>
      <c r="G31" s="3">
        <v>1209741000</v>
      </c>
      <c r="H31" s="3">
        <v>0</v>
      </c>
      <c r="I31" s="3">
        <v>0</v>
      </c>
      <c r="J31" s="3">
        <v>0</v>
      </c>
      <c r="K31" s="4">
        <f t="shared" si="0"/>
        <v>31507113000</v>
      </c>
    </row>
    <row r="32" spans="1:11" ht="22.5" customHeight="1">
      <c r="A32" s="18" t="s">
        <v>44</v>
      </c>
      <c r="B32" s="2">
        <v>960744000</v>
      </c>
      <c r="C32" s="3">
        <v>140449000</v>
      </c>
      <c r="D32" s="3">
        <v>455798000</v>
      </c>
      <c r="E32" s="3">
        <v>0</v>
      </c>
      <c r="F32" s="3">
        <v>5183000</v>
      </c>
      <c r="G32" s="3">
        <v>110347000</v>
      </c>
      <c r="H32" s="3">
        <v>0</v>
      </c>
      <c r="I32" s="3">
        <v>0</v>
      </c>
      <c r="J32" s="3">
        <v>0</v>
      </c>
      <c r="K32" s="4">
        <f t="shared" si="0"/>
        <v>1672521000</v>
      </c>
    </row>
    <row r="33" spans="1:11" ht="22.5" customHeight="1">
      <c r="A33" s="18" t="s">
        <v>45</v>
      </c>
      <c r="B33" s="2">
        <v>36454922000</v>
      </c>
      <c r="C33" s="3">
        <v>6538210000</v>
      </c>
      <c r="D33" s="3">
        <v>4806660000</v>
      </c>
      <c r="E33" s="3">
        <v>0</v>
      </c>
      <c r="F33" s="3">
        <v>18966000</v>
      </c>
      <c r="G33" s="3">
        <v>2954523000</v>
      </c>
      <c r="H33" s="3">
        <v>3044000</v>
      </c>
      <c r="I33" s="3">
        <v>0</v>
      </c>
      <c r="J33" s="3">
        <v>0</v>
      </c>
      <c r="K33" s="4">
        <f t="shared" si="0"/>
        <v>50776325000</v>
      </c>
    </row>
    <row r="34" spans="1:11" ht="22.5" customHeight="1">
      <c r="A34" s="18" t="s">
        <v>46</v>
      </c>
      <c r="B34" s="2">
        <v>12118720000</v>
      </c>
      <c r="C34" s="3">
        <v>2128301000</v>
      </c>
      <c r="D34" s="3">
        <v>322105000</v>
      </c>
      <c r="E34" s="3">
        <v>0</v>
      </c>
      <c r="F34" s="3">
        <v>94175000</v>
      </c>
      <c r="G34" s="3">
        <v>137328000</v>
      </c>
      <c r="H34" s="3">
        <v>0</v>
      </c>
      <c r="I34" s="3">
        <v>0</v>
      </c>
      <c r="J34" s="3">
        <v>0</v>
      </c>
      <c r="K34" s="4">
        <f t="shared" si="0"/>
        <v>14800629000</v>
      </c>
    </row>
    <row r="35" spans="1:11" ht="22.5" customHeight="1">
      <c r="A35" s="18" t="s">
        <v>47</v>
      </c>
      <c r="B35" s="2">
        <v>416664000</v>
      </c>
      <c r="C35" s="3">
        <v>65563000</v>
      </c>
      <c r="D35" s="3">
        <v>49756000</v>
      </c>
      <c r="E35" s="3">
        <v>0</v>
      </c>
      <c r="F35" s="3">
        <v>2923000</v>
      </c>
      <c r="G35" s="3">
        <v>35985000</v>
      </c>
      <c r="H35" s="3">
        <v>0</v>
      </c>
      <c r="I35" s="3">
        <v>0</v>
      </c>
      <c r="J35" s="3">
        <v>0</v>
      </c>
      <c r="K35" s="4">
        <f t="shared" si="0"/>
        <v>570891000</v>
      </c>
    </row>
    <row r="36" spans="1:11" ht="22.5" customHeight="1">
      <c r="A36" s="18" t="s">
        <v>48</v>
      </c>
      <c r="B36" s="2">
        <v>549194000</v>
      </c>
      <c r="C36" s="3">
        <v>90096000</v>
      </c>
      <c r="D36" s="3">
        <v>121985000</v>
      </c>
      <c r="E36" s="3">
        <v>0</v>
      </c>
      <c r="F36" s="3">
        <v>631410000</v>
      </c>
      <c r="G36" s="3">
        <v>798495000</v>
      </c>
      <c r="H36" s="3">
        <v>3094000</v>
      </c>
      <c r="I36" s="3">
        <v>177561000</v>
      </c>
      <c r="J36" s="3">
        <v>0</v>
      </c>
      <c r="K36" s="4">
        <f t="shared" si="0"/>
        <v>2371835000</v>
      </c>
    </row>
    <row r="37" spans="1:11" ht="22.5" customHeight="1">
      <c r="A37" s="18" t="s">
        <v>49</v>
      </c>
      <c r="B37" s="2">
        <v>3725166000</v>
      </c>
      <c r="C37" s="3">
        <v>618463000</v>
      </c>
      <c r="D37" s="3">
        <v>466117000</v>
      </c>
      <c r="E37" s="3">
        <v>0</v>
      </c>
      <c r="F37" s="3">
        <v>25304000</v>
      </c>
      <c r="G37" s="3">
        <v>281133000</v>
      </c>
      <c r="H37" s="3">
        <v>0</v>
      </c>
      <c r="I37" s="3">
        <v>0</v>
      </c>
      <c r="J37" s="3">
        <v>0</v>
      </c>
      <c r="K37" s="4">
        <f t="shared" si="0"/>
        <v>5116183000</v>
      </c>
    </row>
    <row r="38" spans="1:11" ht="22.5" customHeight="1">
      <c r="A38" s="18" t="s">
        <v>50</v>
      </c>
      <c r="B38" s="2">
        <v>1069340000</v>
      </c>
      <c r="C38" s="3">
        <v>239733000</v>
      </c>
      <c r="D38" s="3">
        <v>30287000</v>
      </c>
      <c r="E38" s="3">
        <v>0</v>
      </c>
      <c r="F38" s="3">
        <v>7805000</v>
      </c>
      <c r="G38" s="3">
        <v>125112000</v>
      </c>
      <c r="H38" s="3">
        <v>0</v>
      </c>
      <c r="I38" s="3">
        <v>0</v>
      </c>
      <c r="J38" s="3">
        <v>0</v>
      </c>
      <c r="K38" s="4">
        <f t="shared" si="0"/>
        <v>1472277000</v>
      </c>
    </row>
    <row r="39" spans="1:11" ht="22.5" customHeight="1">
      <c r="A39" s="18" t="s">
        <v>51</v>
      </c>
      <c r="B39" s="2">
        <v>225010000</v>
      </c>
      <c r="C39" s="3">
        <v>51667000</v>
      </c>
      <c r="D39" s="3">
        <v>24613000</v>
      </c>
      <c r="E39" s="3">
        <v>0</v>
      </c>
      <c r="F39" s="3">
        <v>247489000</v>
      </c>
      <c r="G39" s="3">
        <v>45997000</v>
      </c>
      <c r="H39" s="3">
        <v>0</v>
      </c>
      <c r="I39" s="3">
        <v>0</v>
      </c>
      <c r="J39" s="3">
        <v>0</v>
      </c>
      <c r="K39" s="4">
        <f t="shared" si="0"/>
        <v>594776000</v>
      </c>
    </row>
    <row r="40" spans="1:11" ht="22.5" customHeight="1">
      <c r="A40" s="18" t="s">
        <v>52</v>
      </c>
      <c r="B40" s="2">
        <v>836690000</v>
      </c>
      <c r="C40" s="3">
        <v>156823000</v>
      </c>
      <c r="D40" s="3">
        <v>159355000</v>
      </c>
      <c r="E40" s="3">
        <v>0</v>
      </c>
      <c r="F40" s="3">
        <v>2128202000</v>
      </c>
      <c r="G40" s="3">
        <v>91594000</v>
      </c>
      <c r="H40" s="3">
        <v>0</v>
      </c>
      <c r="I40" s="3">
        <v>0</v>
      </c>
      <c r="J40" s="3">
        <v>0</v>
      </c>
      <c r="K40" s="4">
        <f t="shared" si="0"/>
        <v>3372664000</v>
      </c>
    </row>
    <row r="41" spans="1:11" ht="22.5" customHeight="1">
      <c r="A41" s="18" t="s">
        <v>53</v>
      </c>
      <c r="B41" s="2">
        <v>55501000</v>
      </c>
      <c r="C41" s="3">
        <v>7179000</v>
      </c>
      <c r="D41" s="3">
        <v>29569000</v>
      </c>
      <c r="E41" s="3">
        <v>0</v>
      </c>
      <c r="F41" s="3">
        <v>787651000</v>
      </c>
      <c r="G41" s="3">
        <v>4599000</v>
      </c>
      <c r="H41" s="3">
        <v>3922000</v>
      </c>
      <c r="I41" s="3">
        <v>0</v>
      </c>
      <c r="J41" s="3">
        <v>0</v>
      </c>
      <c r="K41" s="4">
        <f t="shared" si="0"/>
        <v>888421000</v>
      </c>
    </row>
    <row r="42" spans="1:11" ht="22.5" customHeight="1">
      <c r="A42" s="18" t="s">
        <v>54</v>
      </c>
      <c r="B42" s="2">
        <v>86366000</v>
      </c>
      <c r="C42" s="3">
        <v>15158000</v>
      </c>
      <c r="D42" s="3">
        <v>23797000</v>
      </c>
      <c r="E42" s="3">
        <v>0</v>
      </c>
      <c r="F42" s="3">
        <v>519000</v>
      </c>
      <c r="G42" s="3">
        <v>71295000</v>
      </c>
      <c r="H42" s="3">
        <v>0</v>
      </c>
      <c r="I42" s="3">
        <v>0</v>
      </c>
      <c r="J42" s="3">
        <v>0</v>
      </c>
      <c r="K42" s="4">
        <f t="shared" si="0"/>
        <v>197135000</v>
      </c>
    </row>
    <row r="43" spans="1:11" ht="22.5" customHeight="1">
      <c r="A43" s="18" t="s">
        <v>55</v>
      </c>
      <c r="B43" s="2">
        <v>87489000</v>
      </c>
      <c r="C43" s="3">
        <v>11235000</v>
      </c>
      <c r="D43" s="3">
        <v>367144000</v>
      </c>
      <c r="E43" s="3">
        <v>0</v>
      </c>
      <c r="F43" s="3">
        <v>565000</v>
      </c>
      <c r="G43" s="3">
        <v>11499000</v>
      </c>
      <c r="H43" s="3">
        <v>0</v>
      </c>
      <c r="I43" s="3">
        <v>0</v>
      </c>
      <c r="J43" s="3">
        <v>0</v>
      </c>
      <c r="K43" s="4">
        <f t="shared" si="0"/>
        <v>477932000</v>
      </c>
    </row>
    <row r="44" spans="1:11" ht="22.5" customHeight="1">
      <c r="A44" s="18" t="s">
        <v>56</v>
      </c>
      <c r="B44" s="2">
        <v>114487000</v>
      </c>
      <c r="C44" s="3">
        <v>23044000</v>
      </c>
      <c r="D44" s="3">
        <v>28161000</v>
      </c>
      <c r="E44" s="3">
        <v>0</v>
      </c>
      <c r="F44" s="3">
        <v>709000</v>
      </c>
      <c r="G44" s="3">
        <v>96593000</v>
      </c>
      <c r="H44" s="3">
        <v>0</v>
      </c>
      <c r="I44" s="3">
        <v>0</v>
      </c>
      <c r="J44" s="3">
        <v>0</v>
      </c>
      <c r="K44" s="4">
        <f t="shared" si="0"/>
        <v>262994000</v>
      </c>
    </row>
    <row r="45" spans="1:11" ht="22.5" customHeight="1" thickBot="1">
      <c r="A45" s="19" t="s">
        <v>57</v>
      </c>
      <c r="B45" s="10">
        <v>103462000</v>
      </c>
      <c r="C45" s="11">
        <v>14503000</v>
      </c>
      <c r="D45" s="11">
        <v>34822000</v>
      </c>
      <c r="E45" s="11">
        <v>0</v>
      </c>
      <c r="F45" s="11">
        <v>542000</v>
      </c>
      <c r="G45" s="11">
        <v>42547000</v>
      </c>
      <c r="H45" s="11">
        <v>104709000</v>
      </c>
      <c r="I45" s="11">
        <v>0</v>
      </c>
      <c r="J45" s="11">
        <v>10771980000</v>
      </c>
      <c r="K45" s="12">
        <f t="shared" si="0"/>
        <v>11072565000</v>
      </c>
    </row>
    <row r="46" spans="1:11" ht="24.75" customHeight="1">
      <c r="A46" s="22" t="s">
        <v>10</v>
      </c>
      <c r="B46" s="23">
        <v>331304895000</v>
      </c>
      <c r="C46" s="24">
        <v>55134170000</v>
      </c>
      <c r="D46" s="24">
        <v>91813183000</v>
      </c>
      <c r="E46" s="24">
        <v>218097540000</v>
      </c>
      <c r="F46" s="24">
        <v>667839589000</v>
      </c>
      <c r="G46" s="24">
        <v>75536149000</v>
      </c>
      <c r="H46" s="24">
        <v>54059745000</v>
      </c>
      <c r="I46" s="24">
        <v>49096948000</v>
      </c>
      <c r="J46" s="24">
        <v>10771980000</v>
      </c>
      <c r="K46" s="9">
        <f aca="true" t="shared" si="1" ref="K46:K54">SUM(B46:J46)</f>
        <v>1553654199000</v>
      </c>
    </row>
    <row r="47" spans="1:11" ht="24.75" customHeight="1" hidden="1">
      <c r="A47" s="25" t="s">
        <v>16</v>
      </c>
      <c r="B47" s="31">
        <v>33822886000</v>
      </c>
      <c r="C47" s="32">
        <v>5398662000</v>
      </c>
      <c r="D47" s="32">
        <v>3624144000</v>
      </c>
      <c r="E47" s="32">
        <v>0</v>
      </c>
      <c r="F47" s="32">
        <v>1814858000</v>
      </c>
      <c r="G47" s="32">
        <v>7089445000</v>
      </c>
      <c r="H47" s="32">
        <v>0</v>
      </c>
      <c r="I47" s="32">
        <v>0</v>
      </c>
      <c r="J47" s="32">
        <v>0</v>
      </c>
      <c r="K47" s="33">
        <f t="shared" si="1"/>
        <v>51749995000</v>
      </c>
    </row>
    <row r="48" spans="1:11" ht="24.75" customHeight="1" hidden="1">
      <c r="A48" s="25" t="s">
        <v>17</v>
      </c>
      <c r="B48" s="26">
        <v>12991847000</v>
      </c>
      <c r="C48" s="27">
        <v>2417423000</v>
      </c>
      <c r="D48" s="27">
        <v>8162587000</v>
      </c>
      <c r="E48" s="27">
        <v>0</v>
      </c>
      <c r="F48" s="27">
        <v>21563863000</v>
      </c>
      <c r="G48" s="27">
        <v>37991199000</v>
      </c>
      <c r="H48" s="27">
        <v>3649737000</v>
      </c>
      <c r="I48" s="27">
        <v>582148000</v>
      </c>
      <c r="J48" s="27">
        <v>0</v>
      </c>
      <c r="K48" s="4">
        <f t="shared" si="1"/>
        <v>87358804000</v>
      </c>
    </row>
    <row r="49" spans="1:11" ht="24.75" customHeight="1">
      <c r="A49" s="25" t="s">
        <v>11</v>
      </c>
      <c r="B49" s="26">
        <f aca="true" t="shared" si="2" ref="B49:J49">B47+B48</f>
        <v>46814733000</v>
      </c>
      <c r="C49" s="27">
        <f t="shared" si="2"/>
        <v>7816085000</v>
      </c>
      <c r="D49" s="27">
        <f t="shared" si="2"/>
        <v>11786731000</v>
      </c>
      <c r="E49" s="27">
        <f t="shared" si="2"/>
        <v>0</v>
      </c>
      <c r="F49" s="27">
        <f t="shared" si="2"/>
        <v>23378721000</v>
      </c>
      <c r="G49" s="27">
        <f t="shared" si="2"/>
        <v>45080644000</v>
      </c>
      <c r="H49" s="27">
        <f t="shared" si="2"/>
        <v>3649737000</v>
      </c>
      <c r="I49" s="27">
        <f t="shared" si="2"/>
        <v>582148000</v>
      </c>
      <c r="J49" s="27">
        <f t="shared" si="2"/>
        <v>0</v>
      </c>
      <c r="K49" s="4">
        <f t="shared" si="1"/>
        <v>139108799000</v>
      </c>
    </row>
    <row r="50" spans="1:11" ht="24.75" customHeight="1">
      <c r="A50" s="25" t="s">
        <v>12</v>
      </c>
      <c r="B50" s="26">
        <v>1289047000</v>
      </c>
      <c r="C50" s="27">
        <v>201070000</v>
      </c>
      <c r="D50" s="27">
        <v>781086000</v>
      </c>
      <c r="E50" s="27">
        <v>0</v>
      </c>
      <c r="F50" s="27">
        <v>7376244000</v>
      </c>
      <c r="G50" s="27">
        <v>529418000</v>
      </c>
      <c r="H50" s="27">
        <v>0</v>
      </c>
      <c r="I50" s="27">
        <v>0</v>
      </c>
      <c r="J50" s="27">
        <v>0</v>
      </c>
      <c r="K50" s="4">
        <f t="shared" si="1"/>
        <v>10176865000</v>
      </c>
    </row>
    <row r="51" spans="1:11" ht="24.75" customHeight="1">
      <c r="A51" s="25" t="s">
        <v>13</v>
      </c>
      <c r="B51" s="26">
        <f aca="true" t="shared" si="3" ref="B51:J51">B50+B49+B46</f>
        <v>379408675000</v>
      </c>
      <c r="C51" s="27">
        <f t="shared" si="3"/>
        <v>63151325000</v>
      </c>
      <c r="D51" s="27">
        <f t="shared" si="3"/>
        <v>104381000000</v>
      </c>
      <c r="E51" s="27">
        <f t="shared" si="3"/>
        <v>218097540000</v>
      </c>
      <c r="F51" s="27">
        <f t="shared" si="3"/>
        <v>698594554000</v>
      </c>
      <c r="G51" s="27">
        <f t="shared" si="3"/>
        <v>121146211000</v>
      </c>
      <c r="H51" s="27">
        <f t="shared" si="3"/>
        <v>57709482000</v>
      </c>
      <c r="I51" s="27">
        <f t="shared" si="3"/>
        <v>49679096000</v>
      </c>
      <c r="J51" s="27">
        <f t="shared" si="3"/>
        <v>10771980000</v>
      </c>
      <c r="K51" s="4">
        <f t="shared" si="1"/>
        <v>1702939863000</v>
      </c>
    </row>
    <row r="52" spans="1:11" ht="24.75" customHeight="1">
      <c r="A52" s="25" t="s">
        <v>14</v>
      </c>
      <c r="B52" s="26">
        <v>0</v>
      </c>
      <c r="C52" s="27">
        <v>0</v>
      </c>
      <c r="D52" s="27">
        <v>0</v>
      </c>
      <c r="E52" s="27">
        <v>0</v>
      </c>
      <c r="F52" s="27">
        <v>74442968000</v>
      </c>
      <c r="G52" s="27">
        <v>0</v>
      </c>
      <c r="H52" s="27">
        <v>47840802000</v>
      </c>
      <c r="I52" s="27">
        <v>0</v>
      </c>
      <c r="J52" s="27">
        <v>0</v>
      </c>
      <c r="K52" s="4">
        <f t="shared" si="1"/>
        <v>122283770000</v>
      </c>
    </row>
    <row r="53" spans="1:11" ht="24.75" customHeight="1">
      <c r="A53" s="25" t="s">
        <v>15</v>
      </c>
      <c r="B53" s="26">
        <v>0</v>
      </c>
      <c r="C53" s="27">
        <v>0</v>
      </c>
      <c r="D53" s="27">
        <v>0</v>
      </c>
      <c r="E53" s="27">
        <v>0</v>
      </c>
      <c r="F53" s="27">
        <v>7257839000</v>
      </c>
      <c r="G53" s="27">
        <v>0</v>
      </c>
      <c r="H53" s="27">
        <v>0</v>
      </c>
      <c r="I53" s="27">
        <v>0</v>
      </c>
      <c r="J53" s="27">
        <v>0</v>
      </c>
      <c r="K53" s="4">
        <f t="shared" si="1"/>
        <v>7257839000</v>
      </c>
    </row>
    <row r="54" spans="1:11" ht="34.5" customHeight="1" thickBot="1">
      <c r="A54" s="28" t="s">
        <v>66</v>
      </c>
      <c r="B54" s="29">
        <f aca="true" t="shared" si="4" ref="B54:J54">B51-(B52+B53)</f>
        <v>379408675000</v>
      </c>
      <c r="C54" s="30">
        <f t="shared" si="4"/>
        <v>63151325000</v>
      </c>
      <c r="D54" s="30">
        <f t="shared" si="4"/>
        <v>104381000000</v>
      </c>
      <c r="E54" s="30">
        <f t="shared" si="4"/>
        <v>218097540000</v>
      </c>
      <c r="F54" s="30">
        <f t="shared" si="4"/>
        <v>616893747000</v>
      </c>
      <c r="G54" s="30">
        <f t="shared" si="4"/>
        <v>121146211000</v>
      </c>
      <c r="H54" s="30">
        <f t="shared" si="4"/>
        <v>9868680000</v>
      </c>
      <c r="I54" s="30">
        <f t="shared" si="4"/>
        <v>49679096000</v>
      </c>
      <c r="J54" s="30">
        <f t="shared" si="4"/>
        <v>10771980000</v>
      </c>
      <c r="K54" s="12">
        <f t="shared" si="1"/>
        <v>1573398254000</v>
      </c>
    </row>
  </sheetData>
  <sheetProtection/>
  <mergeCells count="3">
    <mergeCell ref="A1:K1"/>
    <mergeCell ref="A2:K2"/>
    <mergeCell ref="A3:K3"/>
  </mergeCells>
  <printOptions/>
  <pageMargins left="0.7086614173228347" right="0.7086614173228347" top="0.3937007874015748" bottom="0.3937007874015748" header="0.31496062992125984" footer="0.31496062992125984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Ali</cp:lastModifiedBy>
  <cp:lastPrinted>2021-01-01T14:52:44Z</cp:lastPrinted>
  <dcterms:created xsi:type="dcterms:W3CDTF">2020-01-21T10:47:42Z</dcterms:created>
  <dcterms:modified xsi:type="dcterms:W3CDTF">2021-01-01T14:53:33Z</dcterms:modified>
  <cp:category/>
  <cp:version/>
  <cp:contentType/>
  <cp:contentStatus/>
</cp:coreProperties>
</file>