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5916" activeTab="0"/>
  </bookViews>
  <sheets>
    <sheet name="T 5.2" sheetId="1" r:id="rId1"/>
  </sheets>
  <definedNames>
    <definedName name="altı">'T 5.2'!$S$7:$S$18</definedName>
    <definedName name="sekiz">'T 5.2'!$U$7:$U$15</definedName>
    <definedName name="_xlnm.Print_Area" localSheetId="0">'T 5.2'!$C$2:$BK$36</definedName>
    <definedName name="yedi">'T 5.2'!$T$7:$T$18</definedName>
  </definedNames>
  <calcPr fullCalcOnLoad="1"/>
</workbook>
</file>

<file path=xl/sharedStrings.xml><?xml version="1.0" encoding="utf-8"?>
<sst xmlns="http://schemas.openxmlformats.org/spreadsheetml/2006/main" count="104" uniqueCount="62">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</sst>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\ ##0"/>
    <numFmt numFmtId="186" formatCode="[$-41F]dd\ mmmm\ yyyy\ dddd"/>
    <numFmt numFmtId="18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sz val="11"/>
      <name val="Arial"/>
      <family val="2"/>
    </font>
    <font>
      <sz val="10"/>
      <name val="Arial Tur"/>
      <family val="2"/>
    </font>
    <font>
      <b/>
      <sz val="16"/>
      <name val="Arial Tur"/>
      <family val="2"/>
    </font>
    <font>
      <sz val="13"/>
      <name val="Arial Tur"/>
      <family val="2"/>
    </font>
    <font>
      <b/>
      <sz val="13"/>
      <name val="Arial Tur"/>
      <family val="2"/>
    </font>
    <font>
      <sz val="1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2" fontId="3" fillId="0" borderId="18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82" fontId="7" fillId="0" borderId="18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1" fontId="7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184" fontId="11" fillId="0" borderId="0" xfId="0" applyNumberFormat="1" applyFont="1" applyAlignment="1">
      <alignment vertical="justify"/>
    </xf>
    <xf numFmtId="3" fontId="12" fillId="0" borderId="0" xfId="0" applyNumberFormat="1" applyFont="1" applyAlignment="1">
      <alignment/>
    </xf>
    <xf numFmtId="3" fontId="0" fillId="0" borderId="0" xfId="50" applyNumberFormat="1" applyFill="1">
      <alignment/>
      <protection/>
    </xf>
    <xf numFmtId="0" fontId="3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 applyProtection="1" quotePrefix="1">
      <alignment horizontal="right"/>
      <protection/>
    </xf>
    <xf numFmtId="3" fontId="12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81" fontId="2" fillId="0" borderId="18" xfId="0" applyNumberFormat="1" applyFont="1" applyBorder="1" applyAlignment="1" applyProtection="1">
      <alignment/>
      <protection/>
    </xf>
    <xf numFmtId="181" fontId="2" fillId="0" borderId="18" xfId="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/>
    </xf>
    <xf numFmtId="181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1" fontId="8" fillId="0" borderId="18" xfId="0" applyNumberFormat="1" applyFont="1" applyBorder="1" applyAlignment="1" applyProtection="1">
      <alignment wrapText="1"/>
      <protection/>
    </xf>
    <xf numFmtId="181" fontId="8" fillId="0" borderId="16" xfId="0" applyNumberFormat="1" applyFont="1" applyBorder="1" applyAlignment="1" applyProtection="1">
      <alignment wrapText="1"/>
      <protection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DIŞ TİCARET yıllıklandırılmı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08-0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tabSelected="1" view="pageBreakPreview" zoomScale="60" zoomScaleNormal="70" zoomScalePageLayoutView="0" workbookViewId="0" topLeftCell="A6">
      <selection activeCell="BH16" sqref="BH16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14.00390625" style="0" customWidth="1"/>
    <col min="4" max="20" width="12.28125" style="0" hidden="1" customWidth="1"/>
    <col min="21" max="22" width="13.00390625" style="0" hidden="1" customWidth="1"/>
    <col min="23" max="24" width="19.00390625" style="0" hidden="1" customWidth="1"/>
    <col min="25" max="26" width="18.8515625" style="0" hidden="1" customWidth="1"/>
    <col min="27" max="27" width="20.00390625" style="0" hidden="1" customWidth="1"/>
    <col min="28" max="28" width="19.140625" style="0" hidden="1" customWidth="1"/>
    <col min="29" max="39" width="13.28125" style="0" hidden="1" customWidth="1"/>
    <col min="40" max="40" width="13.28125" style="0" bestFit="1" customWidth="1"/>
    <col min="41" max="41" width="16.8515625" style="0" bestFit="1" customWidth="1"/>
    <col min="42" max="42" width="13.28125" style="0" customWidth="1"/>
    <col min="43" max="43" width="18.140625" style="0" customWidth="1"/>
    <col min="44" max="44" width="3.421875" style="0" customWidth="1"/>
    <col min="45" max="46" width="16.7109375" style="0" hidden="1" customWidth="1"/>
    <col min="47" max="56" width="8.00390625" style="0" hidden="1" customWidth="1"/>
    <col min="57" max="57" width="9.421875" style="0" hidden="1" customWidth="1"/>
    <col min="58" max="59" width="9.421875" style="0" customWidth="1"/>
    <col min="60" max="60" width="8.00390625" style="0" bestFit="1" customWidth="1"/>
    <col min="61" max="61" width="1.7109375" style="0" customWidth="1"/>
    <col min="62" max="62" width="18.57421875" style="0" customWidth="1"/>
    <col min="63" max="63" width="2.28125" style="0" customWidth="1"/>
    <col min="64" max="64" width="10.7109375" style="0" bestFit="1" customWidth="1"/>
  </cols>
  <sheetData>
    <row r="1" spans="16:63" ht="1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">
      <c r="A2" s="84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9" t="s">
        <v>32</v>
      </c>
    </row>
    <row r="3" spans="1:63" ht="21">
      <c r="A3" s="84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9" t="s">
        <v>33</v>
      </c>
    </row>
    <row r="4" spans="1:63" ht="15.75" customHeight="1">
      <c r="A4" s="84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7" t="s">
        <v>27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3"/>
      <c r="AR4" s="65"/>
      <c r="AS4" s="65"/>
      <c r="AT4" s="65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56</v>
      </c>
      <c r="BG4" s="87"/>
      <c r="BH4" s="87"/>
      <c r="BI4" s="65"/>
      <c r="BJ4" s="56"/>
      <c r="BK4" s="9"/>
    </row>
    <row r="5" spans="1:63" ht="15.75" customHeight="1">
      <c r="A5" s="8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8" t="s">
        <v>28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2"/>
      <c r="AR5" s="74"/>
      <c r="AS5" s="74"/>
      <c r="AT5" s="74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 t="s">
        <v>57</v>
      </c>
      <c r="BG5" s="88"/>
      <c r="BH5" s="88"/>
      <c r="BI5" s="74"/>
      <c r="BJ5" s="6"/>
      <c r="BK5" s="11"/>
    </row>
    <row r="6" spans="1:63" ht="18.75" customHeight="1">
      <c r="A6" s="84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60"/>
      <c r="AS6" s="62" t="s">
        <v>31</v>
      </c>
      <c r="AT6" s="62" t="s">
        <v>36</v>
      </c>
      <c r="AU6" s="62" t="s">
        <v>37</v>
      </c>
      <c r="AV6" s="62" t="s">
        <v>38</v>
      </c>
      <c r="AW6" s="62" t="s">
        <v>39</v>
      </c>
      <c r="AX6" s="62" t="s">
        <v>40</v>
      </c>
      <c r="AY6" s="62" t="s">
        <v>41</v>
      </c>
      <c r="AZ6" s="62" t="s">
        <v>42</v>
      </c>
      <c r="BA6" s="62" t="s">
        <v>44</v>
      </c>
      <c r="BB6" s="62" t="s">
        <v>45</v>
      </c>
      <c r="BC6" s="62" t="s">
        <v>46</v>
      </c>
      <c r="BD6" s="62" t="s">
        <v>47</v>
      </c>
      <c r="BE6" s="62" t="s">
        <v>48</v>
      </c>
      <c r="BF6" s="62" t="s">
        <v>49</v>
      </c>
      <c r="BG6" s="62" t="s">
        <v>50</v>
      </c>
      <c r="BH6" s="62" t="s">
        <v>55</v>
      </c>
      <c r="BI6" s="7"/>
      <c r="BJ6" s="6"/>
      <c r="BK6" s="11"/>
    </row>
    <row r="7" spans="1:65" ht="24.75" customHeight="1">
      <c r="A7" s="84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</v>
      </c>
      <c r="N7" s="31">
        <v>1675.512</v>
      </c>
      <c r="O7" s="31">
        <v>1637.2</v>
      </c>
      <c r="P7" s="31">
        <v>1792.827</v>
      </c>
      <c r="Q7" s="39">
        <v>2153.738</v>
      </c>
      <c r="R7" s="39">
        <v>2097.102</v>
      </c>
      <c r="S7" s="39">
        <v>3154.58</v>
      </c>
      <c r="T7" s="39">
        <v>3613.583</v>
      </c>
      <c r="U7" s="63">
        <v>3105.602</v>
      </c>
      <c r="V7" s="63">
        <v>2226.5</v>
      </c>
      <c r="W7" s="39">
        <v>3229.066558</v>
      </c>
      <c r="X7" s="63">
        <v>4425.556041</v>
      </c>
      <c r="Y7" s="63">
        <v>3432.188147</v>
      </c>
      <c r="Z7" s="63">
        <v>3229.067</v>
      </c>
      <c r="AA7" s="63">
        <v>6329.956967</v>
      </c>
      <c r="AB7" s="39">
        <v>7219.679862</v>
      </c>
      <c r="AC7" s="39">
        <v>8145.534848</v>
      </c>
      <c r="AD7" s="39">
        <v>10591.885801999999</v>
      </c>
      <c r="AE7" s="39">
        <v>16338.588949000005</v>
      </c>
      <c r="AF7" s="39">
        <v>9281.137649</v>
      </c>
      <c r="AG7" s="39">
        <v>11691.248394</v>
      </c>
      <c r="AH7" s="39">
        <v>16905.384743</v>
      </c>
      <c r="AI7" s="39">
        <v>17468.975947</v>
      </c>
      <c r="AJ7" s="39">
        <v>19564.482491</v>
      </c>
      <c r="AK7" s="39">
        <v>20139.261173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19204.104756</v>
      </c>
      <c r="AR7" s="64"/>
      <c r="AS7" s="41">
        <v>14.055749504118225</v>
      </c>
      <c r="AT7" s="41">
        <v>12.824044884221777</v>
      </c>
      <c r="AU7" s="41">
        <v>30.0330303614214</v>
      </c>
      <c r="AV7" s="41">
        <v>54.255712858185206</v>
      </c>
      <c r="AW7" s="41">
        <v>-43.19498655624084</v>
      </c>
      <c r="AX7" s="41">
        <v>25.967837523233797</v>
      </c>
      <c r="AY7" s="41">
        <v>44.59862773658898</v>
      </c>
      <c r="AZ7" s="41">
        <v>3.333796968054031</v>
      </c>
      <c r="BA7" s="41">
        <v>7.63405918037815</v>
      </c>
      <c r="BB7" s="41">
        <f>AK7/AJ7*100-100</f>
        <v>2.937868058940012</v>
      </c>
      <c r="BC7" s="41">
        <f>AL7/AK7*100-100</f>
        <v>-15.313838151792467</v>
      </c>
      <c r="BD7" s="41">
        <f>AM7/AL7*100-100</f>
        <v>-20.047816262665805</v>
      </c>
      <c r="BE7" s="41">
        <f>AN7/AM7*100-100</f>
        <v>18.002402005217675</v>
      </c>
      <c r="BF7" s="41">
        <f>AO7/AN7*100-100</f>
        <v>37.8254076894201</v>
      </c>
      <c r="BG7" s="41">
        <f>AP7/AO7*100-100</f>
        <v>-27.11031030765527</v>
      </c>
      <c r="BH7" s="41">
        <f>AQ7/AP7*100-100</f>
        <v>18.801388661461132</v>
      </c>
      <c r="BI7" s="41" t="e">
        <v>#REF!</v>
      </c>
      <c r="BJ7" s="56" t="s">
        <v>26</v>
      </c>
      <c r="BK7" s="9"/>
      <c r="BM7" s="51"/>
    </row>
    <row r="8" spans="1:66" ht="24.75" customHeight="1">
      <c r="A8" s="84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</v>
      </c>
      <c r="L8" s="32">
        <v>1045.521</v>
      </c>
      <c r="M8" s="32">
        <v>1491.068</v>
      </c>
      <c r="N8" s="32">
        <v>1419.474</v>
      </c>
      <c r="O8" s="32">
        <v>1553.53</v>
      </c>
      <c r="P8" s="32">
        <v>2004.288</v>
      </c>
      <c r="Q8" s="40">
        <v>1751.886</v>
      </c>
      <c r="R8" s="40">
        <v>2282.661</v>
      </c>
      <c r="S8" s="40">
        <v>2860.523</v>
      </c>
      <c r="T8" s="40">
        <v>3100.081</v>
      </c>
      <c r="U8" s="40">
        <v>3875.014</v>
      </c>
      <c r="V8" s="40">
        <v>2788.102</v>
      </c>
      <c r="W8" s="40">
        <v>3931.4954869999992</v>
      </c>
      <c r="X8" s="40">
        <v>4186.023106999999</v>
      </c>
      <c r="Y8" s="40">
        <v>3038.170509</v>
      </c>
      <c r="Z8" s="40">
        <v>3931.495</v>
      </c>
      <c r="AA8" s="40">
        <v>6139.4418399999995</v>
      </c>
      <c r="AB8" s="40">
        <v>8323.736797</v>
      </c>
      <c r="AC8" s="40">
        <v>9796.220249</v>
      </c>
      <c r="AD8" s="40">
        <v>11383.177908</v>
      </c>
      <c r="AE8" s="40">
        <v>16026.520648000002</v>
      </c>
      <c r="AF8" s="40">
        <v>9074.663754000001</v>
      </c>
      <c r="AG8" s="40">
        <v>11781.611175</v>
      </c>
      <c r="AH8" s="40">
        <v>17520.186312</v>
      </c>
      <c r="AI8" s="40">
        <v>17787.292745999996</v>
      </c>
      <c r="AJ8" s="40">
        <v>20345.69627</v>
      </c>
      <c r="AK8" s="40">
        <v>18829.030616</v>
      </c>
      <c r="AL8" s="40">
        <v>17781.87129</v>
      </c>
      <c r="AM8" s="40">
        <v>16112.878421</v>
      </c>
      <c r="AN8" s="40">
        <v>16266.371712999999</v>
      </c>
      <c r="AO8" s="40">
        <v>19877.242640999997</v>
      </c>
      <c r="AP8" s="40">
        <v>16056.513587</v>
      </c>
      <c r="AQ8" s="40">
        <v>17633.167308</v>
      </c>
      <c r="AR8" s="58"/>
      <c r="AS8" s="42">
        <v>35.578070676861415</v>
      </c>
      <c r="AT8" s="42">
        <v>17.690173150726068</v>
      </c>
      <c r="AU8" s="42">
        <v>16.199693541618743</v>
      </c>
      <c r="AV8" s="42">
        <v>40.79126916514852</v>
      </c>
      <c r="AW8" s="42">
        <v>-43.37720611159318</v>
      </c>
      <c r="AX8" s="42">
        <v>29.829726967093507</v>
      </c>
      <c r="AY8" s="42">
        <v>48.707897856763225</v>
      </c>
      <c r="AZ8" s="42">
        <v>1.52456389015137</v>
      </c>
      <c r="BA8" s="42">
        <v>9.03915483350653</v>
      </c>
      <c r="BB8" s="42">
        <f>AK8/AJ8*100-100</f>
        <v>-7.454478990902587</v>
      </c>
      <c r="BC8" s="42">
        <f>AL8/AK8*100-100</f>
        <v>-5.561408589511643</v>
      </c>
      <c r="BD8" s="42">
        <f>AM8/AL8*100-100</f>
        <v>-9.385923684750736</v>
      </c>
      <c r="BE8" s="42">
        <f>AN8/AM8*100-100</f>
        <v>0.9526124879087376</v>
      </c>
      <c r="BF8" s="42">
        <f>AO8/AN8*100-100</f>
        <v>22.198379526235783</v>
      </c>
      <c r="BG8" s="42">
        <f>AP8/AO8*100-100</f>
        <v>-19.22162506644223</v>
      </c>
      <c r="BH8" s="42">
        <f>AQ8/AP8*100-100</f>
        <v>9.819402652120715</v>
      </c>
      <c r="BI8" s="42" t="e">
        <v>#REF!</v>
      </c>
      <c r="BJ8" s="6" t="s">
        <v>15</v>
      </c>
      <c r="BK8" s="11"/>
      <c r="BL8" s="52"/>
      <c r="BN8" s="51"/>
    </row>
    <row r="9" spans="1:66" ht="24.75" customHeight="1">
      <c r="A9" s="84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1210.187</v>
      </c>
      <c r="M9" s="32">
        <v>1714.185</v>
      </c>
      <c r="N9" s="32">
        <v>1820.899</v>
      </c>
      <c r="O9" s="32">
        <v>1751</v>
      </c>
      <c r="P9" s="32">
        <v>2110.912</v>
      </c>
      <c r="Q9" s="40">
        <v>1981.471</v>
      </c>
      <c r="R9" s="40">
        <v>2473.986</v>
      </c>
      <c r="S9" s="40">
        <v>3742.74</v>
      </c>
      <c r="T9" s="40">
        <v>3831.446</v>
      </c>
      <c r="U9" s="40">
        <v>4363.698</v>
      </c>
      <c r="V9" s="40">
        <v>3045.149</v>
      </c>
      <c r="W9" s="40">
        <v>4164.052899</v>
      </c>
      <c r="X9" s="40">
        <v>5755.548940000001</v>
      </c>
      <c r="Y9" s="40">
        <v>3938.696101</v>
      </c>
      <c r="Z9" s="40">
        <v>4164.053</v>
      </c>
      <c r="AA9" s="40">
        <v>8451.887708</v>
      </c>
      <c r="AB9" s="40">
        <v>10196.352932</v>
      </c>
      <c r="AC9" s="40">
        <v>11605.026095000001</v>
      </c>
      <c r="AD9" s="40">
        <v>13234.192452</v>
      </c>
      <c r="AE9" s="40">
        <v>16812.088342</v>
      </c>
      <c r="AF9" s="40">
        <v>10522.038240999998</v>
      </c>
      <c r="AG9" s="40">
        <v>15022.223719</v>
      </c>
      <c r="AH9" s="40">
        <v>21643.47994</v>
      </c>
      <c r="AI9" s="40">
        <v>20677.495769999994</v>
      </c>
      <c r="AJ9" s="40">
        <v>21322.812</v>
      </c>
      <c r="AK9" s="40">
        <v>21284.960607</v>
      </c>
      <c r="AL9" s="40">
        <v>19529.300806000003</v>
      </c>
      <c r="AM9" s="40">
        <v>18252.854117</v>
      </c>
      <c r="AN9" s="40">
        <v>19443.396974</v>
      </c>
      <c r="AO9" s="40">
        <v>22262.238298</v>
      </c>
      <c r="AP9" s="40">
        <v>18250.476309</v>
      </c>
      <c r="AQ9" s="40">
        <v>18810.659057</v>
      </c>
      <c r="AR9" s="58"/>
      <c r="AS9" s="42">
        <v>20.63994795326971</v>
      </c>
      <c r="AT9" s="42">
        <v>13.815461002522312</v>
      </c>
      <c r="AU9" s="42">
        <v>14.03845492171638</v>
      </c>
      <c r="AV9" s="42">
        <v>27.035241500204222</v>
      </c>
      <c r="AW9" s="42">
        <v>-37.41385349068255</v>
      </c>
      <c r="AX9" s="42">
        <v>42.769142013423334</v>
      </c>
      <c r="AY9" s="42">
        <v>44.07640536351144</v>
      </c>
      <c r="AZ9" s="42">
        <v>-4.463164762218952</v>
      </c>
      <c r="BA9" s="42">
        <v>-0.5713516052142324</v>
      </c>
      <c r="BB9" s="42">
        <f>AK9/AJ9*100-100</f>
        <v>-0.1775159533367372</v>
      </c>
      <c r="BC9" s="42">
        <f>AL9/AK9*100-100</f>
        <v>-8.248358234793315</v>
      </c>
      <c r="BD9" s="42">
        <f>AM9/AL9*100-100</f>
        <v>-6.536059338119472</v>
      </c>
      <c r="BE9" s="42">
        <f>AN9/AM9*100-100</f>
        <v>6.522502450130105</v>
      </c>
      <c r="BF9" s="42">
        <f>AO9/AN9*100-100</f>
        <v>14.497679226368703</v>
      </c>
      <c r="BG9" s="42">
        <f>AP9/AO9*100-100</f>
        <v>-18.020479052011623</v>
      </c>
      <c r="BH9" s="42">
        <f>AQ9/AP9*100-100</f>
        <v>3.0694144005641846</v>
      </c>
      <c r="BI9" s="42" t="e">
        <v>#REF!</v>
      </c>
      <c r="BJ9" s="6" t="s">
        <v>16</v>
      </c>
      <c r="BK9" s="11"/>
      <c r="BL9" s="52"/>
      <c r="BN9" s="51"/>
    </row>
    <row r="10" spans="1:66" ht="24.75" customHeight="1">
      <c r="A10" s="84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855.693</v>
      </c>
      <c r="J10" s="32">
        <v>1082.6</v>
      </c>
      <c r="K10" s="32">
        <v>1331.596</v>
      </c>
      <c r="L10" s="32">
        <v>1274.831</v>
      </c>
      <c r="M10" s="32">
        <v>1317.507</v>
      </c>
      <c r="N10" s="32">
        <v>1307.835</v>
      </c>
      <c r="O10" s="32">
        <v>1742</v>
      </c>
      <c r="P10" s="32">
        <v>2879.493</v>
      </c>
      <c r="Q10" s="40">
        <v>1724.771</v>
      </c>
      <c r="R10" s="40">
        <v>2984.813</v>
      </c>
      <c r="S10" s="40">
        <v>3663.636</v>
      </c>
      <c r="T10" s="40">
        <v>3503.512</v>
      </c>
      <c r="U10" s="40">
        <v>3633.694</v>
      </c>
      <c r="V10" s="40">
        <v>3334.086</v>
      </c>
      <c r="W10" s="40">
        <v>4491.493939</v>
      </c>
      <c r="X10" s="40">
        <v>5211.102092</v>
      </c>
      <c r="Y10" s="40">
        <v>4212.570927</v>
      </c>
      <c r="Z10" s="40">
        <v>4491.494</v>
      </c>
      <c r="AA10" s="40">
        <v>7932.034288</v>
      </c>
      <c r="AB10" s="40">
        <v>9595.500302999999</v>
      </c>
      <c r="AC10" s="40">
        <v>11587.101994</v>
      </c>
      <c r="AD10" s="40">
        <v>12919.281351</v>
      </c>
      <c r="AE10" s="40">
        <v>17889.469623</v>
      </c>
      <c r="AF10" s="40">
        <v>10120.319395999999</v>
      </c>
      <c r="AG10" s="40">
        <v>14943.415664</v>
      </c>
      <c r="AH10" s="40">
        <v>20953.458353</v>
      </c>
      <c r="AI10" s="73">
        <v>19272.813948000003</v>
      </c>
      <c r="AJ10" s="73">
        <v>23688.344804</v>
      </c>
      <c r="AK10" s="73">
        <v>21425.915484999998</v>
      </c>
      <c r="AL10" s="73">
        <v>18760.215906</v>
      </c>
      <c r="AM10" s="73">
        <v>16396.255049</v>
      </c>
      <c r="AN10" s="73">
        <v>17863.642558</v>
      </c>
      <c r="AO10" s="73">
        <v>21203.47543</v>
      </c>
      <c r="AP10" s="73">
        <v>18073.147788</v>
      </c>
      <c r="AQ10" s="73">
        <v>13552.512496</v>
      </c>
      <c r="AR10" s="58"/>
      <c r="AS10" s="42">
        <v>20.971492994131125</v>
      </c>
      <c r="AT10" s="42">
        <v>20.755579470695594</v>
      </c>
      <c r="AU10" s="42">
        <v>11.497088380596153</v>
      </c>
      <c r="AV10" s="42">
        <v>38.471089350610754</v>
      </c>
      <c r="AW10" s="42">
        <v>-43.42862248420947</v>
      </c>
      <c r="AX10" s="42">
        <v>47.65754991790379</v>
      </c>
      <c r="AY10" s="42">
        <v>40.218667700442296</v>
      </c>
      <c r="AZ10" s="42">
        <v>-8.020844944478455</v>
      </c>
      <c r="BA10" s="42">
        <v>18.431806406602263</v>
      </c>
      <c r="BB10" s="42">
        <f aca="true" t="shared" si="0" ref="BB10:BG12">AK10/AJ10*100-100</f>
        <v>-9.550812172482267</v>
      </c>
      <c r="BC10" s="42">
        <f t="shared" si="0"/>
        <v>-12.441473415062319</v>
      </c>
      <c r="BD10" s="42">
        <f t="shared" si="0"/>
        <v>-12.60092564416567</v>
      </c>
      <c r="BE10" s="42">
        <f t="shared" si="0"/>
        <v>8.949528441798037</v>
      </c>
      <c r="BF10" s="42">
        <f t="shared" si="0"/>
        <v>18.696258958138955</v>
      </c>
      <c r="BG10" s="42">
        <f t="shared" si="0"/>
        <v>-14.7632762012732</v>
      </c>
      <c r="BH10" s="42">
        <f>AQ10/AP10*100-100</f>
        <v>-25.01299355833055</v>
      </c>
      <c r="BI10" s="42" t="e">
        <v>#REF!</v>
      </c>
      <c r="BJ10" s="6" t="s">
        <v>17</v>
      </c>
      <c r="BK10" s="11"/>
      <c r="BL10" s="52"/>
      <c r="BN10" s="51"/>
    </row>
    <row r="11" spans="1:66" ht="24.75" customHeight="1">
      <c r="A11" s="84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</v>
      </c>
      <c r="S11" s="40">
        <v>3899.734</v>
      </c>
      <c r="T11" s="40">
        <v>4319.075</v>
      </c>
      <c r="U11" s="40">
        <v>4174.761</v>
      </c>
      <c r="V11" s="40">
        <v>3409.307</v>
      </c>
      <c r="W11" s="40">
        <v>4698.033641000001</v>
      </c>
      <c r="X11" s="40">
        <v>5531.854678000001</v>
      </c>
      <c r="Y11" s="40">
        <v>4304.487349999999</v>
      </c>
      <c r="Z11" s="40">
        <v>4698.034</v>
      </c>
      <c r="AA11" s="40">
        <v>7990.553353</v>
      </c>
      <c r="AB11" s="40">
        <v>9811.620456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</v>
      </c>
      <c r="AI11" s="73">
        <v>21750.448590999993</v>
      </c>
      <c r="AJ11" s="73">
        <v>23838.797456</v>
      </c>
      <c r="AK11" s="73">
        <v>21480.370943</v>
      </c>
      <c r="AL11" s="73">
        <v>18319.537272999998</v>
      </c>
      <c r="AM11" s="73">
        <v>17684.751760000003</v>
      </c>
      <c r="AN11" s="73">
        <v>21342.618899999998</v>
      </c>
      <c r="AO11" s="73">
        <v>23190.666032</v>
      </c>
      <c r="AP11" s="73">
        <v>18541.035142</v>
      </c>
      <c r="AQ11" s="73">
        <v>13387.755476</v>
      </c>
      <c r="AR11" s="42"/>
      <c r="AS11" s="42">
        <v>22.7902502186071</v>
      </c>
      <c r="AT11" s="42">
        <v>29.379256208766662</v>
      </c>
      <c r="AU11" s="42">
        <v>17.653362923187515</v>
      </c>
      <c r="AV11" s="42">
        <v>29.266371517408317</v>
      </c>
      <c r="AW11" s="42">
        <v>-43.70857077450895</v>
      </c>
      <c r="AX11" s="42">
        <v>35.50332218256821</v>
      </c>
      <c r="AY11" s="42">
        <v>43.330800208925154</v>
      </c>
      <c r="AZ11" s="42">
        <v>3.0483828314882118</v>
      </c>
      <c r="BA11" s="42">
        <v>6.872741427588579</v>
      </c>
      <c r="BB11" s="42">
        <f t="shared" si="0"/>
        <v>-9.893227698893028</v>
      </c>
      <c r="BC11" s="42">
        <f t="shared" si="0"/>
        <v>-14.714986432904468</v>
      </c>
      <c r="BD11" s="42">
        <f t="shared" si="0"/>
        <v>-3.465073945593403</v>
      </c>
      <c r="BE11" s="42">
        <f t="shared" si="0"/>
        <v>20.68373472040183</v>
      </c>
      <c r="BF11" s="42">
        <f t="shared" si="0"/>
        <v>8.658952027672683</v>
      </c>
      <c r="BG11" s="42">
        <f t="shared" si="0"/>
        <v>-20.04957892793651</v>
      </c>
      <c r="BH11" s="42">
        <f>AQ11/AP11*100-100</f>
        <v>-27.79391563918972</v>
      </c>
      <c r="BI11" s="42" t="e">
        <v>#REF!</v>
      </c>
      <c r="BJ11" s="6" t="s">
        <v>18</v>
      </c>
      <c r="BK11" s="11"/>
      <c r="BL11" s="52"/>
      <c r="BN11" s="51"/>
    </row>
    <row r="12" spans="1:66" ht="24.75" customHeight="1">
      <c r="A12" s="84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832.997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</v>
      </c>
      <c r="O12" s="32">
        <v>1905.6</v>
      </c>
      <c r="P12" s="32">
        <v>2374.165</v>
      </c>
      <c r="Q12" s="40">
        <v>1780.776</v>
      </c>
      <c r="R12" s="40">
        <v>3046.489</v>
      </c>
      <c r="S12" s="40">
        <v>3421.921</v>
      </c>
      <c r="T12" s="40">
        <v>3872.635</v>
      </c>
      <c r="U12" s="40">
        <v>4167.461</v>
      </c>
      <c r="V12" s="40">
        <v>3586.517</v>
      </c>
      <c r="W12" s="40">
        <v>4964.5085819999995</v>
      </c>
      <c r="X12" s="40">
        <v>5727.244154999999</v>
      </c>
      <c r="Y12" s="40">
        <v>3936.731156</v>
      </c>
      <c r="Z12" s="40">
        <v>4964.509</v>
      </c>
      <c r="AA12" s="40">
        <v>8467.764892000001</v>
      </c>
      <c r="AB12" s="40">
        <v>9947.498948999999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</v>
      </c>
      <c r="AK12" s="73">
        <v>21554.236246</v>
      </c>
      <c r="AL12" s="73">
        <v>18734.960924</v>
      </c>
      <c r="AM12" s="73">
        <v>19866.846221</v>
      </c>
      <c r="AN12" s="73">
        <v>19570.302007</v>
      </c>
      <c r="AO12" s="73">
        <v>19542.776715999997</v>
      </c>
      <c r="AP12" s="73">
        <v>15064.213573</v>
      </c>
      <c r="AQ12" s="73">
        <v>16307.750865</v>
      </c>
      <c r="AR12" s="42"/>
      <c r="AS12" s="42">
        <v>17.474907202466028</v>
      </c>
      <c r="AT12" s="42">
        <v>25.3151666254074</v>
      </c>
      <c r="AU12" s="42">
        <v>14.441374119005587</v>
      </c>
      <c r="AV12" s="42">
        <v>36.52488885446823</v>
      </c>
      <c r="AW12" s="42">
        <v>-35.817281555908664</v>
      </c>
      <c r="AX12" s="42">
        <v>21.859152410588933</v>
      </c>
      <c r="AY12" s="42">
        <v>41.83117890066981</v>
      </c>
      <c r="AZ12" s="42">
        <v>-5.403148875556013</v>
      </c>
      <c r="BA12" s="42">
        <v>2.8128890223576377</v>
      </c>
      <c r="BB12" s="42">
        <f t="shared" si="0"/>
        <v>-0.6455851340666499</v>
      </c>
      <c r="BC12" s="42">
        <f t="shared" si="0"/>
        <v>-13.079912875703016</v>
      </c>
      <c r="BD12" s="42">
        <f t="shared" si="0"/>
        <v>6.041567428891852</v>
      </c>
      <c r="BE12" s="42">
        <f t="shared" si="0"/>
        <v>-1.4926587275163143</v>
      </c>
      <c r="BF12" s="42">
        <f t="shared" si="0"/>
        <v>-0.14064826894421856</v>
      </c>
      <c r="BG12" s="42">
        <f t="shared" si="0"/>
        <v>-22.916718581414898</v>
      </c>
      <c r="BH12" s="42">
        <f>AQ12/AP12*100-100</f>
        <v>8.254910128390819</v>
      </c>
      <c r="BI12" s="42" t="e">
        <v>#REF!</v>
      </c>
      <c r="BJ12" s="6" t="s">
        <v>19</v>
      </c>
      <c r="BK12" s="11"/>
      <c r="BL12" s="52"/>
      <c r="BN12" s="50"/>
    </row>
    <row r="13" spans="1:66" ht="24.75" customHeight="1">
      <c r="A13" s="84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893.7617210000001</v>
      </c>
      <c r="J13" s="32">
        <v>1222</v>
      </c>
      <c r="K13" s="32">
        <v>981.593</v>
      </c>
      <c r="L13" s="32">
        <v>1266.564</v>
      </c>
      <c r="M13" s="32">
        <v>1523.854</v>
      </c>
      <c r="N13" s="32">
        <v>1761.18</v>
      </c>
      <c r="O13" s="32">
        <v>2036.1</v>
      </c>
      <c r="P13" s="32">
        <v>2469.378</v>
      </c>
      <c r="Q13" s="40">
        <v>1606.377</v>
      </c>
      <c r="R13" s="40">
        <v>2876.39</v>
      </c>
      <c r="S13" s="40">
        <v>3913.323</v>
      </c>
      <c r="T13" s="40">
        <v>4133.728</v>
      </c>
      <c r="U13" s="40">
        <v>4192.462</v>
      </c>
      <c r="V13" s="40">
        <v>3618.067</v>
      </c>
      <c r="W13" s="40">
        <v>4677.509469</v>
      </c>
      <c r="X13" s="40">
        <v>6267.433163</v>
      </c>
      <c r="Y13" s="40">
        <v>4599.927501</v>
      </c>
      <c r="Z13" s="40">
        <v>4677.509</v>
      </c>
      <c r="AA13" s="40">
        <v>8728.466074</v>
      </c>
      <c r="AB13" s="40">
        <v>9596.123042</v>
      </c>
      <c r="AC13" s="40">
        <v>11709.38429</v>
      </c>
      <c r="AD13" s="40">
        <v>15214.033523</v>
      </c>
      <c r="AE13" s="40">
        <v>20557.428101</v>
      </c>
      <c r="AF13" s="40">
        <v>12856.285859000001</v>
      </c>
      <c r="AG13" s="40">
        <v>16078.478415</v>
      </c>
      <c r="AH13" s="40">
        <v>21061.308166</v>
      </c>
      <c r="AI13" s="73">
        <v>20835.20290800001</v>
      </c>
      <c r="AJ13" s="73">
        <v>23981.807872999998</v>
      </c>
      <c r="AK13" s="73">
        <v>20769.697657</v>
      </c>
      <c r="AL13" s="73">
        <v>18976.962902</v>
      </c>
      <c r="AM13" s="73">
        <v>15128.604110999999</v>
      </c>
      <c r="AN13" s="73">
        <v>21886.375191</v>
      </c>
      <c r="AO13" s="73">
        <v>20957.948646</v>
      </c>
      <c r="AP13" s="73">
        <v>19229.16172</v>
      </c>
      <c r="AQ13" s="73">
        <v>17708.02823</v>
      </c>
      <c r="AR13" s="42"/>
      <c r="AS13" s="42">
        <v>9.940543511815207</v>
      </c>
      <c r="AT13" s="42">
        <v>22.02203159287086</v>
      </c>
      <c r="AU13" s="42">
        <v>29.930260602968048</v>
      </c>
      <c r="AV13" s="42">
        <v>35.121485501672254</v>
      </c>
      <c r="AW13" s="42">
        <v>-37.46160368001181</v>
      </c>
      <c r="AX13" s="42">
        <v>25.063168253561457</v>
      </c>
      <c r="AY13" s="42">
        <v>30.990679729690072</v>
      </c>
      <c r="AZ13" s="42">
        <v>-1.0735575217734947</v>
      </c>
      <c r="BA13" s="42">
        <v>10.22625662638437</v>
      </c>
      <c r="BB13" s="42">
        <f aca="true" t="shared" si="1" ref="BB13:BG18">AK13/AJ13*100-100</f>
        <v>-13.393945248040964</v>
      </c>
      <c r="BC13" s="42">
        <f t="shared" si="1"/>
        <v>-8.631491823357365</v>
      </c>
      <c r="BD13" s="42">
        <f t="shared" si="1"/>
        <v>-20.279107941947956</v>
      </c>
      <c r="BE13" s="42">
        <f t="shared" si="1"/>
        <v>44.66883415295683</v>
      </c>
      <c r="BF13" s="42">
        <f t="shared" si="1"/>
        <v>-4.24202974178101</v>
      </c>
      <c r="BG13" s="42">
        <f t="shared" si="1"/>
        <v>-8.248836540259177</v>
      </c>
      <c r="BH13" s="42">
        <f>AQ13/AP13*100-100</f>
        <v>-7.910555395755452</v>
      </c>
      <c r="BI13" s="42" t="e">
        <v>#REF!</v>
      </c>
      <c r="BJ13" s="6" t="s">
        <v>20</v>
      </c>
      <c r="BK13" s="11"/>
      <c r="BL13" s="52"/>
      <c r="BN13" s="50"/>
    </row>
    <row r="14" spans="1:66" ht="24.75" customHeight="1">
      <c r="A14" s="84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</v>
      </c>
      <c r="J14" s="32">
        <v>999</v>
      </c>
      <c r="K14" s="32">
        <v>1136.6</v>
      </c>
      <c r="L14" s="32">
        <v>1388.45</v>
      </c>
      <c r="M14" s="32">
        <v>2007.349</v>
      </c>
      <c r="N14" s="32">
        <v>1737.938</v>
      </c>
      <c r="O14" s="32">
        <v>1867.6</v>
      </c>
      <c r="P14" s="32">
        <v>2596.407</v>
      </c>
      <c r="Q14" s="40">
        <v>1890.034</v>
      </c>
      <c r="R14" s="40">
        <v>3192.027</v>
      </c>
      <c r="S14" s="40">
        <v>3521.377</v>
      </c>
      <c r="T14" s="40">
        <v>4158.745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</v>
      </c>
      <c r="Z14" s="40">
        <v>4879.028</v>
      </c>
      <c r="AA14" s="40">
        <v>7883.361768</v>
      </c>
      <c r="AB14" s="40">
        <v>10272.181394</v>
      </c>
      <c r="AC14" s="40">
        <v>12276.087577</v>
      </c>
      <c r="AD14" s="40">
        <v>14681.66796</v>
      </c>
      <c r="AE14" s="40">
        <v>19251.33534</v>
      </c>
      <c r="AF14" s="40">
        <v>12811.165959999997</v>
      </c>
      <c r="AG14" s="40">
        <v>15434.037076</v>
      </c>
      <c r="AH14" s="40">
        <v>19679.421257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</v>
      </c>
      <c r="AN14" s="73">
        <v>19473.137026</v>
      </c>
      <c r="AO14" s="73">
        <v>15566.87296</v>
      </c>
      <c r="AP14" s="73">
        <v>15563.706664000001</v>
      </c>
      <c r="AQ14" s="73">
        <v>18743.115193</v>
      </c>
      <c r="AR14" s="42"/>
      <c r="AS14" s="42">
        <v>30.302042406535918</v>
      </c>
      <c r="AT14" s="42">
        <v>19.50808797214667</v>
      </c>
      <c r="AU14" s="42">
        <v>19.59566000088661</v>
      </c>
      <c r="AV14" s="42">
        <v>31.124987926780477</v>
      </c>
      <c r="AW14" s="42">
        <v>-33.45310476525107</v>
      </c>
      <c r="AX14" s="42">
        <v>20.473320884214075</v>
      </c>
      <c r="AY14" s="42">
        <v>27.506634590126737</v>
      </c>
      <c r="AZ14" s="42">
        <v>-4.324026996969394</v>
      </c>
      <c r="BA14" s="42">
        <v>-3.346587763124603</v>
      </c>
      <c r="BB14" s="42">
        <f t="shared" si="1"/>
        <v>6.166245773942663</v>
      </c>
      <c r="BC14" s="42">
        <f t="shared" si="1"/>
        <v>-19.03905459725604</v>
      </c>
      <c r="BD14" s="42">
        <f t="shared" si="1"/>
        <v>2.6712773019248033</v>
      </c>
      <c r="BE14" s="42">
        <f t="shared" si="1"/>
        <v>15.502638681711673</v>
      </c>
      <c r="BF14" s="42">
        <f t="shared" si="1"/>
        <v>-20.05975750483583</v>
      </c>
      <c r="BG14" s="42">
        <f t="shared" si="1"/>
        <v>-0.020339961713162324</v>
      </c>
      <c r="BH14" s="42">
        <f>AQ14/AP14*100-100</f>
        <v>20.428350377190057</v>
      </c>
      <c r="BI14" s="42" t="e">
        <v>#REF!</v>
      </c>
      <c r="BJ14" s="6" t="s">
        <v>21</v>
      </c>
      <c r="BK14" s="11"/>
      <c r="BL14" s="52"/>
      <c r="BN14" s="50"/>
    </row>
    <row r="15" spans="1:66" ht="24.75" customHeight="1">
      <c r="A15" s="84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1039.1</v>
      </c>
      <c r="I15" s="32">
        <v>943.652</v>
      </c>
      <c r="J15" s="32">
        <v>1295.8</v>
      </c>
      <c r="K15" s="32">
        <v>1146.8</v>
      </c>
      <c r="L15" s="32">
        <v>1339.391</v>
      </c>
      <c r="M15" s="32">
        <v>1903.447</v>
      </c>
      <c r="N15" s="32">
        <v>1744.86</v>
      </c>
      <c r="O15" s="32">
        <v>1952.9</v>
      </c>
      <c r="P15" s="32">
        <v>2400.083</v>
      </c>
      <c r="Q15" s="40">
        <v>1919.867</v>
      </c>
      <c r="R15" s="40">
        <v>3066.373</v>
      </c>
      <c r="S15" s="40">
        <v>3319.729</v>
      </c>
      <c r="T15" s="40">
        <v>4357.571</v>
      </c>
      <c r="U15" s="40">
        <v>3659.811</v>
      </c>
      <c r="V15" s="40">
        <v>3643.739</v>
      </c>
      <c r="W15" s="40">
        <v>4643.519098000002</v>
      </c>
      <c r="X15" s="40">
        <v>6205.528426999999</v>
      </c>
      <c r="Y15" s="40">
        <v>4509.887567</v>
      </c>
      <c r="Z15" s="40">
        <v>4643.519</v>
      </c>
      <c r="AA15" s="40">
        <v>8486.551697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21203.687873</v>
      </c>
      <c r="AI15" s="73">
        <v>19924.305445999995</v>
      </c>
      <c r="AJ15" s="73">
        <v>21328.134402</v>
      </c>
      <c r="AK15" s="73">
        <v>21463.952724</v>
      </c>
      <c r="AL15" s="73">
        <v>15912.472710999999</v>
      </c>
      <c r="AM15" s="73">
        <v>15644.417046</v>
      </c>
      <c r="AN15" s="73">
        <v>20792.64151</v>
      </c>
      <c r="AO15" s="73">
        <v>16931.336456</v>
      </c>
      <c r="AP15" s="73">
        <v>16940.636974</v>
      </c>
      <c r="AQ15" s="73">
        <v>20835.338766</v>
      </c>
      <c r="AR15" s="42"/>
      <c r="AS15" s="42">
        <v>22.14547632655514</v>
      </c>
      <c r="AT15" s="42">
        <v>17.239534788255767</v>
      </c>
      <c r="AU15" s="42">
        <v>18.975639420141107</v>
      </c>
      <c r="AV15" s="42">
        <v>23.690834886556985</v>
      </c>
      <c r="AW15" s="42">
        <v>-30.191164702818085</v>
      </c>
      <c r="AX15" s="42">
        <v>25.300380567710803</v>
      </c>
      <c r="AY15" s="42">
        <v>35.54088494326513</v>
      </c>
      <c r="AZ15" s="42">
        <v>-6.0337731561740355</v>
      </c>
      <c r="BA15" s="42">
        <v>3.4958007890801213</v>
      </c>
      <c r="BB15" s="42">
        <f t="shared" si="1"/>
        <v>0.6368035733461284</v>
      </c>
      <c r="BC15" s="42">
        <f t="shared" si="1"/>
        <v>-25.864201642564154</v>
      </c>
      <c r="BD15" s="42">
        <f t="shared" si="1"/>
        <v>-1.6845632345669088</v>
      </c>
      <c r="BE15" s="42">
        <f t="shared" si="1"/>
        <v>32.907742416112</v>
      </c>
      <c r="BF15" s="42">
        <f t="shared" si="1"/>
        <v>-18.57053637048928</v>
      </c>
      <c r="BG15" s="42">
        <f t="shared" si="1"/>
        <v>0.05493079665725986</v>
      </c>
      <c r="BH15" s="42">
        <f>AQ15/AP15*100-100</f>
        <v>22.990291321261864</v>
      </c>
      <c r="BI15" s="42" t="e">
        <v>#REF!</v>
      </c>
      <c r="BJ15" s="6" t="s">
        <v>22</v>
      </c>
      <c r="BK15" s="11"/>
      <c r="BL15" s="52"/>
      <c r="BN15" s="50"/>
    </row>
    <row r="16" spans="1:66" ht="24.75" customHeight="1">
      <c r="A16" s="84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</v>
      </c>
      <c r="I16" s="32">
        <v>901.7</v>
      </c>
      <c r="J16" s="32">
        <v>1393.7</v>
      </c>
      <c r="K16" s="32">
        <v>1068.9</v>
      </c>
      <c r="L16" s="32">
        <v>1546.216</v>
      </c>
      <c r="M16" s="32">
        <v>2423.789</v>
      </c>
      <c r="N16" s="32">
        <v>1869.298</v>
      </c>
      <c r="O16" s="32">
        <v>1904.5</v>
      </c>
      <c r="P16" s="32">
        <v>2317.188</v>
      </c>
      <c r="Q16" s="40">
        <v>2059.535</v>
      </c>
      <c r="R16" s="40">
        <v>3212.556</v>
      </c>
      <c r="S16" s="40">
        <v>3604.393</v>
      </c>
      <c r="T16" s="40">
        <v>4373.909</v>
      </c>
      <c r="U16" s="40">
        <v>3637.666</v>
      </c>
      <c r="V16" s="40">
        <v>3559.048</v>
      </c>
      <c r="W16" s="40">
        <v>5024.136228</v>
      </c>
      <c r="X16" s="48">
        <v>6575.387519999998</v>
      </c>
      <c r="Y16" s="40">
        <v>4830.104042</v>
      </c>
      <c r="Z16" s="48">
        <v>5024.136</v>
      </c>
      <c r="AA16" s="48">
        <v>8087.591965</v>
      </c>
      <c r="AB16" s="40">
        <v>10089.811653</v>
      </c>
      <c r="AC16" s="40">
        <v>11199.556782</v>
      </c>
      <c r="AD16" s="40">
        <v>15626.532491</v>
      </c>
      <c r="AE16" s="40">
        <v>14942.454485999999</v>
      </c>
      <c r="AF16" s="40">
        <v>12772.506117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20051.05665</v>
      </c>
      <c r="AL16" s="73">
        <v>17372.152876</v>
      </c>
      <c r="AM16" s="73">
        <v>17023.966732999997</v>
      </c>
      <c r="AN16" s="73">
        <v>21653.372885</v>
      </c>
      <c r="AO16" s="73">
        <v>16402.671366</v>
      </c>
      <c r="AP16" s="73">
        <v>18176.463443999997</v>
      </c>
      <c r="AQ16" s="73"/>
      <c r="AR16" s="42"/>
      <c r="AS16" s="42">
        <v>24.75668526138361</v>
      </c>
      <c r="AT16" s="42">
        <v>10.998670412941138</v>
      </c>
      <c r="AU16" s="42">
        <v>39.528133078579174</v>
      </c>
      <c r="AV16" s="42">
        <v>-4.377669872660434</v>
      </c>
      <c r="AW16" s="42">
        <v>-14.522034321958841</v>
      </c>
      <c r="AX16" s="42">
        <v>35.42118963621709</v>
      </c>
      <c r="AY16" s="42">
        <v>15.16203943726488</v>
      </c>
      <c r="AZ16" s="42">
        <v>-5.685528529245815</v>
      </c>
      <c r="BA16" s="42">
        <v>3.7044290962388544</v>
      </c>
      <c r="BB16" s="42">
        <f t="shared" si="1"/>
        <v>-1.9210177248920388</v>
      </c>
      <c r="BC16" s="42">
        <f t="shared" si="1"/>
        <v>-13.360411976094028</v>
      </c>
      <c r="BD16" s="42">
        <f t="shared" si="1"/>
        <v>-2.0042774518812223</v>
      </c>
      <c r="BE16" s="42">
        <f t="shared" si="1"/>
        <v>27.19346333675665</v>
      </c>
      <c r="BF16" s="42">
        <f t="shared" si="1"/>
        <v>-24.248885136215122</v>
      </c>
      <c r="BG16" s="42">
        <f t="shared" si="1"/>
        <v>10.814043873833711</v>
      </c>
      <c r="BH16" s="42"/>
      <c r="BI16" s="42" t="e">
        <v>#REF!</v>
      </c>
      <c r="BJ16" s="6" t="s">
        <v>23</v>
      </c>
      <c r="BK16" s="11"/>
      <c r="BL16" s="52"/>
      <c r="BN16" s="50"/>
    </row>
    <row r="17" spans="1:66" ht="24.75" customHeight="1">
      <c r="A17" s="84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1321.043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1913.859</v>
      </c>
      <c r="O17" s="32">
        <v>2077.6</v>
      </c>
      <c r="P17" s="32">
        <v>2595.315</v>
      </c>
      <c r="Q17" s="40">
        <v>2248.224</v>
      </c>
      <c r="R17" s="40">
        <v>3574.003</v>
      </c>
      <c r="S17" s="40">
        <v>3943.693</v>
      </c>
      <c r="T17" s="40">
        <v>4353.278</v>
      </c>
      <c r="U17" s="40">
        <v>3525.214</v>
      </c>
      <c r="V17" s="40">
        <v>3848.185</v>
      </c>
      <c r="W17" s="40">
        <v>5362.479583</v>
      </c>
      <c r="X17" s="40">
        <v>5244.962671000001</v>
      </c>
      <c r="Y17" s="40">
        <v>4962.304871</v>
      </c>
      <c r="Z17" s="40">
        <v>5362.48</v>
      </c>
      <c r="AA17" s="40">
        <v>8568.139755</v>
      </c>
      <c r="AB17" s="40">
        <v>9673.128931</v>
      </c>
      <c r="AC17" s="40">
        <v>12896.57454</v>
      </c>
      <c r="AD17" s="40">
        <v>16631.882814</v>
      </c>
      <c r="AE17" s="40">
        <v>12073.504654999997</v>
      </c>
      <c r="AF17" s="40">
        <v>12617.535429999996</v>
      </c>
      <c r="AG17" s="40">
        <v>17134.768305</v>
      </c>
      <c r="AH17" s="40">
        <v>18649.309796</v>
      </c>
      <c r="AI17" s="73">
        <v>20947.983268000004</v>
      </c>
      <c r="AJ17" s="73">
        <v>21916.511486000003</v>
      </c>
      <c r="AK17" s="73">
        <v>21707.150207</v>
      </c>
      <c r="AL17" s="73">
        <v>16256.783239</v>
      </c>
      <c r="AM17" s="73">
        <v>17023.106095</v>
      </c>
      <c r="AN17" s="73">
        <v>20984.733452</v>
      </c>
      <c r="AO17" s="73">
        <v>16295.393465</v>
      </c>
      <c r="AP17" s="73">
        <v>18228.369717999998</v>
      </c>
      <c r="AQ17" s="73"/>
      <c r="AR17" s="42"/>
      <c r="AS17" s="42">
        <v>12.89648870812566</v>
      </c>
      <c r="AT17" s="42">
        <v>33.323711820584236</v>
      </c>
      <c r="AU17" s="42">
        <v>28.963569065681526</v>
      </c>
      <c r="AV17" s="42">
        <v>-27.4074691962293</v>
      </c>
      <c r="AW17" s="42">
        <v>4.505988861939116</v>
      </c>
      <c r="AX17" s="42">
        <v>35.80122996333844</v>
      </c>
      <c r="AY17" s="42">
        <v>8.838996034501662</v>
      </c>
      <c r="AZ17" s="42">
        <v>12.32578308336663</v>
      </c>
      <c r="BA17" s="42">
        <v>2.225684893076135</v>
      </c>
      <c r="BB17" s="42">
        <f t="shared" si="1"/>
        <v>-0.9552673523509583</v>
      </c>
      <c r="BC17" s="42">
        <f t="shared" si="1"/>
        <v>-25.108625112118105</v>
      </c>
      <c r="BD17" s="42">
        <f t="shared" si="1"/>
        <v>4.713865250793219</v>
      </c>
      <c r="BE17" s="42">
        <f t="shared" si="1"/>
        <v>23.272059369726918</v>
      </c>
      <c r="BF17" s="42">
        <f t="shared" si="1"/>
        <v>-22.346435792126158</v>
      </c>
      <c r="BG17" s="42">
        <f t="shared" si="1"/>
        <v>11.862102361331338</v>
      </c>
      <c r="BH17" s="42"/>
      <c r="BI17" s="42" t="e">
        <v>#REF!</v>
      </c>
      <c r="BJ17" s="6" t="s">
        <v>24</v>
      </c>
      <c r="BK17" s="11"/>
      <c r="BL17" s="52"/>
      <c r="BN17" s="50"/>
    </row>
    <row r="18" spans="1:66" ht="24.75" customHeight="1">
      <c r="A18" s="84"/>
      <c r="C18" s="14" t="s">
        <v>14</v>
      </c>
      <c r="D18" s="33">
        <v>962.2</v>
      </c>
      <c r="E18" s="33">
        <v>1084.6</v>
      </c>
      <c r="F18" s="33">
        <v>1090.1</v>
      </c>
      <c r="G18" s="33">
        <v>1366.9</v>
      </c>
      <c r="H18" s="33">
        <v>1086.3</v>
      </c>
      <c r="I18" s="33">
        <v>1081.314</v>
      </c>
      <c r="J18" s="33">
        <v>1777.455</v>
      </c>
      <c r="K18" s="33">
        <v>1502.5</v>
      </c>
      <c r="L18" s="33">
        <v>1582.888</v>
      </c>
      <c r="M18" s="33">
        <v>2452.381</v>
      </c>
      <c r="N18" s="33">
        <v>2358.348</v>
      </c>
      <c r="O18" s="33">
        <v>2604.9</v>
      </c>
      <c r="P18" s="33">
        <v>3363.776</v>
      </c>
      <c r="Q18" s="43">
        <v>2705.002</v>
      </c>
      <c r="R18" s="43">
        <v>4318.588</v>
      </c>
      <c r="S18" s="43">
        <v>4581.041</v>
      </c>
      <c r="T18" s="43">
        <v>4941.159</v>
      </c>
      <c r="U18" s="43">
        <v>3870.13</v>
      </c>
      <c r="V18" s="43">
        <v>4434.227</v>
      </c>
      <c r="W18" s="43">
        <v>4437.497415999999</v>
      </c>
      <c r="X18" s="43">
        <v>8234.284405999999</v>
      </c>
      <c r="Y18" s="43">
        <v>5369.91261</v>
      </c>
      <c r="Z18" s="43">
        <v>4437.497</v>
      </c>
      <c r="AA18" s="43">
        <v>10474.015661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</v>
      </c>
      <c r="AH18" s="43">
        <v>20593.899801</v>
      </c>
      <c r="AI18" s="73">
        <v>19827.509254</v>
      </c>
      <c r="AJ18" s="73">
        <v>23593.756388</v>
      </c>
      <c r="AK18" s="73">
        <v>22154.390607999998</v>
      </c>
      <c r="AL18" s="73">
        <v>18498.958334</v>
      </c>
      <c r="AM18" s="73">
        <v>18560.10987</v>
      </c>
      <c r="AN18" s="73">
        <v>23347.753286</v>
      </c>
      <c r="AO18" s="73">
        <v>16744.674178</v>
      </c>
      <c r="AP18" s="73">
        <v>20054.857552999998</v>
      </c>
      <c r="AQ18" s="73"/>
      <c r="AR18" s="44"/>
      <c r="AS18" s="44">
        <v>11.538668378166378</v>
      </c>
      <c r="AT18" s="44">
        <v>11.685820736180247</v>
      </c>
      <c r="AU18" s="44">
        <v>23.54493216919475</v>
      </c>
      <c r="AV18" s="44">
        <v>-29.249317243185004</v>
      </c>
      <c r="AW18" s="44">
        <v>31.69293634279765</v>
      </c>
      <c r="AX18" s="44">
        <v>36.88164657078522</v>
      </c>
      <c r="AY18" s="44">
        <v>0.17021562887995856</v>
      </c>
      <c r="AZ18" s="42">
        <v>-3.7214444782468235</v>
      </c>
      <c r="BA18" s="42">
        <v>16.70165082551624</v>
      </c>
      <c r="BB18" s="42">
        <f t="shared" si="1"/>
        <v>-6.100621521768687</v>
      </c>
      <c r="BC18" s="42">
        <f t="shared" si="1"/>
        <v>-16.499809625456436</v>
      </c>
      <c r="BD18" s="42">
        <f t="shared" si="1"/>
        <v>0.33056745626379325</v>
      </c>
      <c r="BE18" s="42">
        <f t="shared" si="1"/>
        <v>25.795339841918732</v>
      </c>
      <c r="BF18" s="42">
        <f t="shared" si="1"/>
        <v>-28.281432594884407</v>
      </c>
      <c r="BG18" s="42">
        <f t="shared" si="1"/>
        <v>19.768574412448615</v>
      </c>
      <c r="BH18" s="42"/>
      <c r="BI18" s="44" t="e">
        <v>#REF!</v>
      </c>
      <c r="BJ18" s="15" t="s">
        <v>25</v>
      </c>
      <c r="BK18" s="16"/>
      <c r="BL18" s="52"/>
      <c r="BN18" s="50"/>
    </row>
    <row r="19" spans="1:66" ht="33.75" customHeight="1">
      <c r="A19" s="84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5" t="s">
        <v>29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76"/>
      <c r="AN19" s="85" t="s">
        <v>58</v>
      </c>
      <c r="AO19" s="85"/>
      <c r="AP19" s="85"/>
      <c r="AQ19" s="76"/>
      <c r="AR19" s="65"/>
      <c r="AS19" s="65"/>
      <c r="AT19" s="65"/>
      <c r="AU19" s="87" t="s">
        <v>60</v>
      </c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56"/>
      <c r="BK19" s="9"/>
      <c r="BN19" s="50"/>
    </row>
    <row r="20" spans="1:63" ht="37.5" customHeight="1">
      <c r="A20" s="84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6" t="s">
        <v>30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77"/>
      <c r="AN20" s="77"/>
      <c r="AO20" s="77" t="s">
        <v>61</v>
      </c>
      <c r="AP20" s="77"/>
      <c r="AQ20" s="77"/>
      <c r="AR20" s="74"/>
      <c r="AS20" s="74"/>
      <c r="AT20" s="74"/>
      <c r="AU20" s="88" t="s">
        <v>43</v>
      </c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 t="s">
        <v>59</v>
      </c>
      <c r="BG20" s="88"/>
      <c r="BH20" s="88"/>
      <c r="BI20" s="74"/>
      <c r="BJ20" s="6"/>
      <c r="BK20" s="11"/>
    </row>
    <row r="21" spans="1:63" ht="23.25" customHeight="1">
      <c r="A21" s="84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60"/>
      <c r="AS21" s="62" t="s">
        <v>31</v>
      </c>
      <c r="AT21" s="62" t="s">
        <v>36</v>
      </c>
      <c r="AU21" s="62" t="s">
        <v>37</v>
      </c>
      <c r="AV21" s="62" t="s">
        <v>38</v>
      </c>
      <c r="AW21" s="62" t="s">
        <v>39</v>
      </c>
      <c r="AX21" s="62" t="s">
        <v>40</v>
      </c>
      <c r="AY21" s="62" t="s">
        <v>41</v>
      </c>
      <c r="AZ21" s="62" t="s">
        <v>42</v>
      </c>
      <c r="BA21" s="62" t="s">
        <v>44</v>
      </c>
      <c r="BB21" s="62" t="s">
        <v>45</v>
      </c>
      <c r="BC21" s="62" t="s">
        <v>46</v>
      </c>
      <c r="BD21" s="62" t="s">
        <v>47</v>
      </c>
      <c r="BE21" s="62" t="s">
        <v>48</v>
      </c>
      <c r="BF21" s="62" t="s">
        <v>49</v>
      </c>
      <c r="BG21" s="62" t="s">
        <v>50</v>
      </c>
      <c r="BH21" s="62"/>
      <c r="BI21" s="62"/>
      <c r="BJ21" s="6"/>
      <c r="BK21" s="11"/>
    </row>
    <row r="22" spans="1:63" ht="24.75" customHeight="1">
      <c r="A22" s="84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</v>
      </c>
      <c r="N22" s="31">
        <v>1675.512</v>
      </c>
      <c r="O22" s="31">
        <v>1637.2</v>
      </c>
      <c r="P22" s="31">
        <v>1792.827</v>
      </c>
      <c r="Q22" s="39">
        <v>2153.738</v>
      </c>
      <c r="R22" s="39">
        <v>2097.102</v>
      </c>
      <c r="S22" s="39">
        <v>3154.58</v>
      </c>
      <c r="T22" s="39">
        <v>3613.583</v>
      </c>
      <c r="U22" s="39">
        <v>3105.602</v>
      </c>
      <c r="V22" s="39">
        <v>2226.5</v>
      </c>
      <c r="W22" s="39">
        <v>3229.067</v>
      </c>
      <c r="X22" s="39">
        <v>4425.556041</v>
      </c>
      <c r="Y22" s="39">
        <v>3432.188147</v>
      </c>
      <c r="Z22" s="39">
        <v>3229.067</v>
      </c>
      <c r="AA22" s="39">
        <v>6329.956967</v>
      </c>
      <c r="AB22" s="39">
        <v>7219.679862</v>
      </c>
      <c r="AC22" s="39">
        <v>8145.534848</v>
      </c>
      <c r="AD22" s="39">
        <v>10591.885801999999</v>
      </c>
      <c r="AE22" s="39">
        <v>16338.588949000005</v>
      </c>
      <c r="AF22" s="39">
        <v>9281.137649</v>
      </c>
      <c r="AG22" s="39">
        <v>11691.248394</v>
      </c>
      <c r="AH22" s="39">
        <v>16905.384743</v>
      </c>
      <c r="AI22" s="39">
        <v>17468.975947</v>
      </c>
      <c r="AJ22" s="39">
        <v>18802.567909</v>
      </c>
      <c r="AK22" s="39">
        <v>18803.567909</v>
      </c>
      <c r="AL22" s="39">
        <v>18804.567909</v>
      </c>
      <c r="AM22" s="39">
        <v>18805.567909</v>
      </c>
      <c r="AN22" s="39">
        <v>16090.78241</v>
      </c>
      <c r="AO22" s="39">
        <v>22177.186457</v>
      </c>
      <c r="AP22" s="39">
        <v>16164.882391000001</v>
      </c>
      <c r="AQ22" s="39">
        <v>19204.104756</v>
      </c>
      <c r="AR22" s="41"/>
      <c r="AS22" s="41">
        <v>14.055749504118225</v>
      </c>
      <c r="AT22" s="41">
        <v>12.824044884221777</v>
      </c>
      <c r="AU22" s="41">
        <v>30.033030361421368</v>
      </c>
      <c r="AV22" s="41">
        <v>54.255712858185206</v>
      </c>
      <c r="AW22" s="41">
        <v>-43.19498655624084</v>
      </c>
      <c r="AX22" s="41">
        <v>25.967837523233797</v>
      </c>
      <c r="AY22" s="41">
        <v>44.59862773658898</v>
      </c>
      <c r="AZ22" s="41">
        <v>3.333796968054031</v>
      </c>
      <c r="BA22" s="41">
        <v>7.634059180378145</v>
      </c>
      <c r="BB22" s="41">
        <v>2.937868058940012</v>
      </c>
      <c r="BC22" s="41">
        <v>-15.313838151792467</v>
      </c>
      <c r="BD22" s="41">
        <v>-20.047816262665805</v>
      </c>
      <c r="BE22" s="41">
        <v>18.002402005217675</v>
      </c>
      <c r="BF22" s="41">
        <v>37.8254076894201</v>
      </c>
      <c r="BG22" s="41">
        <v>-27.11031030765527</v>
      </c>
      <c r="BH22" s="42">
        <f>AQ22/AP22*100-100</f>
        <v>18.801388661461132</v>
      </c>
      <c r="BI22" s="41" t="e">
        <v>#REF!</v>
      </c>
      <c r="BJ22" s="56" t="s">
        <v>26</v>
      </c>
      <c r="BK22" s="9"/>
    </row>
    <row r="23" spans="1:63" ht="24.75" customHeight="1">
      <c r="A23" s="84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2175.209</v>
      </c>
      <c r="L23" s="32">
        <v>2108.859</v>
      </c>
      <c r="M23" s="32">
        <v>2992.4390000000003</v>
      </c>
      <c r="N23" s="32">
        <v>3094.986</v>
      </c>
      <c r="O23" s="32">
        <v>3190.73</v>
      </c>
      <c r="P23" s="32">
        <v>3797.115</v>
      </c>
      <c r="Q23" s="40">
        <v>3905.624</v>
      </c>
      <c r="R23" s="40">
        <v>4379.763</v>
      </c>
      <c r="S23" s="40">
        <v>6015.103</v>
      </c>
      <c r="T23" s="40">
        <v>6713.664000000001</v>
      </c>
      <c r="U23" s="40">
        <v>6980.616</v>
      </c>
      <c r="V23" s="40">
        <v>5014.602</v>
      </c>
      <c r="W23" s="40">
        <v>7160.562</v>
      </c>
      <c r="X23" s="40">
        <v>8611.579147999999</v>
      </c>
      <c r="Y23" s="40">
        <v>6470.358656</v>
      </c>
      <c r="Z23" s="40">
        <v>7160.562</v>
      </c>
      <c r="AA23" s="40">
        <v>12469.398807</v>
      </c>
      <c r="AB23" s="40">
        <v>15543.416658999999</v>
      </c>
      <c r="AC23" s="40">
        <v>17941.755097</v>
      </c>
      <c r="AD23" s="40">
        <v>21975.06371</v>
      </c>
      <c r="AE23" s="40">
        <v>32365.109597000006</v>
      </c>
      <c r="AF23" s="40">
        <v>18355.801403</v>
      </c>
      <c r="AG23" s="40">
        <v>23472.859569</v>
      </c>
      <c r="AH23" s="40">
        <v>34425.571055</v>
      </c>
      <c r="AI23" s="40">
        <v>35256.26869299999</v>
      </c>
      <c r="AJ23" s="40">
        <f>SUM(AJ7:AJ8)</f>
        <v>39910.178761</v>
      </c>
      <c r="AK23" s="40">
        <f aca="true" t="shared" si="2" ref="AK23:AQ23">SUM(AK7:AK8)</f>
        <v>38968.291788999995</v>
      </c>
      <c r="AL23" s="40">
        <f t="shared" si="2"/>
        <v>34837.038602</v>
      </c>
      <c r="AM23" s="40">
        <f t="shared" si="2"/>
        <v>29748.857127</v>
      </c>
      <c r="AN23" s="40">
        <f>SUM(AN7:AN8)</f>
        <v>32357.154123</v>
      </c>
      <c r="AO23" s="40">
        <f t="shared" si="2"/>
        <v>42054.42909799999</v>
      </c>
      <c r="AP23" s="40">
        <f t="shared" si="2"/>
        <v>32221.395978</v>
      </c>
      <c r="AQ23" s="40">
        <f>SUM(AQ7:AQ8)</f>
        <v>36837.272064000004</v>
      </c>
      <c r="AR23" s="42"/>
      <c r="AS23" s="42">
        <v>24.652494475309624</v>
      </c>
      <c r="AT23" s="42">
        <v>15.42993082290765</v>
      </c>
      <c r="AU23" s="42">
        <v>22.480011521695545</v>
      </c>
      <c r="AV23" s="42">
        <v>47.28107287475987</v>
      </c>
      <c r="AW23" s="42">
        <v>-43.285217842421766</v>
      </c>
      <c r="AX23" s="42">
        <v>27.877062154113787</v>
      </c>
      <c r="AY23" s="42">
        <v>46.66117246517746</v>
      </c>
      <c r="AZ23" s="42">
        <v>2.413025005955106</v>
      </c>
      <c r="BA23" s="42">
        <v>8.342950071128868</v>
      </c>
      <c r="BB23" s="42">
        <v>-7.454478990902587</v>
      </c>
      <c r="BC23" s="42">
        <v>-5.561408589511643</v>
      </c>
      <c r="BD23" s="42">
        <v>-9.385923684750736</v>
      </c>
      <c r="BE23" s="42">
        <v>0.9526124879087376</v>
      </c>
      <c r="BF23" s="42">
        <v>22.198379526235783</v>
      </c>
      <c r="BG23" s="42">
        <v>-19.22162506644223</v>
      </c>
      <c r="BH23" s="42">
        <f aca="true" t="shared" si="3" ref="BH23:BH30">AQ23/AP23*100-100</f>
        <v>14.325500016050242</v>
      </c>
      <c r="BI23" s="42" t="e">
        <v>#REF!</v>
      </c>
      <c r="BJ23" s="6" t="s">
        <v>15</v>
      </c>
      <c r="BK23" s="11"/>
    </row>
    <row r="24" spans="1:63" ht="24.75" customHeight="1">
      <c r="A24" s="84"/>
      <c r="C24" s="12" t="s">
        <v>5</v>
      </c>
      <c r="D24" s="32">
        <v>2303.1</v>
      </c>
      <c r="E24" s="32">
        <v>1960.4</v>
      </c>
      <c r="F24" s="32">
        <v>2349.3</v>
      </c>
      <c r="G24" s="32">
        <v>2180.2</v>
      </c>
      <c r="H24" s="32">
        <v>2435.8</v>
      </c>
      <c r="I24" s="32">
        <v>2811.7</v>
      </c>
      <c r="J24" s="32">
        <v>2840.3999999999996</v>
      </c>
      <c r="K24" s="32">
        <v>3493.709</v>
      </c>
      <c r="L24" s="32">
        <v>3319.046</v>
      </c>
      <c r="M24" s="32">
        <v>4706.624</v>
      </c>
      <c r="N24" s="32">
        <v>4915.885</v>
      </c>
      <c r="O24" s="32">
        <v>4941.73</v>
      </c>
      <c r="P24" s="32">
        <v>5908.027</v>
      </c>
      <c r="Q24" s="40">
        <v>5887.094999999999</v>
      </c>
      <c r="R24" s="40">
        <v>6853.749</v>
      </c>
      <c r="S24" s="40">
        <v>9757.843</v>
      </c>
      <c r="T24" s="40">
        <v>10545.11</v>
      </c>
      <c r="U24" s="40">
        <v>11344.314</v>
      </c>
      <c r="V24" s="40">
        <v>8059.751</v>
      </c>
      <c r="W24" s="40">
        <v>11324.615</v>
      </c>
      <c r="X24" s="40">
        <v>14367.128088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35209.256162</v>
      </c>
      <c r="AE24" s="40">
        <v>49177.197939000005</v>
      </c>
      <c r="AF24" s="40">
        <v>28877.839644</v>
      </c>
      <c r="AG24" s="40">
        <v>38495.083288</v>
      </c>
      <c r="AH24" s="40">
        <v>56069.050995</v>
      </c>
      <c r="AI24" s="40">
        <v>55933.764462999985</v>
      </c>
      <c r="AJ24" s="40">
        <f>SUM(AJ7:AJ9)</f>
        <v>61232.99076100001</v>
      </c>
      <c r="AK24" s="40">
        <f aca="true" t="shared" si="4" ref="AK24:AP24">SUM(AK7:AK9)</f>
        <v>60253.252395999996</v>
      </c>
      <c r="AL24" s="40">
        <f t="shared" si="4"/>
        <v>54366.339408</v>
      </c>
      <c r="AM24" s="40">
        <f t="shared" si="4"/>
        <v>48001.711244</v>
      </c>
      <c r="AN24" s="40">
        <f t="shared" si="4"/>
        <v>51800.551097</v>
      </c>
      <c r="AO24" s="40">
        <f t="shared" si="4"/>
        <v>64316.66739599999</v>
      </c>
      <c r="AP24" s="40">
        <f t="shared" si="4"/>
        <v>50471.872287000006</v>
      </c>
      <c r="AQ24" s="40">
        <f>SUM(AQ7:AQ9)</f>
        <v>55647.931121</v>
      </c>
      <c r="AR24" s="42"/>
      <c r="AS24" s="42">
        <v>23.03148552812597</v>
      </c>
      <c r="AT24" s="42">
        <v>14.790387254791668</v>
      </c>
      <c r="AU24" s="42">
        <v>19.16443937904529</v>
      </c>
      <c r="AV24" s="42">
        <v>39.671220865140214</v>
      </c>
      <c r="AW24" s="42">
        <v>-41.27798887642923</v>
      </c>
      <c r="AX24" s="42">
        <v>33.303196369809456</v>
      </c>
      <c r="AY24" s="42">
        <v>45.65249950369193</v>
      </c>
      <c r="AZ24" s="42">
        <v>-0.2412855748389262</v>
      </c>
      <c r="BA24" s="42">
        <v>5.047526690014962</v>
      </c>
      <c r="BB24" s="42">
        <v>-0.1775159533367372</v>
      </c>
      <c r="BC24" s="42">
        <v>-8.248358234793315</v>
      </c>
      <c r="BD24" s="42">
        <v>-6.536059338119472</v>
      </c>
      <c r="BE24" s="42">
        <v>6.522502450130105</v>
      </c>
      <c r="BF24" s="42">
        <v>14.497679226368703</v>
      </c>
      <c r="BG24" s="42">
        <v>-18.020479052011623</v>
      </c>
      <c r="BH24" s="42">
        <f t="shared" si="3"/>
        <v>10.25533351441213</v>
      </c>
      <c r="BI24" s="42" t="e">
        <v>#REF!</v>
      </c>
      <c r="BJ24" s="6" t="s">
        <v>16</v>
      </c>
      <c r="BK24" s="11"/>
    </row>
    <row r="25" spans="1:63" ht="24.75" customHeight="1">
      <c r="A25" s="84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</v>
      </c>
      <c r="L25" s="32">
        <v>4593.8769999999995</v>
      </c>
      <c r="M25" s="32">
        <v>6024.130999999999</v>
      </c>
      <c r="N25" s="32">
        <v>6223.72</v>
      </c>
      <c r="O25" s="32">
        <v>6683.73</v>
      </c>
      <c r="P25" s="32">
        <v>8787.52</v>
      </c>
      <c r="Q25" s="40">
        <v>7611.865999999999</v>
      </c>
      <c r="R25" s="40">
        <v>9838.562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19578.23018</v>
      </c>
      <c r="Y25" s="40">
        <v>14621.625683999999</v>
      </c>
      <c r="Z25" s="40">
        <v>15816.109</v>
      </c>
      <c r="AA25" s="40">
        <v>28853.320803</v>
      </c>
      <c r="AB25" s="40">
        <v>35335.269894</v>
      </c>
      <c r="AC25" s="40">
        <v>41133.88318600001</v>
      </c>
      <c r="AD25" s="40">
        <v>48128.537512999996</v>
      </c>
      <c r="AE25" s="40">
        <v>67066.667562</v>
      </c>
      <c r="AF25" s="40">
        <v>38998.15904</v>
      </c>
      <c r="AG25" s="40">
        <v>53438.498952</v>
      </c>
      <c r="AH25" s="40">
        <v>77022.50934799999</v>
      </c>
      <c r="AI25" s="40">
        <v>75206.578411</v>
      </c>
      <c r="AJ25" s="40">
        <f>SUM(AJ7:AJ10)</f>
        <v>84921.33556500002</v>
      </c>
      <c r="AK25" s="40">
        <f aca="true" t="shared" si="5" ref="AK25:AP25">SUM(AK7:AK10)</f>
        <v>81679.167881</v>
      </c>
      <c r="AL25" s="40">
        <f t="shared" si="5"/>
        <v>73126.555314</v>
      </c>
      <c r="AM25" s="40">
        <f t="shared" si="5"/>
        <v>64397.966293</v>
      </c>
      <c r="AN25" s="40">
        <f t="shared" si="5"/>
        <v>69664.19365500001</v>
      </c>
      <c r="AO25" s="40">
        <f t="shared" si="5"/>
        <v>85520.142826</v>
      </c>
      <c r="AP25" s="40">
        <f t="shared" si="5"/>
        <v>68545.02007500001</v>
      </c>
      <c r="AQ25" s="40">
        <f>SUM(AQ7:AQ10)</f>
        <v>69200.443617</v>
      </c>
      <c r="AR25" s="42"/>
      <c r="AS25" s="42">
        <v>22.465175274819813</v>
      </c>
      <c r="AT25" s="42">
        <v>16.410270274982736</v>
      </c>
      <c r="AU25" s="42">
        <v>17.004604927211517</v>
      </c>
      <c r="AV25" s="42">
        <v>39.349066120874</v>
      </c>
      <c r="AW25" s="42">
        <v>-41.85165230708977</v>
      </c>
      <c r="AX25" s="42">
        <v>37.02826048067732</v>
      </c>
      <c r="AY25" s="42">
        <v>44.13299560899685</v>
      </c>
      <c r="AZ25" s="42">
        <v>-2.3576626526089086</v>
      </c>
      <c r="BA25" s="42">
        <v>8.477449154989742</v>
      </c>
      <c r="BB25" s="42">
        <v>-9.550812172482267</v>
      </c>
      <c r="BC25" s="42">
        <v>-12.441473415062319</v>
      </c>
      <c r="BD25" s="42">
        <v>-12.60092564416567</v>
      </c>
      <c r="BE25" s="42">
        <v>8.949528441798037</v>
      </c>
      <c r="BF25" s="42">
        <v>18.696258958138955</v>
      </c>
      <c r="BG25" s="42">
        <v>-14.7632762012732</v>
      </c>
      <c r="BH25" s="42">
        <f t="shared" si="3"/>
        <v>0.9561942520154503</v>
      </c>
      <c r="BI25" s="42" t="e">
        <v>#REF!</v>
      </c>
      <c r="BJ25" s="6" t="s">
        <v>17</v>
      </c>
      <c r="BK25" s="11"/>
    </row>
    <row r="26" spans="1:63" ht="24.75" customHeight="1">
      <c r="A26" s="84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</v>
      </c>
      <c r="I26" s="32">
        <v>4618.643</v>
      </c>
      <c r="J26" s="32">
        <v>4894.2</v>
      </c>
      <c r="K26" s="32">
        <v>6012.694</v>
      </c>
      <c r="L26" s="32">
        <v>5772.040999999999</v>
      </c>
      <c r="M26" s="32">
        <v>8014.471</v>
      </c>
      <c r="N26" s="32">
        <v>8037.64</v>
      </c>
      <c r="O26" s="32">
        <v>8521.73</v>
      </c>
      <c r="P26" s="32">
        <v>11312.058</v>
      </c>
      <c r="Q26" s="40">
        <v>9060.205999999998</v>
      </c>
      <c r="R26" s="40">
        <v>12422.585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25110.084858</v>
      </c>
      <c r="Y26" s="40">
        <v>18926.113033999998</v>
      </c>
      <c r="Z26" s="40">
        <v>20514.143</v>
      </c>
      <c r="AA26" s="40">
        <v>36843.874156</v>
      </c>
      <c r="AB26" s="40">
        <v>45146.89035</v>
      </c>
      <c r="AC26" s="40">
        <v>53828.08475400001</v>
      </c>
      <c r="AD26" s="40">
        <v>63063.692553999994</v>
      </c>
      <c r="AE26" s="40">
        <v>86372.800564</v>
      </c>
      <c r="AF26" s="40">
        <v>49865.857234999996</v>
      </c>
      <c r="AG26" s="40">
        <v>68164.591051</v>
      </c>
      <c r="AH26" s="40">
        <v>98129.534993</v>
      </c>
      <c r="AI26" s="40">
        <v>96957.02700199999</v>
      </c>
      <c r="AJ26" s="40">
        <f>SUM(AJ7:AJ11)</f>
        <v>108760.13302100002</v>
      </c>
      <c r="AK26" s="40">
        <f aca="true" t="shared" si="6" ref="AK26:AP26">SUM(AK7:AK11)</f>
        <v>103159.538824</v>
      </c>
      <c r="AL26" s="40">
        <f t="shared" si="6"/>
        <v>91446.09258699999</v>
      </c>
      <c r="AM26" s="40">
        <f t="shared" si="6"/>
        <v>82082.718053</v>
      </c>
      <c r="AN26" s="40">
        <f t="shared" si="6"/>
        <v>91006.81255500001</v>
      </c>
      <c r="AO26" s="40">
        <f t="shared" si="6"/>
        <v>108710.808858</v>
      </c>
      <c r="AP26" s="40">
        <f t="shared" si="6"/>
        <v>87086.05521700002</v>
      </c>
      <c r="AQ26" s="40">
        <f>SUM(AQ7:AQ11)</f>
        <v>82588.199093</v>
      </c>
      <c r="AR26" s="42"/>
      <c r="AS26" s="42">
        <v>22.535676239812204</v>
      </c>
      <c r="AT26" s="42">
        <v>19.228775972606954</v>
      </c>
      <c r="AU26" s="42">
        <v>17.157600613523</v>
      </c>
      <c r="AV26" s="42">
        <v>36.96121661452182</v>
      </c>
      <c r="AW26" s="42">
        <v>-42.26671254216113</v>
      </c>
      <c r="AX26" s="42">
        <v>36.695917468669194</v>
      </c>
      <c r="AY26" s="42">
        <v>43.95969150549229</v>
      </c>
      <c r="AZ26" s="42">
        <v>-1.1948573801798261</v>
      </c>
      <c r="BA26" s="42">
        <v>8.117463767569589</v>
      </c>
      <c r="BB26" s="42">
        <v>-9.893227698893028</v>
      </c>
      <c r="BC26" s="42">
        <v>-14.714986432904468</v>
      </c>
      <c r="BD26" s="42">
        <v>-3.465073945593403</v>
      </c>
      <c r="BE26" s="42">
        <v>20.68373472040183</v>
      </c>
      <c r="BF26" s="42">
        <v>8.658952027672683</v>
      </c>
      <c r="BG26" s="42">
        <v>-20.04957892793651</v>
      </c>
      <c r="BH26" s="42">
        <f t="shared" si="3"/>
        <v>-5.1648408149758325</v>
      </c>
      <c r="BI26" s="42" t="e">
        <v>#REF!</v>
      </c>
      <c r="BJ26" s="6" t="s">
        <v>18</v>
      </c>
      <c r="BK26" s="11"/>
    </row>
    <row r="27" spans="1:63" ht="24.75" customHeight="1">
      <c r="A27" s="84"/>
      <c r="C27" s="10" t="s">
        <v>8</v>
      </c>
      <c r="D27" s="32">
        <v>4384.6</v>
      </c>
      <c r="E27" s="32">
        <v>4223.4</v>
      </c>
      <c r="F27" s="32">
        <v>4450.4</v>
      </c>
      <c r="G27" s="32">
        <v>4827.599999999999</v>
      </c>
      <c r="H27" s="32">
        <v>5018.700000000001</v>
      </c>
      <c r="I27" s="32">
        <v>5451.64</v>
      </c>
      <c r="J27" s="32">
        <v>5878</v>
      </c>
      <c r="K27" s="32">
        <v>7275.166</v>
      </c>
      <c r="L27" s="32">
        <v>7126.308999999999</v>
      </c>
      <c r="M27" s="32">
        <v>9581.903999999999</v>
      </c>
      <c r="N27" s="32">
        <v>9661.531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20743.134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30837.329013</v>
      </c>
      <c r="Y27" s="40">
        <v>22862.844189999996</v>
      </c>
      <c r="Z27" s="40">
        <v>25478.652000000002</v>
      </c>
      <c r="AA27" s="40">
        <v>45311.639048</v>
      </c>
      <c r="AB27" s="40">
        <v>55094.389299</v>
      </c>
      <c r="AC27" s="40">
        <v>66293.80963700001</v>
      </c>
      <c r="AD27" s="40">
        <v>77329.63940399999</v>
      </c>
      <c r="AE27" s="40">
        <v>105849.36864500001</v>
      </c>
      <c r="AF27" s="40">
        <v>62366.448089</v>
      </c>
      <c r="AG27" s="40">
        <v>83397.705112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aca="true" t="shared" si="7" ref="AK27:AP27">SUM(AK7:AK12)</f>
        <v>124713.77507</v>
      </c>
      <c r="AL27" s="40">
        <f t="shared" si="7"/>
        <v>110181.05351099999</v>
      </c>
      <c r="AM27" s="40">
        <f t="shared" si="7"/>
        <v>101949.564274</v>
      </c>
      <c r="AN27" s="40">
        <f t="shared" si="7"/>
        <v>110577.114562</v>
      </c>
      <c r="AO27" s="40">
        <f t="shared" si="7"/>
        <v>128253.585574</v>
      </c>
      <c r="AP27" s="40">
        <f t="shared" si="7"/>
        <v>102150.26879000002</v>
      </c>
      <c r="AQ27" s="40">
        <f>SUM(AQ7:AQ12)</f>
        <v>98895.949958</v>
      </c>
      <c r="AR27" s="42"/>
      <c r="AS27" s="42">
        <v>21.589928010851338</v>
      </c>
      <c r="AT27" s="42">
        <v>20.32769666838523</v>
      </c>
      <c r="AU27" s="42">
        <v>16.646848065344315</v>
      </c>
      <c r="AV27" s="42">
        <v>36.880721882074084</v>
      </c>
      <c r="AW27" s="42">
        <v>-41.07999992124092</v>
      </c>
      <c r="AX27" s="42">
        <v>33.722069586177724</v>
      </c>
      <c r="AY27" s="42">
        <v>43.570905324313884</v>
      </c>
      <c r="AZ27" s="42">
        <v>-1.954213822922398</v>
      </c>
      <c r="BA27" s="42">
        <v>7.193961028590266</v>
      </c>
      <c r="BB27" s="42">
        <v>-0.6455851340666499</v>
      </c>
      <c r="BC27" s="42">
        <v>-13.079912875703016</v>
      </c>
      <c r="BD27" s="42">
        <v>6.041567428891852</v>
      </c>
      <c r="BE27" s="42">
        <v>-1.4926587275163143</v>
      </c>
      <c r="BF27" s="42">
        <v>-0.14064826894421856</v>
      </c>
      <c r="BG27" s="42">
        <v>-22.916718581414898</v>
      </c>
      <c r="BH27" s="42">
        <f t="shared" si="3"/>
        <v>-3.1858152411622456</v>
      </c>
      <c r="BI27" s="42" t="e">
        <v>#REF!</v>
      </c>
      <c r="BJ27" s="6" t="s">
        <v>19</v>
      </c>
      <c r="BK27" s="11"/>
    </row>
    <row r="28" spans="1:63" ht="24.75" customHeight="1">
      <c r="A28" s="84"/>
      <c r="C28" s="12" t="s">
        <v>9</v>
      </c>
      <c r="D28" s="32">
        <v>5161.700000000001</v>
      </c>
      <c r="E28" s="32">
        <v>4901.599999999999</v>
      </c>
      <c r="F28" s="32">
        <v>5080</v>
      </c>
      <c r="G28" s="32">
        <v>5721.299999999999</v>
      </c>
      <c r="H28" s="32">
        <v>5959.500000000001</v>
      </c>
      <c r="I28" s="32">
        <v>6345.401721</v>
      </c>
      <c r="J28" s="32">
        <v>7100.1</v>
      </c>
      <c r="K28" s="32">
        <v>8256.759</v>
      </c>
      <c r="L28" s="32">
        <v>8392.873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24656.457</v>
      </c>
      <c r="T28" s="40">
        <v>26374.06</v>
      </c>
      <c r="U28" s="40">
        <v>27512.692</v>
      </c>
      <c r="V28" s="40">
        <v>22007.728</v>
      </c>
      <c r="W28" s="40">
        <v>30156.161</v>
      </c>
      <c r="X28" s="40">
        <v>37104.762176</v>
      </c>
      <c r="Y28" s="40">
        <v>27462.771690999994</v>
      </c>
      <c r="Z28" s="40">
        <v>30156.161</v>
      </c>
      <c r="AA28" s="40">
        <v>54040.10512199999</v>
      </c>
      <c r="AB28" s="40">
        <v>64690.512341</v>
      </c>
      <c r="AC28" s="40">
        <v>78003.19392700001</v>
      </c>
      <c r="AD28" s="40">
        <v>92543.67292699999</v>
      </c>
      <c r="AE28" s="40">
        <v>126406.796746</v>
      </c>
      <c r="AF28" s="40">
        <v>75222.733948</v>
      </c>
      <c r="AG28" s="40">
        <v>99476.183527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aca="true" t="shared" si="8" ref="AK28:AP28">SUM(AK7:AK13)</f>
        <v>145483.47272700001</v>
      </c>
      <c r="AL28" s="40">
        <f t="shared" si="8"/>
        <v>129158.01641299999</v>
      </c>
      <c r="AM28" s="40">
        <f t="shared" si="8"/>
        <v>117078.168385</v>
      </c>
      <c r="AN28" s="40">
        <f t="shared" si="8"/>
        <v>132463.489753</v>
      </c>
      <c r="AO28" s="40">
        <f t="shared" si="8"/>
        <v>149211.53422</v>
      </c>
      <c r="AP28" s="40">
        <f t="shared" si="8"/>
        <v>121379.43051000002</v>
      </c>
      <c r="AQ28" s="40">
        <f>SUM(AQ7:AQ13)</f>
        <v>116603.978188</v>
      </c>
      <c r="AR28" s="42"/>
      <c r="AS28" s="42">
        <v>19.70833919541022</v>
      </c>
      <c r="AT28" s="42">
        <v>20.579032541627612</v>
      </c>
      <c r="AU28" s="42">
        <v>18.640876441043957</v>
      </c>
      <c r="AV28" s="42">
        <v>36.59150620238708</v>
      </c>
      <c r="AW28" s="42">
        <v>-40.49154326792137</v>
      </c>
      <c r="AX28" s="42">
        <v>32.24218039690757</v>
      </c>
      <c r="AY28" s="42">
        <v>41.5375453932497</v>
      </c>
      <c r="AZ28" s="42">
        <v>-1.8224788716781717</v>
      </c>
      <c r="BA28" s="42">
        <v>7.651013890549095</v>
      </c>
      <c r="BB28" s="42">
        <v>-13.393945248040964</v>
      </c>
      <c r="BC28" s="42">
        <v>-8.631491823357365</v>
      </c>
      <c r="BD28" s="42">
        <v>-20.279107941947956</v>
      </c>
      <c r="BE28" s="42">
        <v>44.66883415295683</v>
      </c>
      <c r="BF28" s="42">
        <v>-4.24202974178101</v>
      </c>
      <c r="BG28" s="42">
        <v>-8.248836540259177</v>
      </c>
      <c r="BH28" s="42">
        <f t="shared" si="3"/>
        <v>-3.9343176203208543</v>
      </c>
      <c r="BI28" s="42" t="e">
        <v>#REF!</v>
      </c>
      <c r="BJ28" s="6" t="s">
        <v>20</v>
      </c>
      <c r="BK28" s="11"/>
    </row>
    <row r="29" spans="1:63" ht="24.75" customHeight="1">
      <c r="A29" s="84"/>
      <c r="C29" s="10" t="s">
        <v>10</v>
      </c>
      <c r="D29" s="32">
        <v>5824.700000000001</v>
      </c>
      <c r="E29" s="32">
        <v>5555.599999999999</v>
      </c>
      <c r="F29" s="32">
        <v>5844.4</v>
      </c>
      <c r="G29" s="32">
        <v>6551.999999999999</v>
      </c>
      <c r="H29" s="32">
        <v>6852.700000000001</v>
      </c>
      <c r="I29" s="32">
        <v>7155.457721000001</v>
      </c>
      <c r="J29" s="32">
        <v>8099.1</v>
      </c>
      <c r="K29" s="32">
        <v>9393.359</v>
      </c>
      <c r="L29" s="32">
        <v>9781.323</v>
      </c>
      <c r="M29" s="32">
        <v>13113.106999999998</v>
      </c>
      <c r="N29" s="32">
        <v>13160.649000000001</v>
      </c>
      <c r="O29" s="32">
        <v>14331.03</v>
      </c>
      <c r="P29" s="32">
        <v>18752.008</v>
      </c>
      <c r="Q29" s="40">
        <v>14337.392999999998</v>
      </c>
      <c r="R29" s="40">
        <v>21537.491</v>
      </c>
      <c r="S29" s="40">
        <v>28177.834</v>
      </c>
      <c r="T29" s="40">
        <v>30532.805</v>
      </c>
      <c r="U29" s="40">
        <v>31242.102</v>
      </c>
      <c r="V29" s="40">
        <v>25186.063</v>
      </c>
      <c r="W29" s="40">
        <v>35035.189</v>
      </c>
      <c r="X29" s="40">
        <v>43079.529034</v>
      </c>
      <c r="Y29" s="40">
        <v>31881.588237999997</v>
      </c>
      <c r="Z29" s="40">
        <v>35035.189</v>
      </c>
      <c r="AA29" s="40">
        <v>61923.466889999996</v>
      </c>
      <c r="AB29" s="40">
        <v>74962.69373500001</v>
      </c>
      <c r="AC29" s="40">
        <v>90279.28150400001</v>
      </c>
      <c r="AD29" s="40">
        <v>107225.340887</v>
      </c>
      <c r="AE29" s="40">
        <v>145658.132086</v>
      </c>
      <c r="AF29" s="40">
        <v>88033.89990799999</v>
      </c>
      <c r="AG29" s="40">
        <v>114910.220603</v>
      </c>
      <c r="AH29" s="40">
        <v>160475.569672</v>
      </c>
      <c r="AI29" s="40">
        <v>157058.64612699999</v>
      </c>
      <c r="AJ29" s="40">
        <f>SUM(AJ7:AJ14)</f>
        <v>173540.615335</v>
      </c>
      <c r="AK29" s="40">
        <f aca="true" t="shared" si="9" ref="AK29:AP29">SUM(AK7:AK14)</f>
        <v>165765.87901600002</v>
      </c>
      <c r="AL29" s="40">
        <f t="shared" si="9"/>
        <v>145578.844295</v>
      </c>
      <c r="AM29" s="40">
        <f t="shared" si="9"/>
        <v>133937.642115</v>
      </c>
      <c r="AN29" s="40">
        <f t="shared" si="9"/>
        <v>151936.626779</v>
      </c>
      <c r="AO29" s="40">
        <f t="shared" si="9"/>
        <v>164778.40718</v>
      </c>
      <c r="AP29" s="40">
        <f t="shared" si="9"/>
        <v>136943.13717400003</v>
      </c>
      <c r="AQ29" s="40">
        <f>SUM(AQ7:AQ14)</f>
        <v>135347.09338099998</v>
      </c>
      <c r="AR29" s="42"/>
      <c r="AS29" s="42">
        <v>21.057003911235654</v>
      </c>
      <c r="AT29" s="42">
        <v>20.43228038622192</v>
      </c>
      <c r="AU29" s="42">
        <v>18.770706966968007</v>
      </c>
      <c r="AV29" s="42">
        <v>35.84301143840858</v>
      </c>
      <c r="AW29" s="42">
        <v>-39.56128734644029</v>
      </c>
      <c r="AX29" s="42">
        <v>30.529512748029077</v>
      </c>
      <c r="AY29" s="42">
        <v>39.652999384991546</v>
      </c>
      <c r="AZ29" s="42">
        <v>-2.1292484282710262</v>
      </c>
      <c r="BA29" s="42">
        <v>6.332601288920841</v>
      </c>
      <c r="BB29" s="42">
        <v>6.166245773942663</v>
      </c>
      <c r="BC29" s="42">
        <v>-19.03905459725604</v>
      </c>
      <c r="BD29" s="42">
        <v>2.6712773019248033</v>
      </c>
      <c r="BE29" s="42">
        <v>15.502638681711673</v>
      </c>
      <c r="BF29" s="42">
        <v>-20.05975750483583</v>
      </c>
      <c r="BG29" s="42">
        <v>-0.020339961713162324</v>
      </c>
      <c r="BH29" s="42">
        <f t="shared" si="3"/>
        <v>-1.165479209792096</v>
      </c>
      <c r="BI29" s="42" t="e">
        <v>#REF!</v>
      </c>
      <c r="BJ29" s="6" t="s">
        <v>21</v>
      </c>
      <c r="BK29" s="11"/>
    </row>
    <row r="30" spans="1:63" ht="24.75" customHeight="1">
      <c r="A30" s="84"/>
      <c r="C30" s="12" t="s">
        <v>11</v>
      </c>
      <c r="D30" s="32">
        <v>6513.700000000001</v>
      </c>
      <c r="E30" s="32">
        <v>6227.9</v>
      </c>
      <c r="F30" s="32">
        <v>6527.4</v>
      </c>
      <c r="G30" s="32">
        <v>7494.099999999999</v>
      </c>
      <c r="H30" s="32">
        <v>7891.800000000001</v>
      </c>
      <c r="I30" s="32">
        <v>8099.109721000001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</v>
      </c>
      <c r="S30" s="40">
        <v>31497.563</v>
      </c>
      <c r="T30" s="40">
        <v>34890.376000000004</v>
      </c>
      <c r="U30" s="40">
        <v>34901.913</v>
      </c>
      <c r="V30" s="40">
        <v>28829.802</v>
      </c>
      <c r="W30" s="40">
        <v>39678.708</v>
      </c>
      <c r="X30" s="40">
        <v>49285.057461</v>
      </c>
      <c r="Y30" s="40">
        <v>36391.475804999995</v>
      </c>
      <c r="Z30" s="40">
        <v>39678.708</v>
      </c>
      <c r="AA30" s="40">
        <v>70410.018587</v>
      </c>
      <c r="AB30" s="40">
        <v>85328.632729</v>
      </c>
      <c r="AC30" s="40">
        <v>102432.26015700001</v>
      </c>
      <c r="AD30" s="40">
        <v>121684.424948</v>
      </c>
      <c r="AE30" s="40">
        <v>163542.693878</v>
      </c>
      <c r="AF30" s="40">
        <v>100518.904193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</v>
      </c>
      <c r="AK30" s="40">
        <f aca="true" t="shared" si="10" ref="AK30:AP30">SUM(AK7:AK15)</f>
        <v>187229.83174000002</v>
      </c>
      <c r="AL30" s="40">
        <f t="shared" si="10"/>
        <v>161491.317006</v>
      </c>
      <c r="AM30" s="40">
        <f t="shared" si="10"/>
        <v>149582.05916099998</v>
      </c>
      <c r="AN30" s="40">
        <f t="shared" si="10"/>
        <v>172729.26828900003</v>
      </c>
      <c r="AO30" s="40">
        <f t="shared" si="10"/>
        <v>181709.743636</v>
      </c>
      <c r="AP30" s="40">
        <f t="shared" si="10"/>
        <v>153883.77414800003</v>
      </c>
      <c r="AQ30" s="40">
        <f>SUM(AQ7:AQ15)</f>
        <v>156182.43214699998</v>
      </c>
      <c r="AR30" s="42"/>
      <c r="AS30" s="42">
        <v>21.188197988566458</v>
      </c>
      <c r="AT30" s="42">
        <v>20.044417543077685</v>
      </c>
      <c r="AU30" s="42">
        <v>18.795020984103843</v>
      </c>
      <c r="AV30" s="42">
        <v>34.39903582392526</v>
      </c>
      <c r="AW30" s="42">
        <v>-38.53659750279926</v>
      </c>
      <c r="AX30" s="42">
        <v>29.88002558735772</v>
      </c>
      <c r="AY30" s="42">
        <v>39.160261258895645</v>
      </c>
      <c r="AZ30" s="42">
        <v>-2.584943397204725</v>
      </c>
      <c r="BA30" s="42">
        <v>6.013241264998541</v>
      </c>
      <c r="BB30" s="42">
        <v>0.6368035733461284</v>
      </c>
      <c r="BC30" s="42">
        <v>-25.864201642564154</v>
      </c>
      <c r="BD30" s="42">
        <v>-1.6845632345669088</v>
      </c>
      <c r="BE30" s="42">
        <v>32.907742416112</v>
      </c>
      <c r="BF30" s="42">
        <v>-18.57053637048928</v>
      </c>
      <c r="BG30" s="42">
        <v>0.05493079665725986</v>
      </c>
      <c r="BH30" s="42">
        <f>AQ30/AP30*100-100</f>
        <v>1.49376242669301</v>
      </c>
      <c r="BI30" s="42" t="e">
        <v>#REF!</v>
      </c>
      <c r="BJ30" s="6" t="s">
        <v>22</v>
      </c>
      <c r="BK30" s="11"/>
    </row>
    <row r="31" spans="1:63" ht="24.75" customHeight="1">
      <c r="A31" s="84"/>
      <c r="C31" s="10" t="s">
        <v>12</v>
      </c>
      <c r="D31" s="32">
        <v>7170.900000000001</v>
      </c>
      <c r="E31" s="32">
        <v>6975.4</v>
      </c>
      <c r="F31" s="32">
        <v>7319.4</v>
      </c>
      <c r="G31" s="32">
        <v>8411.4</v>
      </c>
      <c r="H31" s="32">
        <v>8936.2</v>
      </c>
      <c r="I31" s="32">
        <v>9000.809721000001</v>
      </c>
      <c r="J31" s="32">
        <v>10788.6</v>
      </c>
      <c r="K31" s="32">
        <v>11609.059</v>
      </c>
      <c r="L31" s="32">
        <v>12666.93</v>
      </c>
      <c r="M31" s="32">
        <v>17440.342999999997</v>
      </c>
      <c r="N31" s="32">
        <v>16774.807</v>
      </c>
      <c r="O31" s="32">
        <v>18188.43</v>
      </c>
      <c r="P31" s="32">
        <v>23469.279000000002</v>
      </c>
      <c r="Q31" s="40">
        <v>18316.795</v>
      </c>
      <c r="R31" s="40">
        <v>27816.420000000002</v>
      </c>
      <c r="S31" s="40">
        <v>35101.956</v>
      </c>
      <c r="T31" s="40">
        <v>39264.285</v>
      </c>
      <c r="U31" s="40">
        <v>38539.579</v>
      </c>
      <c r="V31" s="40">
        <v>32388.85</v>
      </c>
      <c r="W31" s="40">
        <v>44702.844</v>
      </c>
      <c r="X31" s="40">
        <v>55860.44498099999</v>
      </c>
      <c r="Y31" s="40">
        <v>41221.57984699999</v>
      </c>
      <c r="Z31" s="40">
        <v>44702.844</v>
      </c>
      <c r="AA31" s="40">
        <v>78497.610552</v>
      </c>
      <c r="AB31" s="40">
        <v>95418.444382</v>
      </c>
      <c r="AC31" s="40">
        <v>113631.81693900001</v>
      </c>
      <c r="AD31" s="40">
        <v>137310.957439</v>
      </c>
      <c r="AE31" s="40">
        <v>178485.148364</v>
      </c>
      <c r="AF31" s="40">
        <v>113291.41030999999</v>
      </c>
      <c r="AG31" s="40">
        <v>147850.65821599998</v>
      </c>
      <c r="AH31" s="40">
        <v>201598.466677</v>
      </c>
      <c r="AI31" s="40">
        <v>195769.64838699996</v>
      </c>
      <c r="AJ31" s="40">
        <f>SUM(AJ7:AJ16)</f>
        <v>215312.53512800002</v>
      </c>
      <c r="AK31" s="40">
        <f aca="true" t="shared" si="11" ref="AK31:AP31">SUM(AK7:AK16)</f>
        <v>207280.88839000004</v>
      </c>
      <c r="AL31" s="40">
        <f t="shared" si="11"/>
        <v>178863.469882</v>
      </c>
      <c r="AM31" s="40">
        <f t="shared" si="11"/>
        <v>166606.025894</v>
      </c>
      <c r="AN31" s="40">
        <f t="shared" si="11"/>
        <v>194382.64117400002</v>
      </c>
      <c r="AO31" s="40">
        <f t="shared" si="11"/>
        <v>198112.415002</v>
      </c>
      <c r="AP31" s="40">
        <f t="shared" si="11"/>
        <v>172060.23759200002</v>
      </c>
      <c r="AQ31" s="40"/>
      <c r="AR31" s="42"/>
      <c r="AS31" s="42">
        <v>21.55585846627899</v>
      </c>
      <c r="AT31" s="42">
        <v>19.087895086702787</v>
      </c>
      <c r="AU31" s="42">
        <v>20.838477407002514</v>
      </c>
      <c r="AV31" s="42">
        <v>29.98609265636466</v>
      </c>
      <c r="AW31" s="42">
        <v>-36.52614161546083</v>
      </c>
      <c r="AX31" s="42">
        <v>30.504738012736624</v>
      </c>
      <c r="AY31" s="42">
        <v>36.35276914525335</v>
      </c>
      <c r="AZ31" s="42">
        <v>-2.8913009042568376</v>
      </c>
      <c r="BA31" s="42">
        <v>5.7916800854575</v>
      </c>
      <c r="BB31" s="42">
        <v>-1.9210177248920388</v>
      </c>
      <c r="BC31" s="42">
        <v>-13.360411976094028</v>
      </c>
      <c r="BD31" s="42">
        <v>-2.0042774518812223</v>
      </c>
      <c r="BE31" s="42">
        <v>27.19346333675665</v>
      </c>
      <c r="BF31" s="42">
        <v>-24.248885136215122</v>
      </c>
      <c r="BG31" s="42">
        <v>10.814043873833711</v>
      </c>
      <c r="BH31" s="42"/>
      <c r="BI31" s="42" t="e">
        <v>#REF!</v>
      </c>
      <c r="BJ31" s="6" t="s">
        <v>23</v>
      </c>
      <c r="BK31" s="11"/>
    </row>
    <row r="32" spans="1:63" ht="24.75" customHeight="1">
      <c r="A32" s="84"/>
      <c r="C32" s="12" t="s">
        <v>13</v>
      </c>
      <c r="D32" s="32">
        <v>7971.000000000001</v>
      </c>
      <c r="E32" s="32">
        <v>7758.099999999999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</v>
      </c>
      <c r="O32" s="32">
        <v>20266.03</v>
      </c>
      <c r="P32" s="32">
        <v>26064.594</v>
      </c>
      <c r="Q32" s="40">
        <v>20565.019</v>
      </c>
      <c r="R32" s="40">
        <v>31390.423000000003</v>
      </c>
      <c r="S32" s="40">
        <v>39045.649</v>
      </c>
      <c r="T32" s="40">
        <v>43617.563</v>
      </c>
      <c r="U32" s="40">
        <v>42064.793</v>
      </c>
      <c r="V32" s="40">
        <v>36237.034999999996</v>
      </c>
      <c r="W32" s="40">
        <v>50065.32399999999</v>
      </c>
      <c r="X32" s="40">
        <v>61105.407651999994</v>
      </c>
      <c r="Y32" s="40">
        <v>46183.884717999994</v>
      </c>
      <c r="Z32" s="40">
        <v>50065.32399999999</v>
      </c>
      <c r="AA32" s="40">
        <v>87065.750307</v>
      </c>
      <c r="AB32" s="40">
        <v>105091.573313</v>
      </c>
      <c r="AC32" s="40">
        <v>126528.39147900001</v>
      </c>
      <c r="AD32" s="40">
        <v>153942.840253</v>
      </c>
      <c r="AE32" s="40">
        <v>190558.653019</v>
      </c>
      <c r="AF32" s="40">
        <v>125908.94574</v>
      </c>
      <c r="AG32" s="40">
        <v>164985.426521</v>
      </c>
      <c r="AH32" s="40">
        <v>220247.776473</v>
      </c>
      <c r="AI32" s="40">
        <v>216717.63165499998</v>
      </c>
      <c r="AJ32" s="40">
        <f>SUM(AJ7:AJ17)</f>
        <v>237229.04661400002</v>
      </c>
      <c r="AK32" s="40">
        <f aca="true" t="shared" si="12" ref="AK32:AP32">SUM(AK7:AK17)</f>
        <v>228988.03859700004</v>
      </c>
      <c r="AL32" s="40">
        <f t="shared" si="12"/>
        <v>195120.25312100002</v>
      </c>
      <c r="AM32" s="40">
        <f t="shared" si="12"/>
        <v>183629.131989</v>
      </c>
      <c r="AN32" s="40">
        <f t="shared" si="12"/>
        <v>215367.374626</v>
      </c>
      <c r="AO32" s="40">
        <f t="shared" si="12"/>
        <v>214407.808467</v>
      </c>
      <c r="AP32" s="40">
        <f t="shared" si="12"/>
        <v>190288.60731000002</v>
      </c>
      <c r="AQ32" s="40"/>
      <c r="AR32" s="42"/>
      <c r="AS32" s="42">
        <v>20.703689961253048</v>
      </c>
      <c r="AT32" s="42">
        <v>20.398227460306046</v>
      </c>
      <c r="AU32" s="42">
        <v>21.66663817784324</v>
      </c>
      <c r="AV32" s="42">
        <v>23.785330130211378</v>
      </c>
      <c r="AW32" s="42">
        <v>-33.92640861737934</v>
      </c>
      <c r="AX32" s="42">
        <v>31.035507883365426</v>
      </c>
      <c r="AY32" s="42">
        <v>33.49529174624766</v>
      </c>
      <c r="AZ32" s="42">
        <v>-1.6028061097964326</v>
      </c>
      <c r="BA32" s="42">
        <v>5.446990052379363</v>
      </c>
      <c r="BB32" s="42">
        <v>-0.9552673523509583</v>
      </c>
      <c r="BC32" s="42">
        <v>-25.108625112118105</v>
      </c>
      <c r="BD32" s="42">
        <v>4.713865250793219</v>
      </c>
      <c r="BE32" s="42">
        <v>23.272059369726918</v>
      </c>
      <c r="BF32" s="42">
        <v>-22.346435792126158</v>
      </c>
      <c r="BG32" s="42">
        <v>11.862102361331338</v>
      </c>
      <c r="BH32" s="42"/>
      <c r="BI32" s="42" t="e">
        <v>#REF!</v>
      </c>
      <c r="BJ32" s="6" t="s">
        <v>24</v>
      </c>
      <c r="BK32" s="11"/>
    </row>
    <row r="33" spans="1:63" ht="24.75" customHeight="1">
      <c r="A33" s="84"/>
      <c r="C33" s="14" t="s">
        <v>14</v>
      </c>
      <c r="D33" s="33">
        <v>8933.2</v>
      </c>
      <c r="E33" s="33">
        <v>8842.699999999999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</v>
      </c>
      <c r="R33" s="43">
        <v>35709.011</v>
      </c>
      <c r="S33" s="43">
        <v>43626.689999999995</v>
      </c>
      <c r="T33" s="43">
        <v>48558.722</v>
      </c>
      <c r="U33" s="43">
        <v>45934.922999999995</v>
      </c>
      <c r="V33" s="43">
        <v>40671.261999999995</v>
      </c>
      <c r="W33" s="43">
        <v>54502.820999999996</v>
      </c>
      <c r="X33" s="43">
        <v>69339.69205799999</v>
      </c>
      <c r="Y33" s="43">
        <v>51553.79732799999</v>
      </c>
      <c r="Z33" s="43">
        <v>54502.820999999996</v>
      </c>
      <c r="AA33" s="43">
        <v>97539.76596799999</v>
      </c>
      <c r="AB33" s="43">
        <v>116774.150907</v>
      </c>
      <c r="AC33" s="43">
        <v>139576.17414800002</v>
      </c>
      <c r="AD33" s="43">
        <v>170062.714501</v>
      </c>
      <c r="AE33" s="43">
        <v>201963.57410899998</v>
      </c>
      <c r="AF33" s="43">
        <v>140928.421211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aca="true" t="shared" si="13" ref="AK33:AP33">SUM(AK7:AK18)</f>
        <v>251142.42920500002</v>
      </c>
      <c r="AL33" s="43">
        <f t="shared" si="13"/>
        <v>213619.211455</v>
      </c>
      <c r="AM33" s="43">
        <f t="shared" si="13"/>
        <v>202189.241859</v>
      </c>
      <c r="AN33" s="43">
        <f t="shared" si="13"/>
        <v>238715.127912</v>
      </c>
      <c r="AO33" s="43">
        <f t="shared" si="13"/>
        <v>231152.48264499998</v>
      </c>
      <c r="AP33" s="43">
        <f t="shared" si="13"/>
        <v>210343.46486300003</v>
      </c>
      <c r="AQ33" s="43"/>
      <c r="AR33" s="44"/>
      <c r="AS33" s="44">
        <v>19.719531565526054</v>
      </c>
      <c r="AT33" s="44">
        <v>19.52660161850352</v>
      </c>
      <c r="AU33" s="44">
        <v>21.842223817278068</v>
      </c>
      <c r="AV33" s="44">
        <v>18.75829143478265</v>
      </c>
      <c r="AW33" s="44">
        <v>-30.22087184150307</v>
      </c>
      <c r="AX33" s="44">
        <v>31.65856131617369</v>
      </c>
      <c r="AY33" s="44">
        <v>29.802766740461863</v>
      </c>
      <c r="AZ33" s="44">
        <v>-1.7839667251410134</v>
      </c>
      <c r="BA33" s="44">
        <v>6.3903697801238195</v>
      </c>
      <c r="BB33" s="44">
        <v>-6.100621521768687</v>
      </c>
      <c r="BC33" s="44">
        <v>-16.499809625456436</v>
      </c>
      <c r="BD33" s="44">
        <v>0.33056745626379325</v>
      </c>
      <c r="BE33" s="44">
        <v>25.795339841918732</v>
      </c>
      <c r="BF33" s="44">
        <v>-28.281432594884407</v>
      </c>
      <c r="BG33" s="44">
        <v>19.768574412448615</v>
      </c>
      <c r="BH33" s="44"/>
      <c r="BI33" s="44" t="e">
        <v>#REF!</v>
      </c>
      <c r="BJ33" s="15" t="s">
        <v>25</v>
      </c>
      <c r="BK33" s="16"/>
    </row>
    <row r="34" spans="1:63" ht="15">
      <c r="A34" s="84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7"/>
      <c r="BK34" s="19" t="s">
        <v>35</v>
      </c>
    </row>
    <row r="35" spans="1:63" ht="15">
      <c r="A35" s="84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7"/>
      <c r="BK35" s="19"/>
    </row>
    <row r="36" spans="1:63" s="18" customFormat="1" ht="15">
      <c r="A36" s="84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K36" s="36"/>
    </row>
    <row r="37" spans="4:62" s="26" customFormat="1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29"/>
    </row>
    <row r="38" spans="3:63" ht="1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J38" s="21"/>
      <c r="BK38" s="18"/>
    </row>
    <row r="39" spans="3:63" ht="1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J39" s="21"/>
      <c r="BK39" s="18"/>
    </row>
    <row r="40" spans="3:63" ht="1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J40" s="21"/>
      <c r="BK40" s="18"/>
    </row>
    <row r="41" spans="3:63" ht="1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J41" s="21"/>
      <c r="BK41" s="18"/>
    </row>
    <row r="42" spans="3:63" ht="1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J42" s="21"/>
      <c r="BK42" s="18"/>
    </row>
    <row r="43" spans="3:63" ht="1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J43" s="21"/>
      <c r="BK43" s="18"/>
    </row>
    <row r="44" spans="3:63" ht="1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J44" s="21"/>
      <c r="BK44" s="18"/>
    </row>
    <row r="45" spans="3:63" ht="1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J45" s="21"/>
      <c r="BK45" s="18"/>
    </row>
    <row r="46" spans="3:63" ht="1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J46" s="21"/>
      <c r="BK46" s="18"/>
    </row>
    <row r="47" spans="3:63" ht="1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J47" s="21"/>
      <c r="BK47" s="18"/>
    </row>
    <row r="48" spans="3:63" ht="1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J48" s="18"/>
      <c r="BK48" s="18"/>
    </row>
    <row r="49" spans="3:63" ht="1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J49" s="18"/>
      <c r="BK49" s="18"/>
    </row>
    <row r="50" spans="3:63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J50" s="18"/>
      <c r="BK50" s="18"/>
    </row>
    <row r="51" spans="3:63" ht="1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J51" s="18"/>
      <c r="BK51" s="18"/>
    </row>
    <row r="52" spans="3:63" ht="1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J52" s="24"/>
      <c r="BK52" s="18"/>
    </row>
    <row r="53" spans="3:63" ht="1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J53" s="21"/>
      <c r="BK53" s="18"/>
    </row>
    <row r="54" spans="3:63" ht="1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J54" s="21"/>
      <c r="BK54" s="18"/>
    </row>
    <row r="55" spans="3:63" ht="1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J55" s="21"/>
      <c r="BK55" s="18"/>
    </row>
    <row r="56" spans="3:63" ht="1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J56" s="21"/>
      <c r="BK56" s="18"/>
    </row>
    <row r="57" spans="3:63" ht="1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J57" s="21"/>
      <c r="BK57" s="18"/>
    </row>
    <row r="58" spans="3:63" ht="1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J58" s="21"/>
      <c r="BK58" s="18"/>
    </row>
    <row r="59" spans="3:63" ht="1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J59" s="21"/>
      <c r="BK59" s="18"/>
    </row>
    <row r="60" spans="3:63" ht="1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J60" s="21"/>
      <c r="BK60" s="18"/>
    </row>
    <row r="61" spans="3:63" ht="1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J61" s="21"/>
      <c r="BK61" s="18"/>
    </row>
    <row r="62" spans="3:63" ht="1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J62" s="21"/>
      <c r="BK62" s="18"/>
    </row>
    <row r="63" spans="3:63" ht="1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J63" s="21"/>
      <c r="BK63" s="18"/>
    </row>
    <row r="64" spans="3:63" ht="1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J64" s="21"/>
      <c r="BK64" s="18"/>
    </row>
    <row r="65" spans="3:63" ht="1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J65" s="18"/>
      <c r="BK65" s="18"/>
    </row>
    <row r="66" spans="3:63" ht="1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3:63" ht="1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ht="12.7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sheetProtection/>
  <mergeCells count="13">
    <mergeCell ref="AU5:BE5"/>
    <mergeCell ref="AU20:BE20"/>
    <mergeCell ref="BF20:BH20"/>
    <mergeCell ref="A2:A36"/>
    <mergeCell ref="AC19:AL19"/>
    <mergeCell ref="AC20:AL20"/>
    <mergeCell ref="AU19:BI19"/>
    <mergeCell ref="AC4:AP4"/>
    <mergeCell ref="AC5:AP5"/>
    <mergeCell ref="BF4:BH4"/>
    <mergeCell ref="BF5:BH5"/>
    <mergeCell ref="AN19:AP19"/>
    <mergeCell ref="AU4:BE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2020-02-20T13:37:22Z</cp:lastPrinted>
  <dcterms:created xsi:type="dcterms:W3CDTF">1998-07-09T14:31:50Z</dcterms:created>
  <dcterms:modified xsi:type="dcterms:W3CDTF">2020-12-08T15:31:22Z</dcterms:modified>
  <cp:category/>
  <cp:version/>
  <cp:contentType/>
  <cp:contentStatus/>
</cp:coreProperties>
</file>