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7.9'!$A$2:$DB$26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<sst xmlns="http://schemas.openxmlformats.org/spreadsheetml/2006/main" count="729" uniqueCount="127">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</sst>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6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21" xfId="0" applyNumberFormat="1" applyFont="1" applyBorder="1" applyAlignment="1" applyProtection="1">
      <alignment/>
      <protection/>
    </xf>
    <xf numFmtId="206" fontId="10" fillId="0" borderId="21" xfId="0" applyNumberFormat="1" applyFont="1" applyBorder="1" applyAlignment="1">
      <alignment/>
    </xf>
    <xf numFmtId="4" fontId="10" fillId="0" borderId="0" xfId="0" applyNumberFormat="1" applyFont="1" applyAlignment="1">
      <alignment horizontal="center"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N110"/>
  <sheetViews>
    <sheetView tabSelected="1" defaultGridColor="0" view="pageBreakPreview" zoomScale="85" zoomScaleNormal="70" zoomScaleSheetLayoutView="85" colorId="22" workbookViewId="0" topLeftCell="A1">
      <selection activeCell="CZ16" sqref="CZ16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4" width="14.3359375" style="1" customWidth="1"/>
    <col min="95" max="95" width="15.4453125" style="1" bestFit="1" customWidth="1"/>
    <col min="96" max="99" width="11.10546875" style="1" customWidth="1"/>
    <col min="100" max="100" width="14.4453125" style="1" customWidth="1"/>
    <col min="101" max="101" width="15.77734375" style="1" customWidth="1"/>
    <col min="102" max="102" width="11.10546875" style="1" customWidth="1"/>
    <col min="103" max="103" width="11.77734375" style="1" customWidth="1"/>
    <col min="104" max="104" width="12.77734375" style="1" customWidth="1"/>
    <col min="105" max="105" width="11.77734375" style="1" customWidth="1"/>
    <col min="106" max="106" width="13.3359375" style="1" customWidth="1"/>
    <col min="107" max="107" width="12.3359375" style="1" bestFit="1" customWidth="1"/>
    <col min="108" max="108" width="20.21484375" style="1" bestFit="1" customWidth="1"/>
    <col min="109" max="109" width="14.77734375" style="1" bestFit="1" customWidth="1"/>
    <col min="110" max="110" width="16.3359375" style="1" bestFit="1" customWidth="1"/>
    <col min="111" max="111" width="13.4453125" style="1" bestFit="1" customWidth="1"/>
    <col min="112" max="112" width="14.5546875" style="1" bestFit="1" customWidth="1"/>
    <col min="113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6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</row>
    <row r="3" spans="1:106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</row>
    <row r="4" spans="1:111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D4" s="3"/>
      <c r="DE4" s="2"/>
      <c r="DF4" s="2"/>
      <c r="DG4" s="2"/>
    </row>
    <row r="5" spans="1:118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43"/>
      <c r="DB5" s="51"/>
      <c r="DI5" s="3"/>
      <c r="DJ5" s="48"/>
      <c r="DK5" s="3"/>
      <c r="DL5" s="2"/>
      <c r="DM5" s="2"/>
      <c r="DN5" s="2"/>
    </row>
    <row r="6" spans="1:116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I6" s="3"/>
      <c r="DJ6" s="2"/>
      <c r="DK6" s="2"/>
      <c r="DL6" s="2"/>
    </row>
    <row r="7" spans="1:116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I7" s="3"/>
      <c r="DJ7" s="2"/>
      <c r="DK7" s="2"/>
      <c r="DL7" s="2"/>
    </row>
    <row r="8" spans="1:116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5" t="s">
        <v>9</v>
      </c>
      <c r="AY8" s="135"/>
      <c r="AZ8" s="44" t="s">
        <v>13</v>
      </c>
      <c r="BA8" s="44"/>
      <c r="BB8" s="44"/>
      <c r="BC8" s="135" t="s">
        <v>9</v>
      </c>
      <c r="BD8" s="135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I8" s="3"/>
      <c r="DJ8" s="2"/>
      <c r="DK8" s="2"/>
      <c r="DL8" s="2"/>
    </row>
    <row r="9" spans="1:116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I9" s="3"/>
      <c r="DJ9" s="2"/>
      <c r="DK9" s="2"/>
      <c r="DL9" s="2"/>
    </row>
    <row r="10" spans="1:116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I10" s="3"/>
      <c r="DJ10" s="2"/>
      <c r="DK10" s="2"/>
      <c r="DL10" s="2"/>
    </row>
    <row r="11" spans="1:116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I11" s="3"/>
      <c r="DJ11" s="2"/>
      <c r="DK11" s="2"/>
      <c r="DL11" s="2"/>
    </row>
    <row r="12" spans="1:116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22">
        <v>5376.4</v>
      </c>
      <c r="CR12" s="122">
        <v>161023.3</v>
      </c>
      <c r="CS12" s="122">
        <v>26188.800000000017</v>
      </c>
      <c r="CT12" s="122">
        <v>192588.5</v>
      </c>
      <c r="CU12" s="122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22">
        <f aca="true" t="shared" si="14" ref="CZ12:CZ18">CY12/$BA$12*$BB$12</f>
        <v>234.7411472239458</v>
      </c>
      <c r="DA12" s="43" t="s">
        <v>116</v>
      </c>
      <c r="DB12" s="51"/>
      <c r="DG12" s="99"/>
      <c r="DI12" s="3"/>
      <c r="DJ12" s="2"/>
      <c r="DK12" s="2"/>
      <c r="DL12" s="2"/>
    </row>
    <row r="13" spans="1:116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6" ref="CN13:CN24">CO13-CL13-CM13</f>
        <v>29019.900000000023</v>
      </c>
      <c r="CO13" s="122">
        <v>207699.5</v>
      </c>
      <c r="CP13" s="122">
        <f aca="true" t="shared" si="27" ref="CP13:CP24">CO13/$BA$12*$BB$12</f>
        <v>217.5492671457699</v>
      </c>
      <c r="CQ13" s="122">
        <v>4786.5</v>
      </c>
      <c r="CR13" s="122">
        <v>165991.7</v>
      </c>
      <c r="CS13" s="122">
        <f aca="true" t="shared" si="28" ref="CS13:CS23">CT13-CQ13-CR13</f>
        <v>26515.099999999977</v>
      </c>
      <c r="CT13" s="122">
        <v>197293.3</v>
      </c>
      <c r="CU13" s="122">
        <f aca="true" t="shared" si="29" ref="CU13:CU24">CT13/$BA$12*$BB$12</f>
        <v>206.6495722318567</v>
      </c>
      <c r="CV13" s="122">
        <v>3227.6</v>
      </c>
      <c r="CW13" s="122">
        <v>194541.2</v>
      </c>
      <c r="CX13" s="122">
        <f>CY13-CV13-CW13</f>
        <v>26931.600000000006</v>
      </c>
      <c r="CY13" s="122">
        <v>224700.40000000002</v>
      </c>
      <c r="CZ13" s="122">
        <f t="shared" si="14"/>
        <v>235.35640358961558</v>
      </c>
      <c r="DA13" s="43" t="s">
        <v>31</v>
      </c>
      <c r="DB13" s="51"/>
      <c r="DG13" s="99"/>
      <c r="DI13" s="3"/>
      <c r="DJ13" s="2"/>
      <c r="DK13" s="2"/>
      <c r="DL13" s="2"/>
    </row>
    <row r="14" spans="1:116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0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1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6"/>
        <v>28852.399999999994</v>
      </c>
      <c r="CO14" s="122">
        <v>208441</v>
      </c>
      <c r="CP14" s="122">
        <f t="shared" si="27"/>
        <v>218.32593142078545</v>
      </c>
      <c r="CQ14" s="122">
        <v>4673.2</v>
      </c>
      <c r="CR14" s="122">
        <v>169943.1</v>
      </c>
      <c r="CS14" s="122">
        <f t="shared" si="28"/>
        <v>26548.79999999999</v>
      </c>
      <c r="CT14" s="122">
        <v>201165.1</v>
      </c>
      <c r="CU14" s="122">
        <f t="shared" si="29"/>
        <v>210.70498523253795</v>
      </c>
      <c r="CV14" s="122">
        <v>4064.2</v>
      </c>
      <c r="CW14" s="122">
        <v>199735.3</v>
      </c>
      <c r="CX14" s="122">
        <f>CY14-CV14-CW14</f>
        <v>26706.600000000006</v>
      </c>
      <c r="CY14" s="122">
        <v>230506.1</v>
      </c>
      <c r="CZ14" s="122">
        <f t="shared" si="14"/>
        <v>241.43742824431234</v>
      </c>
      <c r="DA14" s="43" t="s">
        <v>32</v>
      </c>
      <c r="DB14" s="51"/>
      <c r="DG14" s="99"/>
      <c r="DI14" s="3"/>
      <c r="DJ14" s="2"/>
      <c r="DK14" s="2"/>
      <c r="DL14" s="2"/>
    </row>
    <row r="15" spans="1:118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0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1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6"/>
        <v>28799.399999999994</v>
      </c>
      <c r="CO15" s="122">
        <v>202590.3</v>
      </c>
      <c r="CP15" s="122">
        <f t="shared" si="27"/>
        <v>212.1977727237748</v>
      </c>
      <c r="CQ15" s="122">
        <v>5794.7</v>
      </c>
      <c r="CR15" s="122">
        <v>181925.7</v>
      </c>
      <c r="CS15" s="122">
        <f t="shared" si="28"/>
        <v>26212.199999999983</v>
      </c>
      <c r="CT15" s="122">
        <v>213932.6</v>
      </c>
      <c r="CU15" s="122">
        <f t="shared" si="29"/>
        <v>224.07796046013172</v>
      </c>
      <c r="CV15" s="122">
        <v>3426.3</v>
      </c>
      <c r="CW15" s="122">
        <v>197435.2</v>
      </c>
      <c r="CX15" s="122">
        <f>CY15-CV15-CW15</f>
        <v>26722.5</v>
      </c>
      <c r="CY15" s="122">
        <v>227584</v>
      </c>
      <c r="CZ15" s="122">
        <f t="shared" si="14"/>
        <v>238.37675302108528</v>
      </c>
      <c r="DA15" s="43" t="s">
        <v>33</v>
      </c>
      <c r="DB15" s="51"/>
      <c r="DG15" s="99"/>
      <c r="DH15" s="124"/>
      <c r="DI15" s="35"/>
      <c r="DJ15" s="62"/>
      <c r="DK15" s="62"/>
      <c r="DL15" s="62"/>
      <c r="DM15" s="63"/>
      <c r="DN15" s="63"/>
    </row>
    <row r="16" spans="1:118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0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1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6"/>
        <v>29558.399999999994</v>
      </c>
      <c r="CO16" s="122">
        <v>203845.7</v>
      </c>
      <c r="CP16" s="122">
        <f t="shared" si="27"/>
        <v>213.5127077620142</v>
      </c>
      <c r="CQ16" s="122">
        <v>4483.4</v>
      </c>
      <c r="CR16" s="122">
        <v>180407.3</v>
      </c>
      <c r="CS16" s="122">
        <f t="shared" si="28"/>
        <v>26670.100000000006</v>
      </c>
      <c r="CT16" s="122">
        <v>211560.8</v>
      </c>
      <c r="CU16" s="122">
        <f t="shared" si="29"/>
        <v>221.59368220324458</v>
      </c>
      <c r="CV16" s="122">
        <v>2407.7</v>
      </c>
      <c r="CW16" s="122">
        <v>194628.9</v>
      </c>
      <c r="CX16" s="122">
        <f>CY16-CV16-CW16</f>
        <v>26000.599999999977</v>
      </c>
      <c r="CY16" s="122">
        <v>223037.19999999998</v>
      </c>
      <c r="CZ16" s="122">
        <f t="shared" si="14"/>
        <v>233.61432938569666</v>
      </c>
      <c r="DA16" s="43" t="s">
        <v>34</v>
      </c>
      <c r="DB16" s="51"/>
      <c r="DG16" s="99"/>
      <c r="DH16" s="124"/>
      <c r="DI16" s="35"/>
      <c r="DJ16" s="62"/>
      <c r="DK16" s="62"/>
      <c r="DL16" s="62"/>
      <c r="DM16" s="63"/>
      <c r="DN16" s="63"/>
    </row>
    <row r="17" spans="1:118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0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1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2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6"/>
        <v>29260.800000000017</v>
      </c>
      <c r="CO17" s="122">
        <v>201581.1</v>
      </c>
      <c r="CP17" s="122">
        <f t="shared" si="27"/>
        <v>211.14071326815017</v>
      </c>
      <c r="CQ17" s="122">
        <v>4309</v>
      </c>
      <c r="CR17" s="122">
        <v>183053.6</v>
      </c>
      <c r="CS17" s="122">
        <f t="shared" si="28"/>
        <v>26712</v>
      </c>
      <c r="CT17" s="122">
        <v>214074.6</v>
      </c>
      <c r="CU17" s="122">
        <f t="shared" si="29"/>
        <v>224.22669454921095</v>
      </c>
      <c r="CV17" s="122">
        <v>2300.4</v>
      </c>
      <c r="CW17" s="122">
        <v>200211.7</v>
      </c>
      <c r="CX17" s="122">
        <f>CY17-CV17-CW17</f>
        <v>26988.199999999983</v>
      </c>
      <c r="CY17" s="122">
        <v>229500.3</v>
      </c>
      <c r="CZ17" s="122">
        <f t="shared" si="14"/>
        <v>240.38393002744027</v>
      </c>
      <c r="DA17" s="43" t="s">
        <v>35</v>
      </c>
      <c r="DB17" s="51"/>
      <c r="DH17" s="124"/>
      <c r="DI17" s="35"/>
      <c r="DJ17" s="62"/>
      <c r="DK17" s="62"/>
      <c r="DL17" s="62"/>
      <c r="DM17" s="63"/>
      <c r="DN17" s="63"/>
    </row>
    <row r="18" spans="1:118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0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1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2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3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6"/>
        <v>27744.800000000017</v>
      </c>
      <c r="CO18" s="122">
        <v>198848.2</v>
      </c>
      <c r="CP18" s="122">
        <f t="shared" si="27"/>
        <v>208.27821050727366</v>
      </c>
      <c r="CQ18" s="122">
        <v>3353.5</v>
      </c>
      <c r="CR18" s="122">
        <v>185514.4</v>
      </c>
      <c r="CS18" s="122">
        <f t="shared" si="28"/>
        <v>26594.300000000017</v>
      </c>
      <c r="CT18" s="122">
        <v>215462.2</v>
      </c>
      <c r="CU18" s="122">
        <f t="shared" si="29"/>
        <v>225.6800989295367</v>
      </c>
      <c r="CV18" s="122">
        <v>2706</v>
      </c>
      <c r="CW18" s="122">
        <v>202214.7</v>
      </c>
      <c r="CX18" s="122">
        <f>CY18-CV18-CW18</f>
        <v>25682.5</v>
      </c>
      <c r="CY18" s="122">
        <v>230603.2</v>
      </c>
      <c r="CZ18" s="122">
        <f t="shared" si="14"/>
        <v>241.53913303339394</v>
      </c>
      <c r="DA18" s="43" t="s">
        <v>36</v>
      </c>
      <c r="DB18" s="51"/>
      <c r="DH18" s="124"/>
      <c r="DI18" s="35"/>
      <c r="DJ18" s="62"/>
      <c r="DK18" s="62"/>
      <c r="DL18" s="62"/>
      <c r="DM18" s="63"/>
      <c r="DN18" s="63"/>
    </row>
    <row r="19" spans="1:118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0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1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2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3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6"/>
        <v>28859.099999999977</v>
      </c>
      <c r="CO19" s="122">
        <v>196552.3</v>
      </c>
      <c r="CP19" s="122">
        <f t="shared" si="27"/>
        <v>205.87343166842246</v>
      </c>
      <c r="CQ19" s="131">
        <v>4194.6</v>
      </c>
      <c r="CR19" s="131">
        <v>186654.5</v>
      </c>
      <c r="CS19" s="122">
        <f t="shared" si="28"/>
        <v>26946.79999999999</v>
      </c>
      <c r="CT19" s="122">
        <v>217795.9</v>
      </c>
      <c r="CU19" s="122">
        <f t="shared" si="29"/>
        <v>228.1244703639315</v>
      </c>
      <c r="DA19" s="43" t="s">
        <v>37</v>
      </c>
      <c r="DB19" s="51"/>
      <c r="DH19" s="124"/>
      <c r="DI19" s="35"/>
      <c r="DJ19" s="62"/>
      <c r="DK19" s="62"/>
      <c r="DL19" s="62"/>
      <c r="DM19" s="63"/>
      <c r="DN19" s="63"/>
    </row>
    <row r="20" spans="1:118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0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1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2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3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6"/>
        <v>28198.899999999994</v>
      </c>
      <c r="CO20" s="122">
        <v>184067.7</v>
      </c>
      <c r="CP20" s="122">
        <f t="shared" si="27"/>
        <v>192.79677245350823</v>
      </c>
      <c r="CQ20" s="131">
        <v>3676.4</v>
      </c>
      <c r="CR20" s="131">
        <v>188971.2</v>
      </c>
      <c r="CS20" s="122">
        <f t="shared" si="28"/>
        <v>26813.800000000017</v>
      </c>
      <c r="CT20" s="122">
        <v>219461.40000000002</v>
      </c>
      <c r="CU20" s="122">
        <f t="shared" si="29"/>
        <v>229.86895364112416</v>
      </c>
      <c r="DA20" s="43" t="s">
        <v>38</v>
      </c>
      <c r="DB20" s="51"/>
      <c r="DH20" s="124"/>
      <c r="DI20" s="35"/>
      <c r="DJ20" s="62"/>
      <c r="DK20" s="62"/>
      <c r="DL20" s="62"/>
      <c r="DM20" s="63"/>
      <c r="DN20" s="63"/>
    </row>
    <row r="21" spans="1:118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0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1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2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3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6"/>
        <v>27379.399999999994</v>
      </c>
      <c r="CO21" s="122">
        <v>186196.3</v>
      </c>
      <c r="CP21" s="122">
        <f t="shared" si="27"/>
        <v>195.02631739726823</v>
      </c>
      <c r="CQ21" s="131">
        <v>3766.7</v>
      </c>
      <c r="CR21" s="131">
        <v>193692.9</v>
      </c>
      <c r="CS21" s="122">
        <f t="shared" si="28"/>
        <v>26767.899999999994</v>
      </c>
      <c r="CT21" s="122">
        <v>224227.5</v>
      </c>
      <c r="CU21" s="122">
        <f t="shared" si="29"/>
        <v>234.8610771760554</v>
      </c>
      <c r="DA21" s="43" t="s">
        <v>39</v>
      </c>
      <c r="DB21" s="51"/>
      <c r="DH21" s="124"/>
      <c r="DI21" s="35"/>
      <c r="DJ21" s="62"/>
      <c r="DK21" s="62"/>
      <c r="DL21" s="62"/>
      <c r="DM21" s="63"/>
      <c r="DN21" s="63"/>
    </row>
    <row r="22" spans="1:118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0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1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2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3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6"/>
        <v>26944.99999999997</v>
      </c>
      <c r="CO22" s="122">
        <v>189124.9</v>
      </c>
      <c r="CP22" s="122">
        <f t="shared" si="27"/>
        <v>198.09380087105177</v>
      </c>
      <c r="CQ22" s="131">
        <v>3819.9</v>
      </c>
      <c r="CR22" s="131">
        <v>194619.4</v>
      </c>
      <c r="CS22" s="122">
        <f t="shared" si="28"/>
        <v>26928.600000000006</v>
      </c>
      <c r="CT22" s="122">
        <v>225367.9</v>
      </c>
      <c r="CU22" s="122">
        <f t="shared" si="29"/>
        <v>236.0555585506039</v>
      </c>
      <c r="DA22" s="43" t="s">
        <v>40</v>
      </c>
      <c r="DB22" s="51"/>
      <c r="DH22" s="124"/>
      <c r="DI22" s="35"/>
      <c r="DJ22" s="62"/>
      <c r="DK22" s="62"/>
      <c r="DL22" s="62"/>
      <c r="DM22" s="63"/>
      <c r="DN22" s="63"/>
    </row>
    <row r="23" spans="1:118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0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1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2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3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6"/>
        <v>26148.100000000006</v>
      </c>
      <c r="CO23" s="122">
        <v>188526.7</v>
      </c>
      <c r="CP23" s="122">
        <f t="shared" si="27"/>
        <v>197.46723233522673</v>
      </c>
      <c r="CQ23" s="131">
        <v>3733.7</v>
      </c>
      <c r="CR23" s="131">
        <v>193760.3</v>
      </c>
      <c r="CS23" s="122">
        <f t="shared" si="28"/>
        <v>26235.5</v>
      </c>
      <c r="CT23" s="122">
        <v>223729.5</v>
      </c>
      <c r="CU23" s="122">
        <f t="shared" si="29"/>
        <v>234.3394604411158</v>
      </c>
      <c r="DA23" s="43" t="s">
        <v>41</v>
      </c>
      <c r="DB23" s="51"/>
      <c r="DH23" s="124"/>
      <c r="DI23" s="35"/>
      <c r="DJ23" s="62"/>
      <c r="DK23" s="62"/>
      <c r="DL23" s="62"/>
      <c r="DM23" s="63"/>
      <c r="DN23" s="63"/>
    </row>
    <row r="24" spans="1:118" ht="21.75" customHeight="1" thickBo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0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1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2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3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6"/>
        <v>26188.800000000017</v>
      </c>
      <c r="CO24" s="123">
        <v>192588.5</v>
      </c>
      <c r="CP24" s="132">
        <f t="shared" si="27"/>
        <v>201.7216557367885</v>
      </c>
      <c r="CQ24" s="133">
        <v>3727.3</v>
      </c>
      <c r="CR24" s="133">
        <v>193643.5</v>
      </c>
      <c r="CS24" s="132">
        <f>CT24-CV12-CW12</f>
        <v>26742.20000000001</v>
      </c>
      <c r="CT24" s="132">
        <v>224113</v>
      </c>
      <c r="CU24" s="132">
        <f t="shared" si="29"/>
        <v>234.7411472239458</v>
      </c>
      <c r="DA24" s="70" t="s">
        <v>42</v>
      </c>
      <c r="DB24" s="59"/>
      <c r="DH24" s="124"/>
      <c r="DI24" s="35"/>
      <c r="DJ24" s="62"/>
      <c r="DK24" s="62"/>
      <c r="DL24" s="62"/>
      <c r="DM24" s="63"/>
      <c r="DN24" s="63"/>
    </row>
    <row r="25" spans="1:113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C25" s="124"/>
      <c r="DD25" s="63"/>
      <c r="DE25" s="63"/>
      <c r="DF25" s="63"/>
      <c r="DG25" s="63"/>
      <c r="DH25" s="63"/>
      <c r="DI25" s="63"/>
    </row>
    <row r="26" spans="1:113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24"/>
      <c r="DD26" s="63"/>
      <c r="DE26" s="63"/>
      <c r="DF26" s="63"/>
      <c r="DG26" s="63"/>
      <c r="DH26" s="63"/>
      <c r="DI26" s="63"/>
    </row>
    <row r="27" spans="1:113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C27" s="124"/>
      <c r="DD27" s="63"/>
      <c r="DE27" s="63"/>
      <c r="DF27" s="63"/>
      <c r="DG27" s="63"/>
      <c r="DH27" s="63"/>
      <c r="DI27" s="63"/>
    </row>
    <row r="28" spans="1:113" ht="18.7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C28" s="124"/>
      <c r="DD28" s="63"/>
      <c r="DE28" s="63"/>
      <c r="DF28" s="63"/>
      <c r="DG28" s="63"/>
      <c r="DH28" s="63"/>
      <c r="DI28" s="63"/>
    </row>
    <row r="29" spans="1:113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C29" s="124"/>
      <c r="DD29" s="63"/>
      <c r="DE29" s="63"/>
      <c r="DF29" s="63"/>
      <c r="DG29" s="63"/>
      <c r="DH29" s="63"/>
      <c r="DI29" s="63"/>
    </row>
    <row r="30" spans="1:113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C30" s="124"/>
      <c r="DD30" s="63"/>
      <c r="DE30" s="63"/>
      <c r="DF30" s="63"/>
      <c r="DG30" s="63"/>
      <c r="DH30" s="63"/>
      <c r="DI30" s="63"/>
    </row>
    <row r="31" spans="1:113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C31" s="124"/>
      <c r="DD31" s="63"/>
      <c r="DE31" s="63"/>
      <c r="DF31" s="63"/>
      <c r="DG31" s="63"/>
      <c r="DH31" s="63"/>
      <c r="DI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6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1"/>
    </row>
    <row r="37" spans="1:96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2017</v>
      </c>
      <c r="CJ37" s="92"/>
      <c r="CK37" s="71"/>
      <c r="CL37" s="89">
        <v>2018</v>
      </c>
      <c r="CM37" s="92"/>
      <c r="CN37" s="71"/>
      <c r="CO37" s="89">
        <v>2019</v>
      </c>
      <c r="CP37" s="92"/>
      <c r="CQ37" s="92"/>
      <c r="CR37" s="93"/>
    </row>
    <row r="38" spans="1:96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130"/>
    </row>
    <row r="39" spans="1:96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71"/>
      <c r="CR39" s="86"/>
    </row>
    <row r="40" spans="1:96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71"/>
      <c r="CR40" s="86"/>
    </row>
    <row r="41" spans="1:96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71"/>
      <c r="CR41" s="86"/>
    </row>
    <row r="42" spans="1:96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70" t="s">
        <v>62</v>
      </c>
      <c r="CR42" s="59"/>
    </row>
    <row r="43" spans="1:96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Q43" s="52"/>
      <c r="CR43" s="54"/>
    </row>
    <row r="44" spans="1:96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875</v>
      </c>
      <c r="CJ44" s="80">
        <v>1150</v>
      </c>
      <c r="CK44" s="80">
        <v>158.48</v>
      </c>
      <c r="CL44" s="80">
        <v>1092</v>
      </c>
      <c r="CM44" s="80">
        <v>1270.85</v>
      </c>
      <c r="CN44" s="80">
        <v>216.5</v>
      </c>
      <c r="CO44" s="80">
        <v>1502.25</v>
      </c>
      <c r="CP44" s="80">
        <v>1253.95</v>
      </c>
      <c r="CQ44" s="43" t="s">
        <v>63</v>
      </c>
      <c r="CR44" s="51"/>
    </row>
    <row r="45" spans="1:96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957.25</v>
      </c>
      <c r="CJ45" s="80">
        <v>1187.9</v>
      </c>
      <c r="CK45" s="80">
        <v>162.09</v>
      </c>
      <c r="CL45" s="80">
        <v>1114.75</v>
      </c>
      <c r="CM45" s="80">
        <v>1333.01</v>
      </c>
      <c r="CN45" s="80">
        <v>225.32</v>
      </c>
      <c r="CO45" s="80" t="s">
        <v>117</v>
      </c>
      <c r="CP45" s="80" t="s">
        <v>122</v>
      </c>
      <c r="CQ45" s="43" t="s">
        <v>64</v>
      </c>
      <c r="CR45" s="51"/>
    </row>
    <row r="46" spans="1:96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975.25</v>
      </c>
      <c r="CJ46" s="80">
        <v>1234.77</v>
      </c>
      <c r="CK46" s="80">
        <v>162.66</v>
      </c>
      <c r="CL46" s="80">
        <v>1119.25</v>
      </c>
      <c r="CM46" s="80">
        <v>1331.32</v>
      </c>
      <c r="CN46" s="80">
        <v>224.94</v>
      </c>
      <c r="CO46" s="80" t="s">
        <v>118</v>
      </c>
      <c r="CP46" s="80" t="s">
        <v>123</v>
      </c>
      <c r="CQ46" s="43" t="s">
        <v>65</v>
      </c>
      <c r="CR46" s="51"/>
    </row>
    <row r="47" spans="1:96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974.8</v>
      </c>
      <c r="CJ47" s="80">
        <v>1230.22</v>
      </c>
      <c r="CK47" s="80">
        <v>166.25</v>
      </c>
      <c r="CL47" s="80">
        <v>1141.2</v>
      </c>
      <c r="CM47" s="80">
        <v>1324.69</v>
      </c>
      <c r="CN47" s="80">
        <v>231.86</v>
      </c>
      <c r="CO47" s="80" t="s">
        <v>119</v>
      </c>
      <c r="CP47" s="80" t="s">
        <v>124</v>
      </c>
      <c r="CQ47" s="43" t="s">
        <v>66</v>
      </c>
      <c r="CR47" s="51"/>
    </row>
    <row r="48" spans="1:96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998.25</v>
      </c>
      <c r="CJ48" s="80">
        <v>1274.07</v>
      </c>
      <c r="CK48" s="80">
        <v>174.69</v>
      </c>
      <c r="CL48" s="80">
        <v>1197.25</v>
      </c>
      <c r="CM48" s="80">
        <v>1333.28</v>
      </c>
      <c r="CN48" s="80">
        <v>239.39</v>
      </c>
      <c r="CO48" s="80" t="s">
        <v>120</v>
      </c>
      <c r="CP48" s="80" t="s">
        <v>125</v>
      </c>
      <c r="CQ48" s="43" t="s">
        <v>67</v>
      </c>
      <c r="CR48" s="51"/>
    </row>
    <row r="49" spans="1:96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961.75</v>
      </c>
      <c r="CJ49" s="80">
        <v>1244.08</v>
      </c>
      <c r="CK49" s="80">
        <v>187.22</v>
      </c>
      <c r="CL49" s="80">
        <v>1280.75</v>
      </c>
      <c r="CM49" s="80">
        <v>1306.38</v>
      </c>
      <c r="CN49" s="80">
        <v>250.82</v>
      </c>
      <c r="CO49" s="80" t="s">
        <v>121</v>
      </c>
      <c r="CP49" s="80" t="s">
        <v>126</v>
      </c>
      <c r="CQ49" s="43" t="s">
        <v>68</v>
      </c>
      <c r="CR49" s="51"/>
    </row>
    <row r="50" spans="1:96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958.6</v>
      </c>
      <c r="CJ50" s="80">
        <v>1258.97</v>
      </c>
      <c r="CK50" s="80">
        <v>190.51</v>
      </c>
      <c r="CL50" s="80">
        <v>1304.25</v>
      </c>
      <c r="CM50" s="80">
        <v>1278.5</v>
      </c>
      <c r="CN50" s="80">
        <v>259.5</v>
      </c>
      <c r="CO50" s="80">
        <v>1786.66</v>
      </c>
      <c r="CP50" s="80">
        <v>1385.8</v>
      </c>
      <c r="CQ50" s="43" t="s">
        <v>69</v>
      </c>
      <c r="CR50" s="51"/>
    </row>
    <row r="51" spans="1:96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952.75</v>
      </c>
      <c r="CJ51" s="80">
        <v>1239.85</v>
      </c>
      <c r="CK51" s="80">
        <v>191.64</v>
      </c>
      <c r="CL51" s="80">
        <v>1306.25</v>
      </c>
      <c r="CM51" s="80">
        <v>1237.43</v>
      </c>
      <c r="CN51" s="134">
        <v>259.37</v>
      </c>
      <c r="CO51" s="134">
        <v>1781.25</v>
      </c>
      <c r="CP51" s="134">
        <v>1414.08</v>
      </c>
      <c r="CQ51" s="43" t="s">
        <v>70</v>
      </c>
      <c r="CR51" s="51"/>
    </row>
    <row r="52" spans="1:96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968.75</v>
      </c>
      <c r="CJ52" s="80">
        <v>1281.22</v>
      </c>
      <c r="CK52" s="80">
        <v>233.55</v>
      </c>
      <c r="CL52" s="80">
        <v>1600.25</v>
      </c>
      <c r="CM52" s="80">
        <v>1202.88</v>
      </c>
      <c r="CN52" s="134">
        <v>267.59</v>
      </c>
      <c r="CO52" s="134">
        <v>1839.25</v>
      </c>
      <c r="CP52" s="134">
        <v>1489.62</v>
      </c>
      <c r="CQ52" s="43" t="s">
        <v>71</v>
      </c>
      <c r="CR52" s="51"/>
    </row>
    <row r="53" spans="1:96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979.5</v>
      </c>
      <c r="CJ53" s="80">
        <v>1311.75</v>
      </c>
      <c r="CK53" s="80">
        <v>242.19</v>
      </c>
      <c r="CL53" s="80">
        <v>1673.75</v>
      </c>
      <c r="CM53" s="80">
        <v>1196.7</v>
      </c>
      <c r="CN53" s="134">
        <v>277.11</v>
      </c>
      <c r="CO53" s="134">
        <v>1899</v>
      </c>
      <c r="CP53" s="134">
        <v>1504.65</v>
      </c>
      <c r="CQ53" s="43" t="s">
        <v>72</v>
      </c>
      <c r="CR53" s="51"/>
    </row>
    <row r="54" spans="1:96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1008</v>
      </c>
      <c r="CJ54" s="80">
        <v>1277.26</v>
      </c>
      <c r="CK54" s="80">
        <v>231.22</v>
      </c>
      <c r="CL54" s="80">
        <v>1600</v>
      </c>
      <c r="CM54" s="80">
        <v>1221.31</v>
      </c>
      <c r="CN54" s="134">
        <v>280.1</v>
      </c>
      <c r="CO54" s="134">
        <v>1918</v>
      </c>
      <c r="CP54" s="134">
        <v>1495.43</v>
      </c>
      <c r="CQ54" s="43" t="s">
        <v>73</v>
      </c>
      <c r="CR54" s="51"/>
    </row>
    <row r="55" spans="1:96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1066.5</v>
      </c>
      <c r="CJ55" s="80">
        <v>1281.58</v>
      </c>
      <c r="CK55" s="80">
        <v>212.87</v>
      </c>
      <c r="CL55" s="80">
        <v>1478.4</v>
      </c>
      <c r="CM55" s="80">
        <v>1221.42</v>
      </c>
      <c r="CN55" s="134">
        <v>274.29</v>
      </c>
      <c r="CO55" s="134">
        <v>1880</v>
      </c>
      <c r="CP55" s="134">
        <v>1472.89</v>
      </c>
      <c r="CQ55" s="43" t="s">
        <v>74</v>
      </c>
      <c r="CR55" s="51"/>
    </row>
    <row r="56" spans="1:96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1092</v>
      </c>
      <c r="CJ56" s="119">
        <v>1270.85</v>
      </c>
      <c r="CK56" s="119">
        <v>216.5</v>
      </c>
      <c r="CL56" s="119">
        <v>1502.25</v>
      </c>
      <c r="CM56" s="119">
        <v>1253.95</v>
      </c>
      <c r="CN56" s="119">
        <v>279.74</v>
      </c>
      <c r="CO56" s="119">
        <v>1916.25</v>
      </c>
      <c r="CP56" s="119">
        <v>1479.18</v>
      </c>
      <c r="CQ56" s="70" t="s">
        <v>75</v>
      </c>
      <c r="CR56" s="59"/>
    </row>
    <row r="57" spans="1:96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R57" s="115" t="s">
        <v>97</v>
      </c>
    </row>
    <row r="58" spans="1:96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R58" s="115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">
      <c r="O61" s="47"/>
      <c r="AE61" s="79"/>
    </row>
    <row r="62" spans="15:52" ht="18">
      <c r="O62" s="47"/>
      <c r="AE62" s="79"/>
      <c r="AZ62" s="98"/>
    </row>
    <row r="63" spans="15:52" ht="18">
      <c r="O63" s="47"/>
      <c r="AE63" s="80"/>
      <c r="AZ63" s="98"/>
    </row>
    <row r="64" spans="15:52" ht="18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3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 t="s">
        <v>4</v>
      </c>
      <c r="CZ90" s="34" t="s">
        <v>14</v>
      </c>
      <c r="DA90" s="34" t="s">
        <v>11</v>
      </c>
      <c r="DB90" s="34" t="s">
        <v>16</v>
      </c>
      <c r="DC90" s="34"/>
      <c r="DD90" s="34"/>
      <c r="DE90" s="34"/>
      <c r="DF90" s="34"/>
      <c r="DG90" s="34"/>
      <c r="DH90" s="35"/>
      <c r="DI90" s="6"/>
    </row>
    <row r="91" spans="30:113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3"/>
    </row>
    <row r="92" spans="30:113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>
        <v>39030</v>
      </c>
      <c r="CZ92" s="22">
        <v>3701</v>
      </c>
      <c r="DA92" s="22">
        <f aca="true" t="shared" si="37" ref="DA92:DA101">BV92+CY92+CZ92</f>
        <v>44973</v>
      </c>
      <c r="DB92" s="21">
        <v>100</v>
      </c>
      <c r="DC92" s="22"/>
      <c r="DD92" s="22"/>
      <c r="DE92" s="22"/>
      <c r="DF92" s="22"/>
      <c r="DG92" s="21"/>
      <c r="DH92" s="3"/>
      <c r="DI92" s="6"/>
    </row>
    <row r="93" spans="30:113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AM93/DJ$12*100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AR93/DO$12*100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AW93/DT$12*100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>
        <v>38887</v>
      </c>
      <c r="CZ93" s="22">
        <v>3677</v>
      </c>
      <c r="DA93" s="22">
        <f t="shared" si="37"/>
        <v>44853</v>
      </c>
      <c r="DB93" s="21">
        <f aca="true" t="shared" si="42" ref="DB93:DB104">DA93/$X$12*100</f>
        <v>97.56590968415557</v>
      </c>
      <c r="DC93" s="22"/>
      <c r="DD93" s="22"/>
      <c r="DE93" s="22"/>
      <c r="DF93" s="22"/>
      <c r="DG93" s="21"/>
      <c r="DH93" s="3"/>
      <c r="DI93" s="6"/>
    </row>
    <row r="94" spans="30:113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>
        <v>36119</v>
      </c>
      <c r="CZ94" s="22">
        <v>3422</v>
      </c>
      <c r="DA94" s="22">
        <f t="shared" si="37"/>
        <v>42405</v>
      </c>
      <c r="DB94" s="21">
        <f t="shared" si="42"/>
        <v>92.24092926128948</v>
      </c>
      <c r="DC94" s="22"/>
      <c r="DD94" s="22"/>
      <c r="DE94" s="22"/>
      <c r="DF94" s="22"/>
      <c r="DG94" s="21"/>
      <c r="DH94" s="3"/>
      <c r="DI94" s="6"/>
    </row>
    <row r="95" spans="30:113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>
        <v>35219</v>
      </c>
      <c r="CZ95" s="22">
        <v>3168</v>
      </c>
      <c r="DA95" s="22">
        <f t="shared" si="37"/>
        <v>40889</v>
      </c>
      <c r="DB95" s="21">
        <f t="shared" si="42"/>
        <v>88.94326981640998</v>
      </c>
      <c r="DC95" s="22"/>
      <c r="DD95" s="22"/>
      <c r="DE95" s="22"/>
      <c r="DF95" s="22"/>
      <c r="DG95" s="21"/>
      <c r="DH95" s="3"/>
      <c r="DI95" s="6"/>
    </row>
    <row r="96" spans="30:113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>
        <v>35281</v>
      </c>
      <c r="CZ96" s="22">
        <v>2706</v>
      </c>
      <c r="DA96" s="22">
        <f t="shared" si="37"/>
        <v>40366</v>
      </c>
      <c r="DB96" s="21">
        <f t="shared" si="42"/>
        <v>87.80562081266858</v>
      </c>
      <c r="DC96" s="22"/>
      <c r="DD96" s="22"/>
      <c r="DE96" s="22"/>
      <c r="DF96" s="22"/>
      <c r="DG96" s="21"/>
      <c r="DH96" s="3"/>
      <c r="DI96" s="6"/>
    </row>
    <row r="97" spans="30:113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>
        <v>36298</v>
      </c>
      <c r="CZ97" s="22">
        <v>2152</v>
      </c>
      <c r="DA97" s="22">
        <f t="shared" si="37"/>
        <v>40156</v>
      </c>
      <c r="DB97" s="21">
        <f t="shared" si="42"/>
        <v>87.34882102149135</v>
      </c>
      <c r="DC97" s="22"/>
      <c r="DD97" s="22"/>
      <c r="DE97" s="22"/>
      <c r="DF97" s="22"/>
      <c r="DG97" s="21"/>
      <c r="DH97" s="3"/>
      <c r="DI97" s="6"/>
    </row>
    <row r="98" spans="30:113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>
        <v>36876</v>
      </c>
      <c r="CZ98" s="22">
        <v>2843</v>
      </c>
      <c r="DA98" s="22">
        <f t="shared" si="37"/>
        <v>42366</v>
      </c>
      <c r="DB98" s="21">
        <f t="shared" si="42"/>
        <v>92.15609501435657</v>
      </c>
      <c r="DC98" s="22"/>
      <c r="DD98" s="22"/>
      <c r="DE98" s="22"/>
      <c r="DF98" s="22"/>
      <c r="DG98" s="21"/>
      <c r="DH98" s="3"/>
      <c r="DI98" s="6"/>
    </row>
    <row r="99" spans="30:113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>
        <v>38264</v>
      </c>
      <c r="CZ99" s="22">
        <v>2437</v>
      </c>
      <c r="DA99" s="22">
        <f t="shared" si="37"/>
        <v>42500</v>
      </c>
      <c r="DB99" s="21">
        <f t="shared" si="42"/>
        <v>92.44757678586966</v>
      </c>
      <c r="DC99" s="22"/>
      <c r="DD99" s="22"/>
      <c r="DE99" s="22"/>
      <c r="DF99" s="22"/>
      <c r="DG99" s="21"/>
      <c r="DH99" s="3"/>
      <c r="DI99" s="6"/>
    </row>
    <row r="100" spans="30:113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>
        <v>39716</v>
      </c>
      <c r="CZ100" s="22">
        <v>2189</v>
      </c>
      <c r="DA100" s="22">
        <f t="shared" si="37"/>
        <v>43715</v>
      </c>
      <c r="DB100" s="21">
        <f t="shared" si="42"/>
        <v>95.0904898633951</v>
      </c>
      <c r="DC100" s="22"/>
      <c r="DD100" s="22"/>
      <c r="DE100" s="22"/>
      <c r="DF100" s="22"/>
      <c r="DG100" s="21"/>
      <c r="DH100" s="3"/>
      <c r="DI100" s="6"/>
    </row>
    <row r="101" spans="30:113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>
        <v>40353</v>
      </c>
      <c r="CZ101" s="22">
        <v>2482</v>
      </c>
      <c r="DA101" s="22">
        <f t="shared" si="37"/>
        <v>44683</v>
      </c>
      <c r="DB101" s="21">
        <f t="shared" si="42"/>
        <v>97.1961193770121</v>
      </c>
      <c r="DC101" s="22"/>
      <c r="DD101" s="22"/>
      <c r="DE101" s="22"/>
      <c r="DF101" s="22"/>
      <c r="DG101" s="21"/>
      <c r="DH101" s="3"/>
      <c r="DI101" s="6"/>
    </row>
    <row r="102" spans="30:113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>
        <v>40949</v>
      </c>
      <c r="CZ102" s="22">
        <v>2973</v>
      </c>
      <c r="DA102" s="22">
        <f>BV102+CY102+CZ102</f>
        <v>45848</v>
      </c>
      <c r="DB102" s="21">
        <f t="shared" si="42"/>
        <v>99.73027059949534</v>
      </c>
      <c r="DC102" s="22"/>
      <c r="DD102" s="22"/>
      <c r="DE102" s="22"/>
      <c r="DF102" s="22"/>
      <c r="DG102" s="21"/>
      <c r="DH102" s="3"/>
      <c r="DI102" s="6"/>
    </row>
    <row r="103" spans="30:113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>
        <v>41608</v>
      </c>
      <c r="CZ103" s="22">
        <v>2082</v>
      </c>
      <c r="DA103" s="22">
        <f>BV103+CY103+CZ103</f>
        <v>44929</v>
      </c>
      <c r="DB103" s="21">
        <f t="shared" si="42"/>
        <v>97.73122770381971</v>
      </c>
      <c r="DC103" s="22"/>
      <c r="DD103" s="22"/>
      <c r="DE103" s="22"/>
      <c r="DF103" s="22"/>
      <c r="DG103" s="21"/>
      <c r="DH103" s="3"/>
      <c r="DI103" s="6"/>
    </row>
    <row r="104" spans="30:113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>
        <v>42394</v>
      </c>
      <c r="CZ104" s="22">
        <v>2294</v>
      </c>
      <c r="DA104" s="22">
        <f>BV104+CY104+CZ104</f>
        <v>45971</v>
      </c>
      <c r="DB104" s="21">
        <f t="shared" si="42"/>
        <v>99.99782476289916</v>
      </c>
      <c r="DC104" s="22"/>
      <c r="DD104" s="22"/>
      <c r="DE104" s="22"/>
      <c r="DF104" s="22"/>
      <c r="DG104" s="21"/>
      <c r="DH104" s="3"/>
      <c r="DI104" s="6"/>
    </row>
    <row r="105" spans="30:113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30"/>
    </row>
    <row r="106" spans="30:113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Z106" s="2"/>
      <c r="DI106" s="49"/>
    </row>
    <row r="107" spans="30:113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Z107" s="2"/>
      <c r="DI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Fatih SEVEN</cp:lastModifiedBy>
  <cp:lastPrinted>2020-02-20T13:42:45Z</cp:lastPrinted>
  <dcterms:created xsi:type="dcterms:W3CDTF">1998-02-19T12:06:45Z</dcterms:created>
  <dcterms:modified xsi:type="dcterms:W3CDTF">2020-09-09T16:11:42Z</dcterms:modified>
  <cp:category/>
  <cp:version/>
  <cp:contentType/>
  <cp:contentStatus/>
</cp:coreProperties>
</file>