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  <sheet name="2019" sheetId="2" r:id="rId2"/>
    <sheet name="2020" sheetId="3" r:id="rId3"/>
  </sheets>
  <definedNames>
    <definedName name="Asama" localSheetId="1">'2019'!$B$2</definedName>
    <definedName name="Asama" localSheetId="2">'2020'!$B$2</definedName>
    <definedName name="Asama">'2018'!$B$2</definedName>
    <definedName name="AsamaAd" localSheetId="1">'2019'!$C$2</definedName>
    <definedName name="AsamaAd" localSheetId="2">'2020'!$C$2</definedName>
    <definedName name="AsamaAd">'2018'!$C$2</definedName>
    <definedName name="AyAd" localSheetId="1">'2019'!$C$4</definedName>
    <definedName name="AyAd" localSheetId="2">'2020'!$C$4</definedName>
    <definedName name="AyAd">'2018'!$C$4</definedName>
    <definedName name="AyNo" localSheetId="1">'2019'!$B$4</definedName>
    <definedName name="AyNo" localSheetId="2">'2020'!$B$4</definedName>
    <definedName name="AyNo">'2018'!$B$4</definedName>
    <definedName name="ButceYil" localSheetId="1">'2019'!$B$1</definedName>
    <definedName name="ButceYil" localSheetId="2">'2020'!$B$1</definedName>
    <definedName name="ButceYil">'2018'!$B$1</definedName>
    <definedName name="SatirBaslik" localSheetId="1">'2019'!$A$17:$B$21</definedName>
    <definedName name="SatirBaslik" localSheetId="2">'2020'!$A$17:$B$21</definedName>
    <definedName name="SatirBaslik">'2018'!$A$17:$B$21</definedName>
    <definedName name="SutunBaslik" localSheetId="1">'2019'!$D$1:$N$5</definedName>
    <definedName name="SutunBaslik" localSheetId="2">'2020'!$D$1:$N$5</definedName>
    <definedName name="SutunBaslik">'2018'!$D$1:$N$5</definedName>
    <definedName name="TeklifYil" localSheetId="1">'2019'!$B$5</definedName>
    <definedName name="TeklifYil" localSheetId="2">'2020'!$B$5</definedName>
    <definedName name="TeklifYil">'2018'!$B$5</definedName>
  </definedNames>
  <calcPr calcMode="manual" fullCalcOnLoad="1"/>
</workbook>
</file>

<file path=xl/sharedStrings.xml><?xml version="1.0" encoding="utf-8"?>
<sst xmlns="http://schemas.openxmlformats.org/spreadsheetml/2006/main" count="846" uniqueCount="72">
  <si>
    <t>YIL:</t>
  </si>
  <si>
    <t/>
  </si>
  <si>
    <t>FORMUL</t>
  </si>
  <si>
    <t>ABSKUR</t>
  </si>
  <si>
    <t>ABSODENEKYIL</t>
  </si>
  <si>
    <t>XX</t>
  </si>
  <si>
    <t>AŞAMA:</t>
  </si>
  <si>
    <t>Tasarı</t>
  </si>
  <si>
    <t>YIL</t>
  </si>
  <si>
    <t>BUTCEYILI</t>
  </si>
  <si>
    <t>AY:</t>
  </si>
  <si>
    <t>Ekim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</si>
  <si>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</si>
  <si>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</si>
  <si>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</si>
  <si>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</si>
  <si>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</si>
  <si>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</si>
  <si>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</si>
  <si>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</si>
  <si>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</si>
  <si>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</si>
  <si>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</si>
  <si>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</si>
  <si>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</si>
  <si>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(III) SAYILI CETVEL - DÜZENLEYİCİ VE DENETLEYİCİ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</si>
  <si>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</si>
  <si>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</si>
  <si>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</si>
  <si>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</si>
  <si>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</si>
  <si>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</si>
  <si>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</si>
  <si>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</si>
  <si>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</si>
  <si>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</si>
  <si>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</si>
  <si>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</si>
  <si>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</si>
  <si>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</si>
  <si>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42</t>
  </si>
  <si>
    <t>DÜZENLEYİCİ VE DENETLEYİCİ KURUMLAR TOPLAMI</t>
  </si>
  <si>
    <t>2018</t>
  </si>
  <si>
    <t>10</t>
  </si>
  <si>
    <t>3</t>
  </si>
  <si>
    <t>42.01</t>
  </si>
  <si>
    <t>42.02</t>
  </si>
  <si>
    <t>42.03</t>
  </si>
  <si>
    <t>42.04</t>
  </si>
  <si>
    <t>42.05</t>
  </si>
  <si>
    <t>42.06</t>
  </si>
  <si>
    <t>42.07</t>
  </si>
  <si>
    <t>42.09</t>
  </si>
  <si>
    <t>42.10</t>
  </si>
  <si>
    <t>42.11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</si>
  <si>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</si>
  <si>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</si>
  <si>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</si>
  <si>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</si>
  <si>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</si>
  <si>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</si>
  <si>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</si>
  <si>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TÜTÜN VE ALKOL PİYASASI DÜZENLEME KURUMU</t>
  </si>
  <si>
    <t>KAMU GÖZETİMİ, MUHASEBE VE DENETİM STANDARTLARI KURUMU</t>
  </si>
  <si>
    <t>KİŞİSEL VERİLERİ KORUMA KURUMU</t>
  </si>
  <si>
    <t>2018  YILI MERKEZİ YÖNETİM BÜTÇE KANUNU İCMALİ</t>
  </si>
  <si>
    <t>13</t>
  </si>
  <si>
    <t>2019</t>
  </si>
  <si>
    <t>23</t>
  </si>
  <si>
    <t>2020</t>
  </si>
  <si>
    <t xml:space="preserve">(III) SAYILI CETVEL - DÜZENLEYİCİ VE DENETLEYİCİ KURUMLAR 2019 YILI BÜTÇE GİDER TAHMİNLERİ </t>
  </si>
  <si>
    <t xml:space="preserve">(III) SAYILI CETVEL - DÜZENLEYİCİ VE DENETLEYİCİ KURUMLAR 2020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</si>
</sst>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4">
    <font>
      <sz val="10"/>
      <name val="Arial Tur"/>
      <family val="0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b/>
      <sz val="11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11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21" borderId="6" applyNumberFormat="0" applyAlignment="0" applyProtection="0"/>
    <xf numFmtId="0" fontId="48" fillId="23" borderId="7" applyNumberFormat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8" applyNumberFormat="0" applyFont="0" applyAlignment="0" applyProtection="0"/>
    <xf numFmtId="0" fontId="5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12" xfId="0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17" fontId="15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8" fillId="0" borderId="13" xfId="0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3" fontId="19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5" zoomScaleNormal="75" workbookViewId="0" topLeftCell="E9">
      <selection activeCell="E11" sqref="E11:O11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44</v>
      </c>
      <c r="C2" s="3" t="s">
        <v>7</v>
      </c>
      <c r="D2" s="4" t="s">
        <v>8</v>
      </c>
      <c r="E2" s="14" t="str">
        <f aca="true" t="shared" si="0" ref="E2:N2">ButceYil</f>
        <v>2018</v>
      </c>
      <c r="F2" s="14" t="str">
        <f t="shared" si="0"/>
        <v>2018</v>
      </c>
      <c r="G2" s="14" t="str">
        <f t="shared" si="0"/>
        <v>2018</v>
      </c>
      <c r="H2" s="14" t="str">
        <f t="shared" si="0"/>
        <v>2018</v>
      </c>
      <c r="I2" s="14" t="str">
        <f t="shared" si="0"/>
        <v>2018</v>
      </c>
      <c r="J2" s="14" t="str">
        <f t="shared" si="0"/>
        <v>2018</v>
      </c>
      <c r="K2" s="14" t="str">
        <f t="shared" si="0"/>
        <v>2018</v>
      </c>
      <c r="L2" s="14" t="str">
        <f t="shared" si="0"/>
        <v>2018</v>
      </c>
      <c r="M2" s="14" t="str">
        <f t="shared" si="0"/>
        <v>2018</v>
      </c>
      <c r="N2" s="14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2018</v>
      </c>
      <c r="G3" s="14" t="str">
        <f t="shared" si="1"/>
        <v>2018</v>
      </c>
      <c r="H3" s="14" t="str">
        <f t="shared" si="1"/>
        <v>2018</v>
      </c>
      <c r="I3" s="14" t="str">
        <f t="shared" si="1"/>
        <v>2018</v>
      </c>
      <c r="J3" s="14" t="str">
        <f t="shared" si="1"/>
        <v>2018</v>
      </c>
      <c r="K3" s="14" t="str">
        <f t="shared" si="1"/>
        <v>2018</v>
      </c>
      <c r="L3" s="14" t="str">
        <f t="shared" si="1"/>
        <v>2018</v>
      </c>
      <c r="M3" s="14" t="str">
        <f t="shared" si="1"/>
        <v>2018</v>
      </c>
      <c r="N3" s="14" t="str">
        <f t="shared" si="1"/>
        <v>2018</v>
      </c>
      <c r="O3" s="8" t="s">
        <v>1</v>
      </c>
    </row>
    <row r="4" spans="1:15" ht="12.75" hidden="1">
      <c r="A4" s="7" t="s">
        <v>10</v>
      </c>
      <c r="B4" s="2" t="s">
        <v>43</v>
      </c>
      <c r="C4" s="3" t="s">
        <v>11</v>
      </c>
      <c r="D4" s="4" t="s">
        <v>12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13</v>
      </c>
      <c r="B5" s="9" t="s">
        <v>42</v>
      </c>
      <c r="C5" s="9" t="s">
        <v>1</v>
      </c>
      <c r="D5" s="4" t="s">
        <v>14</v>
      </c>
      <c r="E5" s="14" t="s">
        <v>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24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65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25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26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27</v>
      </c>
      <c r="F15" s="45" t="s">
        <v>28</v>
      </c>
      <c r="G15" s="45" t="s">
        <v>29</v>
      </c>
      <c r="H15" s="45" t="s">
        <v>30</v>
      </c>
      <c r="I15" s="45" t="s">
        <v>31</v>
      </c>
      <c r="J15" s="45" t="s">
        <v>32</v>
      </c>
      <c r="K15" s="45" t="s">
        <v>33</v>
      </c>
      <c r="L15" s="45" t="s">
        <v>34</v>
      </c>
      <c r="M15" s="45" t="s">
        <v>35</v>
      </c>
      <c r="N15" s="45" t="s">
        <v>36</v>
      </c>
      <c r="O15" s="45" t="s">
        <v>37</v>
      </c>
    </row>
    <row r="16" spans="4:15" s="20" customFormat="1" ht="30" customHeigh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38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55</v>
      </c>
      <c r="F18" s="35">
        <v>62190000</v>
      </c>
      <c r="G18" s="35">
        <v>9750000</v>
      </c>
      <c r="H18" s="35">
        <v>60313000</v>
      </c>
      <c r="I18" s="35">
        <v>0</v>
      </c>
      <c r="J18" s="35">
        <v>27701000</v>
      </c>
      <c r="K18" s="35">
        <v>20046000</v>
      </c>
      <c r="L18" s="35">
        <v>0</v>
      </c>
      <c r="M18" s="35">
        <v>0</v>
      </c>
      <c r="N18" s="35">
        <v>0</v>
      </c>
      <c r="O18" s="36">
        <f aca="true" t="shared" si="3" ref="O18:O27">N18+M18+L18+K18+J18+I18+H18+G18+F18</f>
        <v>180000000</v>
      </c>
    </row>
    <row r="19" spans="2:15" ht="30" customHeight="1">
      <c r="B19" s="28" t="s">
        <v>46</v>
      </c>
      <c r="C19" s="27" t="s">
        <v>1</v>
      </c>
      <c r="E19" s="34" t="s">
        <v>56</v>
      </c>
      <c r="F19" s="35">
        <v>118908000</v>
      </c>
      <c r="G19" s="35">
        <v>11167000</v>
      </c>
      <c r="H19" s="35">
        <v>95000000</v>
      </c>
      <c r="I19" s="35">
        <v>0</v>
      </c>
      <c r="J19" s="35">
        <v>2789925000</v>
      </c>
      <c r="K19" s="35">
        <v>50000000</v>
      </c>
      <c r="L19" s="35">
        <v>0</v>
      </c>
      <c r="M19" s="35">
        <v>0</v>
      </c>
      <c r="N19" s="35">
        <v>0</v>
      </c>
      <c r="O19" s="36">
        <f t="shared" si="3"/>
        <v>3065000000</v>
      </c>
    </row>
    <row r="20" spans="2:15" ht="30" customHeight="1">
      <c r="B20" s="28" t="s">
        <v>47</v>
      </c>
      <c r="C20" s="27" t="s">
        <v>1</v>
      </c>
      <c r="E20" s="34" t="s">
        <v>57</v>
      </c>
      <c r="F20" s="35">
        <v>68447000</v>
      </c>
      <c r="G20" s="35">
        <v>5730000</v>
      </c>
      <c r="H20" s="35">
        <v>28600000</v>
      </c>
      <c r="I20" s="35">
        <v>0</v>
      </c>
      <c r="J20" s="35">
        <v>169300000</v>
      </c>
      <c r="K20" s="35">
        <v>1550000</v>
      </c>
      <c r="L20" s="35">
        <v>0</v>
      </c>
      <c r="M20" s="35">
        <v>0</v>
      </c>
      <c r="N20" s="35">
        <v>0</v>
      </c>
      <c r="O20" s="36">
        <f t="shared" si="3"/>
        <v>273627000</v>
      </c>
    </row>
    <row r="21" spans="2:15" ht="30" customHeight="1">
      <c r="B21" s="28" t="s">
        <v>48</v>
      </c>
      <c r="C21" s="27" t="s">
        <v>1</v>
      </c>
      <c r="E21" s="34" t="s">
        <v>58</v>
      </c>
      <c r="F21" s="35">
        <v>170955000</v>
      </c>
      <c r="G21" s="35">
        <v>19584000</v>
      </c>
      <c r="H21" s="35">
        <v>49486000</v>
      </c>
      <c r="I21" s="35">
        <v>0</v>
      </c>
      <c r="J21" s="35">
        <v>41205000</v>
      </c>
      <c r="K21" s="35">
        <v>168770000</v>
      </c>
      <c r="L21" s="35">
        <v>0</v>
      </c>
      <c r="M21" s="35">
        <v>0</v>
      </c>
      <c r="N21" s="35">
        <v>0</v>
      </c>
      <c r="O21" s="36">
        <f t="shared" si="3"/>
        <v>450000000</v>
      </c>
    </row>
    <row r="22" spans="2:15" ht="30" customHeight="1">
      <c r="B22" s="28" t="s">
        <v>49</v>
      </c>
      <c r="C22" s="27" t="s">
        <v>1</v>
      </c>
      <c r="E22" s="34" t="s">
        <v>59</v>
      </c>
      <c r="F22" s="35">
        <v>64293000</v>
      </c>
      <c r="G22" s="35">
        <v>8022000</v>
      </c>
      <c r="H22" s="35">
        <v>119055000</v>
      </c>
      <c r="I22" s="35">
        <v>0</v>
      </c>
      <c r="J22" s="35">
        <v>5675000</v>
      </c>
      <c r="K22" s="35">
        <v>50000000</v>
      </c>
      <c r="L22" s="35">
        <v>0</v>
      </c>
      <c r="M22" s="35">
        <v>0</v>
      </c>
      <c r="N22" s="35">
        <v>0</v>
      </c>
      <c r="O22" s="36">
        <f t="shared" si="3"/>
        <v>247045000</v>
      </c>
    </row>
    <row r="23" spans="2:15" ht="30" customHeight="1">
      <c r="B23" s="28" t="s">
        <v>50</v>
      </c>
      <c r="C23" s="27" t="s">
        <v>1</v>
      </c>
      <c r="E23" s="34" t="s">
        <v>60</v>
      </c>
      <c r="F23" s="35">
        <v>37143000</v>
      </c>
      <c r="G23" s="35">
        <v>4487000</v>
      </c>
      <c r="H23" s="35">
        <v>34249000</v>
      </c>
      <c r="I23" s="35">
        <v>0</v>
      </c>
      <c r="J23" s="35">
        <v>18121000</v>
      </c>
      <c r="K23" s="35">
        <v>50000000</v>
      </c>
      <c r="L23" s="35">
        <v>0</v>
      </c>
      <c r="M23" s="35">
        <v>0</v>
      </c>
      <c r="N23" s="35">
        <v>0</v>
      </c>
      <c r="O23" s="36">
        <f t="shared" si="3"/>
        <v>144000000</v>
      </c>
    </row>
    <row r="24" spans="2:15" ht="30" customHeight="1">
      <c r="B24" s="28" t="s">
        <v>51</v>
      </c>
      <c r="C24" s="27" t="s">
        <v>1</v>
      </c>
      <c r="E24" s="34" t="s">
        <v>61</v>
      </c>
      <c r="F24" s="35">
        <v>45168000</v>
      </c>
      <c r="G24" s="35">
        <v>5617000</v>
      </c>
      <c r="H24" s="35">
        <v>14180000</v>
      </c>
      <c r="I24" s="35">
        <v>0</v>
      </c>
      <c r="J24" s="35">
        <v>8030000</v>
      </c>
      <c r="K24" s="35">
        <v>11505000</v>
      </c>
      <c r="L24" s="35">
        <v>0</v>
      </c>
      <c r="M24" s="35">
        <v>0</v>
      </c>
      <c r="N24" s="35">
        <v>0</v>
      </c>
      <c r="O24" s="36">
        <f t="shared" si="3"/>
        <v>84500000</v>
      </c>
    </row>
    <row r="25" spans="2:15" ht="30" customHeight="1">
      <c r="B25" s="28" t="s">
        <v>52</v>
      </c>
      <c r="C25" s="27" t="s">
        <v>1</v>
      </c>
      <c r="E25" s="34" t="s">
        <v>62</v>
      </c>
      <c r="F25" s="35">
        <v>36320000</v>
      </c>
      <c r="G25" s="35">
        <v>3970000</v>
      </c>
      <c r="H25" s="35">
        <v>23930000</v>
      </c>
      <c r="I25" s="35">
        <v>0</v>
      </c>
      <c r="J25" s="35">
        <v>70780000</v>
      </c>
      <c r="K25" s="35">
        <v>20000000</v>
      </c>
      <c r="L25" s="35">
        <v>0</v>
      </c>
      <c r="M25" s="35">
        <v>0</v>
      </c>
      <c r="N25" s="35">
        <v>0</v>
      </c>
      <c r="O25" s="36">
        <f t="shared" si="3"/>
        <v>155000000</v>
      </c>
    </row>
    <row r="26" spans="2:15" ht="30" customHeight="1">
      <c r="B26" s="28" t="s">
        <v>53</v>
      </c>
      <c r="C26" s="27" t="s">
        <v>1</v>
      </c>
      <c r="E26" s="34" t="s">
        <v>63</v>
      </c>
      <c r="F26" s="35">
        <v>13557000</v>
      </c>
      <c r="G26" s="35">
        <v>1575000</v>
      </c>
      <c r="H26" s="35">
        <v>18909000</v>
      </c>
      <c r="I26" s="35">
        <v>0</v>
      </c>
      <c r="J26" s="35">
        <v>1389000</v>
      </c>
      <c r="K26" s="35">
        <v>8000000</v>
      </c>
      <c r="L26" s="35">
        <v>0</v>
      </c>
      <c r="M26" s="35">
        <v>0</v>
      </c>
      <c r="N26" s="35">
        <v>0</v>
      </c>
      <c r="O26" s="36">
        <f t="shared" si="3"/>
        <v>43430000</v>
      </c>
    </row>
    <row r="27" spans="2:15" ht="30" customHeight="1">
      <c r="B27" s="28" t="s">
        <v>54</v>
      </c>
      <c r="C27" s="27" t="s">
        <v>1</v>
      </c>
      <c r="E27" s="34" t="s">
        <v>64</v>
      </c>
      <c r="F27" s="35">
        <v>7550000</v>
      </c>
      <c r="G27" s="35">
        <v>1250000</v>
      </c>
      <c r="H27" s="35">
        <v>13000000</v>
      </c>
      <c r="I27" s="35">
        <v>0</v>
      </c>
      <c r="J27" s="35">
        <v>203000</v>
      </c>
      <c r="K27" s="35">
        <v>8500000</v>
      </c>
      <c r="L27" s="35">
        <v>0</v>
      </c>
      <c r="M27" s="35">
        <v>0</v>
      </c>
      <c r="N27" s="35">
        <v>0</v>
      </c>
      <c r="O27" s="36">
        <f t="shared" si="3"/>
        <v>30503000</v>
      </c>
    </row>
    <row r="28" spans="1:15" s="20" customFormat="1" ht="33.75" customHeight="1" hidden="1">
      <c r="A28" s="33" t="s">
        <v>39</v>
      </c>
      <c r="B28" s="32" t="s">
        <v>1</v>
      </c>
      <c r="C28" s="27" t="s">
        <v>1</v>
      </c>
      <c r="E28" s="37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9" t="s">
        <v>1</v>
      </c>
    </row>
    <row r="29" spans="1:15" s="20" customFormat="1" ht="18.75" customHeight="1">
      <c r="A29" s="22" t="s">
        <v>39</v>
      </c>
      <c r="E29" s="40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2" t="s">
        <v>1</v>
      </c>
    </row>
    <row r="30" spans="1:15" s="20" customFormat="1" ht="45.75" customHeight="1">
      <c r="A30" s="22" t="s">
        <v>1</v>
      </c>
      <c r="B30" s="23" t="s">
        <v>40</v>
      </c>
      <c r="E30" s="43" t="s">
        <v>41</v>
      </c>
      <c r="F30" s="44">
        <f>SUM($F$17:$F$28)</f>
        <v>624531000</v>
      </c>
      <c r="G30" s="44">
        <f>SUM($G$17:$G$28)</f>
        <v>71152000</v>
      </c>
      <c r="H30" s="44">
        <f>SUM($H$17:$H$28)</f>
        <v>456722000</v>
      </c>
      <c r="I30" s="44">
        <f>SUM($I$17:$I$28)</f>
        <v>0</v>
      </c>
      <c r="J30" s="44">
        <f>SUM($J$17:$J$28)</f>
        <v>3132329000</v>
      </c>
      <c r="K30" s="44">
        <f>SUM($K$17:$K$28)</f>
        <v>388371000</v>
      </c>
      <c r="L30" s="44">
        <f>SUM($L$17:$L$28)</f>
        <v>0</v>
      </c>
      <c r="M30" s="44">
        <f>SUM($M$17:$M$28)</f>
        <v>0</v>
      </c>
      <c r="N30" s="44">
        <f>SUM($N$17:$N$28)</f>
        <v>0</v>
      </c>
      <c r="O30" s="44">
        <f>SUM($O$17:$O$28)</f>
        <v>4673105000</v>
      </c>
    </row>
    <row r="31" ht="12.75">
      <c r="O31" s="16" t="s">
        <v>1</v>
      </c>
    </row>
  </sheetData>
  <sheetProtection/>
  <mergeCells count="15">
    <mergeCell ref="I15:I16"/>
    <mergeCell ref="J15:J16"/>
    <mergeCell ref="K15:K16"/>
    <mergeCell ref="M15:M16"/>
    <mergeCell ref="N15:N16"/>
    <mergeCell ref="O15:O16"/>
    <mergeCell ref="E15:E16"/>
    <mergeCell ref="F15:F16"/>
    <mergeCell ref="E8:O8"/>
    <mergeCell ref="E11:O11"/>
    <mergeCell ref="E12:O12"/>
    <mergeCell ref="E13:O13"/>
    <mergeCell ref="G15:G16"/>
    <mergeCell ref="L15:L16"/>
    <mergeCell ref="H15:H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workbookViewId="0" topLeftCell="E9">
      <selection activeCell="E11" sqref="E11:O11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66</v>
      </c>
      <c r="C2" s="3" t="s">
        <v>7</v>
      </c>
      <c r="D2" s="4" t="s">
        <v>8</v>
      </c>
      <c r="E2" s="14" t="str">
        <f aca="true" t="shared" si="0" ref="E2:N2">ButceYil</f>
        <v>2018</v>
      </c>
      <c r="F2" s="14" t="str">
        <f t="shared" si="0"/>
        <v>2018</v>
      </c>
      <c r="G2" s="14" t="str">
        <f t="shared" si="0"/>
        <v>2018</v>
      </c>
      <c r="H2" s="14" t="str">
        <f t="shared" si="0"/>
        <v>2018</v>
      </c>
      <c r="I2" s="14" t="str">
        <f t="shared" si="0"/>
        <v>2018</v>
      </c>
      <c r="J2" s="14" t="str">
        <f t="shared" si="0"/>
        <v>2018</v>
      </c>
      <c r="K2" s="14" t="str">
        <f t="shared" si="0"/>
        <v>2018</v>
      </c>
      <c r="L2" s="14" t="str">
        <f t="shared" si="0"/>
        <v>2018</v>
      </c>
      <c r="M2" s="14" t="str">
        <f t="shared" si="0"/>
        <v>2018</v>
      </c>
      <c r="N2" s="14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2018</v>
      </c>
      <c r="G3" s="14" t="str">
        <f t="shared" si="1"/>
        <v>2018</v>
      </c>
      <c r="H3" s="14" t="str">
        <f t="shared" si="1"/>
        <v>2018</v>
      </c>
      <c r="I3" s="14" t="str">
        <f t="shared" si="1"/>
        <v>2018</v>
      </c>
      <c r="J3" s="14" t="str">
        <f t="shared" si="1"/>
        <v>2018</v>
      </c>
      <c r="K3" s="14" t="str">
        <f t="shared" si="1"/>
        <v>2018</v>
      </c>
      <c r="L3" s="14" t="str">
        <f t="shared" si="1"/>
        <v>2018</v>
      </c>
      <c r="M3" s="14" t="str">
        <f t="shared" si="1"/>
        <v>2018</v>
      </c>
      <c r="N3" s="14" t="str">
        <f t="shared" si="1"/>
        <v>2018</v>
      </c>
      <c r="O3" s="8" t="s">
        <v>1</v>
      </c>
    </row>
    <row r="4" spans="1:15" ht="12.75" hidden="1">
      <c r="A4" s="7" t="s">
        <v>10</v>
      </c>
      <c r="B4" s="2" t="s">
        <v>43</v>
      </c>
      <c r="C4" s="3" t="s">
        <v>11</v>
      </c>
      <c r="D4" s="4" t="s">
        <v>12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13</v>
      </c>
      <c r="B5" s="9" t="s">
        <v>67</v>
      </c>
      <c r="C5" s="9" t="s">
        <v>1</v>
      </c>
      <c r="D5" s="4" t="s">
        <v>14</v>
      </c>
      <c r="E5" s="14" t="s">
        <v>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24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65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70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26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27</v>
      </c>
      <c r="F15" s="45" t="s">
        <v>28</v>
      </c>
      <c r="G15" s="45" t="s">
        <v>29</v>
      </c>
      <c r="H15" s="45" t="s">
        <v>30</v>
      </c>
      <c r="I15" s="45" t="s">
        <v>31</v>
      </c>
      <c r="J15" s="45" t="s">
        <v>32</v>
      </c>
      <c r="K15" s="45" t="s">
        <v>33</v>
      </c>
      <c r="L15" s="45" t="s">
        <v>34</v>
      </c>
      <c r="M15" s="45" t="s">
        <v>35</v>
      </c>
      <c r="N15" s="45" t="s">
        <v>36</v>
      </c>
      <c r="O15" s="45" t="s">
        <v>37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38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55</v>
      </c>
      <c r="F18" s="35">
        <v>68198000</v>
      </c>
      <c r="G18" s="35">
        <v>10655000</v>
      </c>
      <c r="H18" s="35">
        <v>65805000</v>
      </c>
      <c r="I18" s="35">
        <v>0</v>
      </c>
      <c r="J18" s="35">
        <v>29497000</v>
      </c>
      <c r="K18" s="35">
        <v>22845000</v>
      </c>
      <c r="L18" s="35">
        <v>0</v>
      </c>
      <c r="M18" s="35">
        <v>0</v>
      </c>
      <c r="N18" s="35">
        <v>0</v>
      </c>
      <c r="O18" s="36">
        <f aca="true" t="shared" si="3" ref="O18:O27">N18+M18+L18+K18+J18+I18+H18+G18+F18</f>
        <v>197000000</v>
      </c>
    </row>
    <row r="19" spans="2:15" ht="30" customHeight="1">
      <c r="B19" s="28" t="s">
        <v>46</v>
      </c>
      <c r="C19" s="27" t="s">
        <v>1</v>
      </c>
      <c r="E19" s="34" t="s">
        <v>56</v>
      </c>
      <c r="F19" s="35">
        <v>132944000</v>
      </c>
      <c r="G19" s="35">
        <v>12973000</v>
      </c>
      <c r="H19" s="35">
        <v>107402000</v>
      </c>
      <c r="I19" s="35">
        <v>0</v>
      </c>
      <c r="J19" s="35">
        <v>3050030000</v>
      </c>
      <c r="K19" s="35">
        <v>27651000</v>
      </c>
      <c r="L19" s="35">
        <v>0</v>
      </c>
      <c r="M19" s="35">
        <v>0</v>
      </c>
      <c r="N19" s="35">
        <v>0</v>
      </c>
      <c r="O19" s="36">
        <f t="shared" si="3"/>
        <v>3331000000</v>
      </c>
    </row>
    <row r="20" spans="2:15" ht="30" customHeight="1">
      <c r="B20" s="28" t="s">
        <v>47</v>
      </c>
      <c r="C20" s="27" t="s">
        <v>1</v>
      </c>
      <c r="E20" s="34" t="s">
        <v>57</v>
      </c>
      <c r="F20" s="35">
        <v>74950700</v>
      </c>
      <c r="G20" s="35">
        <v>6290000</v>
      </c>
      <c r="H20" s="35">
        <v>39441500</v>
      </c>
      <c r="I20" s="35">
        <v>0</v>
      </c>
      <c r="J20" s="35">
        <v>166750000</v>
      </c>
      <c r="K20" s="35">
        <v>1705000</v>
      </c>
      <c r="L20" s="35">
        <v>0</v>
      </c>
      <c r="M20" s="35">
        <v>0</v>
      </c>
      <c r="N20" s="35">
        <v>0</v>
      </c>
      <c r="O20" s="36">
        <f t="shared" si="3"/>
        <v>289137200</v>
      </c>
    </row>
    <row r="21" spans="2:15" ht="30" customHeight="1">
      <c r="B21" s="28" t="s">
        <v>48</v>
      </c>
      <c r="C21" s="27" t="s">
        <v>1</v>
      </c>
      <c r="E21" s="34" t="s">
        <v>58</v>
      </c>
      <c r="F21" s="35">
        <v>179519000</v>
      </c>
      <c r="G21" s="35">
        <v>20577000</v>
      </c>
      <c r="H21" s="35">
        <v>52009000</v>
      </c>
      <c r="I21" s="35">
        <v>0</v>
      </c>
      <c r="J21" s="35">
        <v>43265000</v>
      </c>
      <c r="K21" s="35">
        <v>177213000</v>
      </c>
      <c r="L21" s="35">
        <v>0</v>
      </c>
      <c r="M21" s="35">
        <v>0</v>
      </c>
      <c r="N21" s="35">
        <v>0</v>
      </c>
      <c r="O21" s="36">
        <f t="shared" si="3"/>
        <v>472583000</v>
      </c>
    </row>
    <row r="22" spans="2:15" ht="30" customHeight="1">
      <c r="B22" s="28" t="s">
        <v>49</v>
      </c>
      <c r="C22" s="27" t="s">
        <v>1</v>
      </c>
      <c r="E22" s="34" t="s">
        <v>59</v>
      </c>
      <c r="F22" s="35">
        <v>70824000</v>
      </c>
      <c r="G22" s="35">
        <v>8479000</v>
      </c>
      <c r="H22" s="35">
        <v>125413000</v>
      </c>
      <c r="I22" s="35">
        <v>0</v>
      </c>
      <c r="J22" s="35">
        <v>5790000</v>
      </c>
      <c r="K22" s="35">
        <v>58730000</v>
      </c>
      <c r="L22" s="35">
        <v>0</v>
      </c>
      <c r="M22" s="35">
        <v>0</v>
      </c>
      <c r="N22" s="35">
        <v>0</v>
      </c>
      <c r="O22" s="36">
        <f t="shared" si="3"/>
        <v>269236000</v>
      </c>
    </row>
    <row r="23" spans="2:15" ht="30" customHeight="1">
      <c r="B23" s="28" t="s">
        <v>50</v>
      </c>
      <c r="C23" s="27" t="s">
        <v>1</v>
      </c>
      <c r="E23" s="34" t="s">
        <v>60</v>
      </c>
      <c r="F23" s="35">
        <v>40864000</v>
      </c>
      <c r="G23" s="35">
        <v>4945000</v>
      </c>
      <c r="H23" s="35">
        <v>36434000</v>
      </c>
      <c r="I23" s="35">
        <v>0</v>
      </c>
      <c r="J23" s="35">
        <v>7268000</v>
      </c>
      <c r="K23" s="35">
        <v>58489000</v>
      </c>
      <c r="L23" s="35">
        <v>0</v>
      </c>
      <c r="M23" s="35">
        <v>0</v>
      </c>
      <c r="N23" s="35">
        <v>0</v>
      </c>
      <c r="O23" s="36">
        <f t="shared" si="3"/>
        <v>148000000</v>
      </c>
    </row>
    <row r="24" spans="2:15" ht="30" customHeight="1">
      <c r="B24" s="28" t="s">
        <v>51</v>
      </c>
      <c r="C24" s="27" t="s">
        <v>1</v>
      </c>
      <c r="E24" s="34" t="s">
        <v>61</v>
      </c>
      <c r="F24" s="35">
        <v>49082000</v>
      </c>
      <c r="G24" s="35">
        <v>6128000</v>
      </c>
      <c r="H24" s="35">
        <v>15482000</v>
      </c>
      <c r="I24" s="35">
        <v>0</v>
      </c>
      <c r="J24" s="35">
        <v>8251000</v>
      </c>
      <c r="K24" s="35">
        <v>10557000</v>
      </c>
      <c r="L24" s="35">
        <v>0</v>
      </c>
      <c r="M24" s="35">
        <v>0</v>
      </c>
      <c r="N24" s="35">
        <v>0</v>
      </c>
      <c r="O24" s="36">
        <f t="shared" si="3"/>
        <v>89500000</v>
      </c>
    </row>
    <row r="25" spans="2:15" ht="30" customHeight="1">
      <c r="B25" s="28" t="s">
        <v>52</v>
      </c>
      <c r="C25" s="27" t="s">
        <v>1</v>
      </c>
      <c r="E25" s="34" t="s">
        <v>62</v>
      </c>
      <c r="F25" s="35">
        <v>38494000</v>
      </c>
      <c r="G25" s="35">
        <v>4203000</v>
      </c>
      <c r="H25" s="35">
        <v>25371000</v>
      </c>
      <c r="I25" s="35">
        <v>0</v>
      </c>
      <c r="J25" s="35">
        <v>75030000</v>
      </c>
      <c r="K25" s="35">
        <v>21202000</v>
      </c>
      <c r="L25" s="35">
        <v>0</v>
      </c>
      <c r="M25" s="35">
        <v>0</v>
      </c>
      <c r="N25" s="35">
        <v>0</v>
      </c>
      <c r="O25" s="36">
        <f t="shared" si="3"/>
        <v>164300000</v>
      </c>
    </row>
    <row r="26" spans="2:15" ht="30" customHeight="1">
      <c r="B26" s="28" t="s">
        <v>53</v>
      </c>
      <c r="C26" s="27" t="s">
        <v>1</v>
      </c>
      <c r="E26" s="34" t="s">
        <v>63</v>
      </c>
      <c r="F26" s="35">
        <v>14750000</v>
      </c>
      <c r="G26" s="35">
        <v>1713000</v>
      </c>
      <c r="H26" s="35">
        <v>20067000</v>
      </c>
      <c r="I26" s="35">
        <v>0</v>
      </c>
      <c r="J26" s="35">
        <v>1469000</v>
      </c>
      <c r="K26" s="35">
        <v>15261000</v>
      </c>
      <c r="L26" s="35">
        <v>0</v>
      </c>
      <c r="M26" s="35">
        <v>0</v>
      </c>
      <c r="N26" s="35">
        <v>0</v>
      </c>
      <c r="O26" s="36">
        <f t="shared" si="3"/>
        <v>53260000</v>
      </c>
    </row>
    <row r="27" spans="2:15" ht="30" customHeight="1" thickBot="1">
      <c r="B27" s="28" t="s">
        <v>54</v>
      </c>
      <c r="C27" s="27" t="s">
        <v>1</v>
      </c>
      <c r="E27" s="34" t="s">
        <v>64</v>
      </c>
      <c r="F27" s="35">
        <v>8155000</v>
      </c>
      <c r="G27" s="35">
        <v>1350000</v>
      </c>
      <c r="H27" s="35">
        <v>13847000</v>
      </c>
      <c r="I27" s="35">
        <v>0</v>
      </c>
      <c r="J27" s="35">
        <v>216000</v>
      </c>
      <c r="K27" s="35">
        <v>8500000</v>
      </c>
      <c r="L27" s="35">
        <v>0</v>
      </c>
      <c r="M27" s="35">
        <v>0</v>
      </c>
      <c r="N27" s="35">
        <v>0</v>
      </c>
      <c r="O27" s="36">
        <f t="shared" si="3"/>
        <v>32068000</v>
      </c>
    </row>
    <row r="28" spans="1:15" s="20" customFormat="1" ht="33.75" customHeight="1" hidden="1">
      <c r="A28" s="33" t="s">
        <v>39</v>
      </c>
      <c r="B28" s="32" t="s">
        <v>1</v>
      </c>
      <c r="C28" s="27" t="s">
        <v>1</v>
      </c>
      <c r="E28" s="37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9" t="s">
        <v>1</v>
      </c>
    </row>
    <row r="29" spans="1:15" s="20" customFormat="1" ht="18.75" customHeight="1" thickBot="1">
      <c r="A29" s="22" t="s">
        <v>39</v>
      </c>
      <c r="E29" s="40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2" t="s">
        <v>1</v>
      </c>
    </row>
    <row r="30" spans="1:15" s="20" customFormat="1" ht="45.75" customHeight="1" thickBot="1">
      <c r="A30" s="22" t="s">
        <v>1</v>
      </c>
      <c r="B30" s="23" t="s">
        <v>40</v>
      </c>
      <c r="E30" s="43" t="s">
        <v>41</v>
      </c>
      <c r="F30" s="44">
        <f>SUM($F$17:$F$28)</f>
        <v>677780700</v>
      </c>
      <c r="G30" s="44">
        <f>SUM($G$17:$G$28)</f>
        <v>77313000</v>
      </c>
      <c r="H30" s="44">
        <f>SUM($H$17:$H$28)</f>
        <v>501271500</v>
      </c>
      <c r="I30" s="44">
        <f>SUM($I$17:$I$28)</f>
        <v>0</v>
      </c>
      <c r="J30" s="44">
        <f>SUM($J$17:$J$28)</f>
        <v>3387566000</v>
      </c>
      <c r="K30" s="44">
        <f>SUM($K$17:$K$28)</f>
        <v>402153000</v>
      </c>
      <c r="L30" s="44">
        <f>SUM($L$17:$L$28)</f>
        <v>0</v>
      </c>
      <c r="M30" s="44">
        <f>SUM($M$17:$M$28)</f>
        <v>0</v>
      </c>
      <c r="N30" s="44">
        <f>SUM($N$17:$N$28)</f>
        <v>0</v>
      </c>
      <c r="O30" s="44">
        <f>SUM($O$17:$O$28)</f>
        <v>5046084200</v>
      </c>
    </row>
    <row r="31" ht="12.75">
      <c r="O31" s="16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workbookViewId="0" topLeftCell="E9">
      <selection activeCell="E11" sqref="E11:O11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68</v>
      </c>
      <c r="C2" s="3" t="s">
        <v>7</v>
      </c>
      <c r="D2" s="4" t="s">
        <v>8</v>
      </c>
      <c r="E2" s="14" t="str">
        <f aca="true" t="shared" si="0" ref="E2:N2">ButceYil</f>
        <v>2018</v>
      </c>
      <c r="F2" s="14" t="str">
        <f t="shared" si="0"/>
        <v>2018</v>
      </c>
      <c r="G2" s="14" t="str">
        <f t="shared" si="0"/>
        <v>2018</v>
      </c>
      <c r="H2" s="14" t="str">
        <f t="shared" si="0"/>
        <v>2018</v>
      </c>
      <c r="I2" s="14" t="str">
        <f t="shared" si="0"/>
        <v>2018</v>
      </c>
      <c r="J2" s="14" t="str">
        <f t="shared" si="0"/>
        <v>2018</v>
      </c>
      <c r="K2" s="14" t="str">
        <f t="shared" si="0"/>
        <v>2018</v>
      </c>
      <c r="L2" s="14" t="str">
        <f t="shared" si="0"/>
        <v>2018</v>
      </c>
      <c r="M2" s="14" t="str">
        <f t="shared" si="0"/>
        <v>2018</v>
      </c>
      <c r="N2" s="14" t="str">
        <f t="shared" si="0"/>
        <v>2018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9</v>
      </c>
      <c r="E3" s="14" t="s">
        <v>1</v>
      </c>
      <c r="F3" s="14" t="str">
        <f aca="true" t="shared" si="1" ref="F3:N3">ButceYil</f>
        <v>2018</v>
      </c>
      <c r="G3" s="14" t="str">
        <f t="shared" si="1"/>
        <v>2018</v>
      </c>
      <c r="H3" s="14" t="str">
        <f t="shared" si="1"/>
        <v>2018</v>
      </c>
      <c r="I3" s="14" t="str">
        <f t="shared" si="1"/>
        <v>2018</v>
      </c>
      <c r="J3" s="14" t="str">
        <f t="shared" si="1"/>
        <v>2018</v>
      </c>
      <c r="K3" s="14" t="str">
        <f t="shared" si="1"/>
        <v>2018</v>
      </c>
      <c r="L3" s="14" t="str">
        <f t="shared" si="1"/>
        <v>2018</v>
      </c>
      <c r="M3" s="14" t="str">
        <f t="shared" si="1"/>
        <v>2018</v>
      </c>
      <c r="N3" s="14" t="str">
        <f t="shared" si="1"/>
        <v>2018</v>
      </c>
      <c r="O3" s="8" t="s">
        <v>1</v>
      </c>
    </row>
    <row r="4" spans="1:15" ht="12.75" hidden="1">
      <c r="A4" s="7" t="s">
        <v>10</v>
      </c>
      <c r="B4" s="2" t="s">
        <v>43</v>
      </c>
      <c r="C4" s="3" t="s">
        <v>11</v>
      </c>
      <c r="D4" s="4" t="s">
        <v>12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13</v>
      </c>
      <c r="B5" s="9" t="s">
        <v>69</v>
      </c>
      <c r="C5" s="9" t="s">
        <v>1</v>
      </c>
      <c r="D5" s="4" t="s">
        <v>14</v>
      </c>
      <c r="E5" s="14" t="s">
        <v>1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24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65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71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26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27</v>
      </c>
      <c r="F15" s="45" t="s">
        <v>28</v>
      </c>
      <c r="G15" s="45" t="s">
        <v>29</v>
      </c>
      <c r="H15" s="45" t="s">
        <v>30</v>
      </c>
      <c r="I15" s="45" t="s">
        <v>31</v>
      </c>
      <c r="J15" s="45" t="s">
        <v>32</v>
      </c>
      <c r="K15" s="45" t="s">
        <v>33</v>
      </c>
      <c r="L15" s="45" t="s">
        <v>34</v>
      </c>
      <c r="M15" s="45" t="s">
        <v>35</v>
      </c>
      <c r="N15" s="45" t="s">
        <v>36</v>
      </c>
      <c r="O15" s="45" t="s">
        <v>37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38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55</v>
      </c>
      <c r="F18" s="35">
        <v>74595000</v>
      </c>
      <c r="G18" s="35">
        <v>11545000</v>
      </c>
      <c r="H18" s="35">
        <v>71225000</v>
      </c>
      <c r="I18" s="35">
        <v>0</v>
      </c>
      <c r="J18" s="35">
        <v>31891000</v>
      </c>
      <c r="K18" s="35">
        <v>25744000</v>
      </c>
      <c r="L18" s="35">
        <v>0</v>
      </c>
      <c r="M18" s="35">
        <v>0</v>
      </c>
      <c r="N18" s="35">
        <v>0</v>
      </c>
      <c r="O18" s="36">
        <f aca="true" t="shared" si="3" ref="O18:O27">N18+M18+L18+K18+J18+I18+H18+G18+F18</f>
        <v>215000000</v>
      </c>
    </row>
    <row r="19" spans="2:15" ht="30" customHeight="1">
      <c r="B19" s="28" t="s">
        <v>46</v>
      </c>
      <c r="C19" s="27" t="s">
        <v>1</v>
      </c>
      <c r="E19" s="34" t="s">
        <v>56</v>
      </c>
      <c r="F19" s="35">
        <v>146066000</v>
      </c>
      <c r="G19" s="35">
        <v>14747000</v>
      </c>
      <c r="H19" s="35">
        <v>121662000</v>
      </c>
      <c r="I19" s="35">
        <v>0</v>
      </c>
      <c r="J19" s="35">
        <v>3301315000</v>
      </c>
      <c r="K19" s="35">
        <v>33210000</v>
      </c>
      <c r="L19" s="35">
        <v>0</v>
      </c>
      <c r="M19" s="35">
        <v>0</v>
      </c>
      <c r="N19" s="35">
        <v>0</v>
      </c>
      <c r="O19" s="36">
        <f t="shared" si="3"/>
        <v>3617000000</v>
      </c>
    </row>
    <row r="20" spans="2:15" ht="30" customHeight="1">
      <c r="B20" s="28" t="s">
        <v>47</v>
      </c>
      <c r="C20" s="27" t="s">
        <v>1</v>
      </c>
      <c r="E20" s="34" t="s">
        <v>57</v>
      </c>
      <c r="F20" s="35">
        <v>80583500</v>
      </c>
      <c r="G20" s="35">
        <v>6880000</v>
      </c>
      <c r="H20" s="35">
        <v>34058000</v>
      </c>
      <c r="I20" s="35">
        <v>0</v>
      </c>
      <c r="J20" s="35">
        <v>184219500</v>
      </c>
      <c r="K20" s="35">
        <v>1860000</v>
      </c>
      <c r="L20" s="35">
        <v>0</v>
      </c>
      <c r="M20" s="35">
        <v>0</v>
      </c>
      <c r="N20" s="35">
        <v>0</v>
      </c>
      <c r="O20" s="36">
        <f t="shared" si="3"/>
        <v>307601000</v>
      </c>
    </row>
    <row r="21" spans="2:15" ht="30" customHeight="1">
      <c r="B21" s="28" t="s">
        <v>48</v>
      </c>
      <c r="C21" s="27" t="s">
        <v>1</v>
      </c>
      <c r="E21" s="34" t="s">
        <v>58</v>
      </c>
      <c r="F21" s="35">
        <v>188497000</v>
      </c>
      <c r="G21" s="35">
        <v>21613000</v>
      </c>
      <c r="H21" s="35">
        <v>54640000</v>
      </c>
      <c r="I21" s="35">
        <v>0</v>
      </c>
      <c r="J21" s="35">
        <v>45429000</v>
      </c>
      <c r="K21" s="35">
        <v>186078000</v>
      </c>
      <c r="L21" s="35">
        <v>0</v>
      </c>
      <c r="M21" s="35">
        <v>0</v>
      </c>
      <c r="N21" s="35">
        <v>0</v>
      </c>
      <c r="O21" s="36">
        <f t="shared" si="3"/>
        <v>496257000</v>
      </c>
    </row>
    <row r="22" spans="2:15" ht="30" customHeight="1">
      <c r="B22" s="28" t="s">
        <v>49</v>
      </c>
      <c r="C22" s="27" t="s">
        <v>1</v>
      </c>
      <c r="E22" s="34" t="s">
        <v>59</v>
      </c>
      <c r="F22" s="35">
        <v>82956000</v>
      </c>
      <c r="G22" s="35">
        <v>8933000</v>
      </c>
      <c r="H22" s="35">
        <v>148272000</v>
      </c>
      <c r="I22" s="35">
        <v>0</v>
      </c>
      <c r="J22" s="35">
        <v>7655000</v>
      </c>
      <c r="K22" s="35">
        <v>33596000</v>
      </c>
      <c r="L22" s="35">
        <v>0</v>
      </c>
      <c r="M22" s="35">
        <v>0</v>
      </c>
      <c r="N22" s="35">
        <v>0</v>
      </c>
      <c r="O22" s="36">
        <f t="shared" si="3"/>
        <v>281412000</v>
      </c>
    </row>
    <row r="23" spans="2:15" ht="30" customHeight="1">
      <c r="B23" s="28" t="s">
        <v>50</v>
      </c>
      <c r="C23" s="27" t="s">
        <v>1</v>
      </c>
      <c r="E23" s="34" t="s">
        <v>60</v>
      </c>
      <c r="F23" s="35">
        <v>44936000</v>
      </c>
      <c r="G23" s="35">
        <v>5426000</v>
      </c>
      <c r="H23" s="35">
        <v>38393000</v>
      </c>
      <c r="I23" s="35">
        <v>0</v>
      </c>
      <c r="J23" s="35">
        <v>51812000</v>
      </c>
      <c r="K23" s="35">
        <v>11433000</v>
      </c>
      <c r="L23" s="35">
        <v>0</v>
      </c>
      <c r="M23" s="35">
        <v>0</v>
      </c>
      <c r="N23" s="35">
        <v>0</v>
      </c>
      <c r="O23" s="36">
        <f t="shared" si="3"/>
        <v>152000000</v>
      </c>
    </row>
    <row r="24" spans="2:15" ht="30" customHeight="1">
      <c r="B24" s="28" t="s">
        <v>51</v>
      </c>
      <c r="C24" s="27" t="s">
        <v>1</v>
      </c>
      <c r="E24" s="34" t="s">
        <v>61</v>
      </c>
      <c r="F24" s="35">
        <v>53014000</v>
      </c>
      <c r="G24" s="35">
        <v>6695000</v>
      </c>
      <c r="H24" s="35">
        <v>16779000</v>
      </c>
      <c r="I24" s="35">
        <v>0</v>
      </c>
      <c r="J24" s="35">
        <v>8572000</v>
      </c>
      <c r="K24" s="35">
        <v>11240000</v>
      </c>
      <c r="L24" s="35">
        <v>0</v>
      </c>
      <c r="M24" s="35">
        <v>0</v>
      </c>
      <c r="N24" s="35">
        <v>0</v>
      </c>
      <c r="O24" s="36">
        <f t="shared" si="3"/>
        <v>96300000</v>
      </c>
    </row>
    <row r="25" spans="2:15" ht="30" customHeight="1">
      <c r="B25" s="28" t="s">
        <v>52</v>
      </c>
      <c r="C25" s="27" t="s">
        <v>1</v>
      </c>
      <c r="E25" s="34" t="s">
        <v>62</v>
      </c>
      <c r="F25" s="35">
        <v>40768000</v>
      </c>
      <c r="G25" s="35">
        <v>4449000</v>
      </c>
      <c r="H25" s="35">
        <v>26877000</v>
      </c>
      <c r="I25" s="35">
        <v>0</v>
      </c>
      <c r="J25" s="35">
        <v>79443000</v>
      </c>
      <c r="K25" s="35">
        <v>22463000</v>
      </c>
      <c r="L25" s="35">
        <v>0</v>
      </c>
      <c r="M25" s="35">
        <v>0</v>
      </c>
      <c r="N25" s="35">
        <v>0</v>
      </c>
      <c r="O25" s="36">
        <f t="shared" si="3"/>
        <v>174000000</v>
      </c>
    </row>
    <row r="26" spans="2:15" ht="30" customHeight="1">
      <c r="B26" s="28" t="s">
        <v>53</v>
      </c>
      <c r="C26" s="27" t="s">
        <v>1</v>
      </c>
      <c r="E26" s="34" t="s">
        <v>63</v>
      </c>
      <c r="F26" s="35">
        <v>15872000</v>
      </c>
      <c r="G26" s="35">
        <v>1843000</v>
      </c>
      <c r="H26" s="35">
        <v>21231000</v>
      </c>
      <c r="I26" s="35">
        <v>0</v>
      </c>
      <c r="J26" s="35">
        <v>1534000</v>
      </c>
      <c r="K26" s="35">
        <v>15508000</v>
      </c>
      <c r="L26" s="35">
        <v>0</v>
      </c>
      <c r="M26" s="35">
        <v>0</v>
      </c>
      <c r="N26" s="35">
        <v>0</v>
      </c>
      <c r="O26" s="36">
        <f t="shared" si="3"/>
        <v>55988000</v>
      </c>
    </row>
    <row r="27" spans="2:15" ht="30" customHeight="1" thickBot="1">
      <c r="B27" s="28" t="s">
        <v>54</v>
      </c>
      <c r="C27" s="27" t="s">
        <v>1</v>
      </c>
      <c r="E27" s="34" t="s">
        <v>64</v>
      </c>
      <c r="F27" s="35">
        <v>8832000</v>
      </c>
      <c r="G27" s="35">
        <v>1461000</v>
      </c>
      <c r="H27" s="35">
        <v>14647000</v>
      </c>
      <c r="I27" s="35">
        <v>0</v>
      </c>
      <c r="J27" s="35">
        <v>228000</v>
      </c>
      <c r="K27" s="35">
        <v>9450000</v>
      </c>
      <c r="L27" s="35">
        <v>0</v>
      </c>
      <c r="M27" s="35">
        <v>0</v>
      </c>
      <c r="N27" s="35">
        <v>0</v>
      </c>
      <c r="O27" s="36">
        <f t="shared" si="3"/>
        <v>34618000</v>
      </c>
    </row>
    <row r="28" spans="1:15" s="20" customFormat="1" ht="33.75" customHeight="1" hidden="1">
      <c r="A28" s="33" t="s">
        <v>39</v>
      </c>
      <c r="B28" s="32" t="s">
        <v>1</v>
      </c>
      <c r="C28" s="27" t="s">
        <v>1</v>
      </c>
      <c r="E28" s="37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9" t="s">
        <v>1</v>
      </c>
    </row>
    <row r="29" spans="1:15" s="20" customFormat="1" ht="18.75" customHeight="1" thickBot="1">
      <c r="A29" s="22" t="s">
        <v>39</v>
      </c>
      <c r="E29" s="40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2" t="s">
        <v>1</v>
      </c>
    </row>
    <row r="30" spans="1:15" s="20" customFormat="1" ht="45.75" customHeight="1" thickBot="1">
      <c r="A30" s="22" t="s">
        <v>1</v>
      </c>
      <c r="B30" s="23" t="s">
        <v>40</v>
      </c>
      <c r="E30" s="43" t="s">
        <v>41</v>
      </c>
      <c r="F30" s="44">
        <f>SUM($F$17:$F$28)</f>
        <v>736119500</v>
      </c>
      <c r="G30" s="44">
        <f>SUM($G$17:$G$28)</f>
        <v>83592000</v>
      </c>
      <c r="H30" s="44">
        <f>SUM($H$17:$H$28)</f>
        <v>547784000</v>
      </c>
      <c r="I30" s="44">
        <f>SUM($I$17:$I$28)</f>
        <v>0</v>
      </c>
      <c r="J30" s="44">
        <f>SUM($J$17:$J$28)</f>
        <v>3712098500</v>
      </c>
      <c r="K30" s="44">
        <f>SUM($K$17:$K$28)</f>
        <v>350582000</v>
      </c>
      <c r="L30" s="44">
        <f>SUM($L$17:$L$28)</f>
        <v>0</v>
      </c>
      <c r="M30" s="44">
        <f>SUM($M$17:$M$28)</f>
        <v>0</v>
      </c>
      <c r="N30" s="44">
        <f>SUM($N$17:$N$28)</f>
        <v>0</v>
      </c>
      <c r="O30" s="44">
        <f>SUM($O$17:$O$28)</f>
        <v>5430176000</v>
      </c>
    </row>
    <row r="31" ht="12.75">
      <c r="O31" s="16" t="s">
        <v>1</v>
      </c>
    </row>
  </sheetData>
  <sheetProtection/>
  <mergeCells count="15"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2019-02-25T09:49:07Z</cp:lastPrinted>
  <dcterms:created xsi:type="dcterms:W3CDTF">2017-10-13T12:23:25Z</dcterms:created>
  <dcterms:modified xsi:type="dcterms:W3CDTF">2019-02-25T09:49:14Z</dcterms:modified>
  <cp:category/>
  <cp:version/>
  <cp:contentType/>
  <cp:contentStatus/>
</cp:coreProperties>
</file>