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420" windowHeight="4200" tabRatio="601" activeTab="0"/>
  </bookViews>
  <sheets>
    <sheet name="T 4.6" sheetId="1" r:id="rId1"/>
    <sheet name="extra" sheetId="2" state="hidden" r:id="rId2"/>
  </sheets>
  <definedNames>
    <definedName name="_xlnm.Print_Area" localSheetId="1">'extra'!$C$1:$R$124</definedName>
    <definedName name="_xlnm.Print_Area" localSheetId="0">'T 4.6'!$A$1:$O$43</definedName>
  </definedNames>
  <calcPr fullCalcOnLoad="1"/>
</workbook>
</file>

<file path=xl/sharedStrings.xml><?xml version="1.0" encoding="utf-8"?>
<sst xmlns="http://schemas.openxmlformats.org/spreadsheetml/2006/main" count="186" uniqueCount="52">
  <si>
    <t>(Belediyelerce Verilen İnşaat Ruhsatnamelerine Göre)</t>
  </si>
  <si>
    <t>(According to Building Permits)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</si>
  <si>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</si>
  <si>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</si>
  <si>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</si>
  <si>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</si>
  <si>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</si>
  <si>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</si>
  <si>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</si>
  <si>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</si>
  <si>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</si>
  <si>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</si>
  <si>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</si>
  <si>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</si>
  <si>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Tablo: IV.6- Konut İnşaatı</t>
  </si>
  <si>
    <t xml:space="preserve">    Sayı (Adet)</t>
  </si>
  <si>
    <t>Number (Unit)</t>
  </si>
  <si>
    <r>
      <t xml:space="preserve">    Area (Thousand m</t>
    </r>
    <r>
      <rPr>
        <b/>
        <vertAlign val="superscript"/>
        <sz val="12"/>
        <rFont val="Arial Tur"/>
        <family val="2"/>
      </rPr>
      <t>2</t>
    </r>
    <r>
      <rPr>
        <b/>
        <sz val="12"/>
        <rFont val="Arial TUR"/>
        <family val="2"/>
      </rPr>
      <t>)</t>
    </r>
  </si>
  <si>
    <r>
      <t xml:space="preserve">   Yüzölçümü (Bin m</t>
    </r>
    <r>
      <rPr>
        <b/>
        <vertAlign val="superscript"/>
        <sz val="12"/>
        <rFont val="Arial Tur"/>
        <family val="2"/>
      </rPr>
      <t>2</t>
    </r>
    <r>
      <rPr>
        <b/>
        <sz val="12"/>
        <rFont val="Arial TUR"/>
        <family val="2"/>
      </rPr>
      <t>)</t>
    </r>
  </si>
  <si>
    <t xml:space="preserve">            Değer (Milyar TL.)</t>
  </si>
  <si>
    <t xml:space="preserve">             Value (Billion TL.)</t>
  </si>
  <si>
    <t>Table: IV.6- Residential Construction</t>
  </si>
  <si>
    <t>Yüzde Değişme - % Change</t>
  </si>
  <si>
    <t>2000 1. Yarı</t>
  </si>
  <si>
    <t>2001 1. Yarı</t>
  </si>
  <si>
    <t>2002 1. Yarı</t>
  </si>
  <si>
    <t>2003 1. Yarı</t>
  </si>
  <si>
    <t>2004 1. Yarı</t>
  </si>
  <si>
    <t>1999 1. Yarı</t>
  </si>
  <si>
    <t>Yapı İzin İstatistikleri ve Değişim Oranları</t>
  </si>
  <si>
    <t xml:space="preserve">Building Permits Statistics and Percantage Changes </t>
  </si>
  <si>
    <t>Bir Önceki Yıl Aynı Döneme Göre Değişim Oranı (%)</t>
  </si>
  <si>
    <t>Bir Önceki Döneme Göre Değişim Oranı (%)</t>
  </si>
  <si>
    <t>Percantage change on the same period of the previous year (%)</t>
  </si>
  <si>
    <t>Percantage change on the previous period (%)</t>
  </si>
  <si>
    <t>Yıl</t>
  </si>
  <si>
    <t>I. Dönem</t>
  </si>
  <si>
    <t>II. Dönem</t>
  </si>
  <si>
    <t>III. Dönem</t>
  </si>
  <si>
    <t>IV. Dönem</t>
  </si>
  <si>
    <t>Yıllık Toplam</t>
  </si>
  <si>
    <t>Year</t>
  </si>
  <si>
    <t>Q I</t>
  </si>
  <si>
    <t>Q II</t>
  </si>
  <si>
    <t>Q III</t>
  </si>
  <si>
    <t>Q IV</t>
  </si>
  <si>
    <t>Annual Total</t>
  </si>
  <si>
    <r>
      <t xml:space="preserve">Yapı Ruhsatı - </t>
    </r>
    <r>
      <rPr>
        <sz val="10"/>
        <color indexed="8"/>
        <rFont val="Arial"/>
        <family val="2"/>
      </rPr>
      <t>Building Permits</t>
    </r>
  </si>
  <si>
    <r>
      <t xml:space="preserve">    Yüzölçümü (m²) - </t>
    </r>
    <r>
      <rPr>
        <sz val="10"/>
        <color indexed="8"/>
        <rFont val="Arial"/>
        <family val="2"/>
      </rPr>
      <t>Floor Area (m²)</t>
    </r>
  </si>
  <si>
    <t>-</t>
  </si>
  <si>
    <t>"</t>
  </si>
  <si>
    <r>
      <t xml:space="preserve">    Daire Sayısı -</t>
    </r>
    <r>
      <rPr>
        <sz val="10"/>
        <color indexed="8"/>
        <rFont val="Arial"/>
        <family val="2"/>
      </rPr>
      <t xml:space="preserve"> Number of Dwelling Unit</t>
    </r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</si>
</sst>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"/>
    <numFmt numFmtId="191" formatCode="###\ ###\ ###\ ###"/>
    <numFmt numFmtId="192" formatCode="#,##0.0\ _T_L;\-#,##0.0\ _T_L"/>
    <numFmt numFmtId="193" formatCode="#,##0.0"/>
    <numFmt numFmtId="194" formatCode="###\ \ ###\ \ ###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###\ ###\ ###"/>
  </numFmts>
  <fonts count="51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vertAlign val="superscript"/>
      <sz val="12"/>
      <name val="Arial Tur"/>
      <family val="2"/>
    </font>
    <font>
      <b/>
      <sz val="16"/>
      <name val="Arial Tur"/>
      <family val="2"/>
    </font>
    <font>
      <b/>
      <sz val="26"/>
      <name val="Arial Tu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 vertical="center" textRotation="180"/>
    </xf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188" fontId="2" fillId="0" borderId="0" xfId="0" applyNumberFormat="1" applyFont="1" applyBorder="1" applyAlignment="1" applyProtection="1">
      <alignment/>
      <protection/>
    </xf>
    <xf numFmtId="188" fontId="2" fillId="0" borderId="19" xfId="0" applyNumberFormat="1" applyFont="1" applyBorder="1" applyAlignment="1" applyProtection="1">
      <alignment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188" fontId="2" fillId="0" borderId="14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188" fontId="2" fillId="0" borderId="15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0" fontId="1" fillId="0" borderId="19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 textRotation="180"/>
    </xf>
    <xf numFmtId="0" fontId="24" fillId="0" borderId="0" xfId="48" applyFont="1" applyBorder="1" applyAlignment="1">
      <alignment vertical="center"/>
      <protection/>
    </xf>
    <xf numFmtId="0" fontId="24" fillId="0" borderId="0" xfId="48" applyFont="1" applyBorder="1">
      <alignment/>
      <protection/>
    </xf>
    <xf numFmtId="0" fontId="24" fillId="0" borderId="0" xfId="48" applyFont="1">
      <alignment/>
      <protection/>
    </xf>
    <xf numFmtId="0" fontId="25" fillId="0" borderId="0" xfId="48" applyFont="1">
      <alignment/>
      <protection/>
    </xf>
    <xf numFmtId="0" fontId="25" fillId="0" borderId="0" xfId="48" applyFont="1" applyBorder="1">
      <alignment/>
      <protection/>
    </xf>
    <xf numFmtId="0" fontId="26" fillId="0" borderId="0" xfId="48" applyFont="1" applyBorder="1" applyAlignment="1">
      <alignment vertical="center"/>
      <protection/>
    </xf>
    <xf numFmtId="0" fontId="26" fillId="0" borderId="0" xfId="48" applyFont="1" applyBorder="1">
      <alignment/>
      <protection/>
    </xf>
    <xf numFmtId="0" fontId="26" fillId="0" borderId="0" xfId="48" applyFont="1">
      <alignment/>
      <protection/>
    </xf>
    <xf numFmtId="0" fontId="27" fillId="0" borderId="0" xfId="48" applyFont="1">
      <alignment/>
      <protection/>
    </xf>
    <xf numFmtId="0" fontId="27" fillId="0" borderId="0" xfId="48" applyFont="1" applyBorder="1">
      <alignment/>
      <protection/>
    </xf>
    <xf numFmtId="0" fontId="28" fillId="0" borderId="16" xfId="48" applyFont="1" applyBorder="1" applyAlignment="1">
      <alignment wrapText="1"/>
      <protection/>
    </xf>
    <xf numFmtId="0" fontId="28" fillId="0" borderId="12" xfId="48" applyFont="1" applyBorder="1" applyAlignment="1">
      <alignment horizontal="center" vertical="center" wrapText="1"/>
      <protection/>
    </xf>
    <xf numFmtId="0" fontId="28" fillId="0" borderId="21" xfId="48" applyFont="1" applyBorder="1" applyAlignment="1">
      <alignment horizontal="center" vertical="center" wrapText="1"/>
      <protection/>
    </xf>
    <xf numFmtId="0" fontId="28" fillId="0" borderId="22" xfId="48" applyFont="1" applyBorder="1" applyAlignment="1">
      <alignment horizontal="center" vertical="center" wrapText="1"/>
      <protection/>
    </xf>
    <xf numFmtId="0" fontId="28" fillId="0" borderId="23" xfId="48" applyFont="1" applyBorder="1" applyAlignment="1">
      <alignment horizontal="center" vertical="center" wrapText="1"/>
      <protection/>
    </xf>
    <xf numFmtId="0" fontId="28" fillId="0" borderId="0" xfId="48" applyFont="1" applyAlignment="1">
      <alignment horizontal="center"/>
      <protection/>
    </xf>
    <xf numFmtId="0" fontId="28" fillId="0" borderId="0" xfId="48" applyFont="1">
      <alignment/>
      <protection/>
    </xf>
    <xf numFmtId="0" fontId="28" fillId="0" borderId="10" xfId="48" applyFont="1" applyBorder="1" applyAlignment="1">
      <alignment wrapText="1"/>
      <protection/>
    </xf>
    <xf numFmtId="0" fontId="29" fillId="0" borderId="14" xfId="48" applyFont="1" applyBorder="1" applyAlignment="1">
      <alignment horizontal="center" vertical="center" wrapText="1"/>
      <protection/>
    </xf>
    <xf numFmtId="0" fontId="29" fillId="0" borderId="21" xfId="48" applyFont="1" applyBorder="1" applyAlignment="1">
      <alignment horizontal="center" vertical="center" wrapText="1"/>
      <protection/>
    </xf>
    <xf numFmtId="0" fontId="29" fillId="0" borderId="22" xfId="48" applyFont="1" applyBorder="1" applyAlignment="1">
      <alignment horizontal="center" vertical="center" wrapText="1"/>
      <protection/>
    </xf>
    <xf numFmtId="0" fontId="29" fillId="0" borderId="23" xfId="48" applyFont="1" applyBorder="1" applyAlignment="1">
      <alignment horizontal="center" vertical="center" wrapText="1"/>
      <protection/>
    </xf>
    <xf numFmtId="0" fontId="28" fillId="0" borderId="10" xfId="48" applyFont="1" applyBorder="1" applyAlignment="1">
      <alignment horizontal="center" wrapText="1"/>
      <protection/>
    </xf>
    <xf numFmtId="0" fontId="28" fillId="0" borderId="22" xfId="48" applyFont="1" applyBorder="1" applyAlignment="1">
      <alignment horizontal="center" wrapText="1" shrinkToFit="1"/>
      <protection/>
    </xf>
    <xf numFmtId="0" fontId="28" fillId="0" borderId="21" xfId="48" applyFont="1" applyBorder="1" applyAlignment="1">
      <alignment horizontal="center" wrapText="1" shrinkToFit="1"/>
      <protection/>
    </xf>
    <xf numFmtId="0" fontId="28" fillId="0" borderId="23" xfId="48" applyFont="1" applyBorder="1" applyAlignment="1">
      <alignment horizontal="center" wrapText="1" shrinkToFit="1"/>
      <protection/>
    </xf>
    <xf numFmtId="0" fontId="30" fillId="0" borderId="17" xfId="48" applyFont="1" applyBorder="1" applyAlignment="1">
      <alignment horizontal="center" vertical="center"/>
      <protection/>
    </xf>
    <xf numFmtId="0" fontId="29" fillId="0" borderId="22" xfId="48" applyFont="1" applyBorder="1" applyAlignment="1">
      <alignment horizontal="center" wrapText="1" shrinkToFit="1"/>
      <protection/>
    </xf>
    <xf numFmtId="0" fontId="29" fillId="0" borderId="21" xfId="48" applyFont="1" applyBorder="1" applyAlignment="1">
      <alignment horizontal="center" wrapText="1" shrinkToFit="1"/>
      <protection/>
    </xf>
    <xf numFmtId="0" fontId="29" fillId="0" borderId="23" xfId="48" applyFont="1" applyBorder="1" applyAlignment="1">
      <alignment horizontal="center" wrapText="1" shrinkToFit="1"/>
      <protection/>
    </xf>
    <xf numFmtId="199" fontId="24" fillId="0" borderId="22" xfId="48" applyNumberFormat="1" applyFont="1" applyFill="1" applyBorder="1" applyAlignment="1">
      <alignment horizontal="center" vertical="center" wrapText="1"/>
      <protection/>
    </xf>
    <xf numFmtId="199" fontId="24" fillId="0" borderId="23" xfId="48" applyNumberFormat="1" applyFont="1" applyFill="1" applyBorder="1" applyAlignment="1">
      <alignment horizontal="center" vertical="center" wrapText="1"/>
      <protection/>
    </xf>
    <xf numFmtId="0" fontId="30" fillId="0" borderId="0" xfId="48" applyFont="1">
      <alignment/>
      <protection/>
    </xf>
    <xf numFmtId="0" fontId="29" fillId="0" borderId="21" xfId="48" applyFont="1" applyBorder="1" applyAlignment="1">
      <alignment horizontal="center" vertical="center" wrapText="1"/>
      <protection/>
    </xf>
    <xf numFmtId="199" fontId="24" fillId="0" borderId="22" xfId="48" applyNumberFormat="1" applyFont="1" applyFill="1" applyBorder="1" applyAlignment="1">
      <alignment horizontal="left" vertical="center" wrapText="1"/>
      <protection/>
    </xf>
    <xf numFmtId="199" fontId="24" fillId="0" borderId="23" xfId="48" applyNumberFormat="1" applyFont="1" applyFill="1" applyBorder="1" applyAlignment="1">
      <alignment horizontal="left" vertical="center" wrapText="1"/>
      <protection/>
    </xf>
    <xf numFmtId="0" fontId="30" fillId="0" borderId="16" xfId="48" applyFont="1" applyBorder="1" applyAlignment="1">
      <alignment horizontal="center" vertical="center"/>
      <protection/>
    </xf>
    <xf numFmtId="199" fontId="30" fillId="0" borderId="12" xfId="48" applyNumberFormat="1" applyFont="1" applyBorder="1" applyAlignment="1">
      <alignment horizontal="right" vertical="center"/>
      <protection/>
    </xf>
    <xf numFmtId="199" fontId="31" fillId="0" borderId="12" xfId="48" applyNumberFormat="1" applyFont="1" applyBorder="1" applyAlignment="1">
      <alignment vertical="center"/>
      <protection/>
    </xf>
    <xf numFmtId="188" fontId="30" fillId="0" borderId="12" xfId="48" applyNumberFormat="1" applyFont="1" applyBorder="1" applyAlignment="1" quotePrefix="1">
      <alignment horizontal="right" vertical="center"/>
      <protection/>
    </xf>
    <xf numFmtId="188" fontId="30" fillId="0" borderId="12" xfId="48" applyNumberFormat="1" applyFont="1" applyBorder="1" applyAlignment="1">
      <alignment vertical="center"/>
      <protection/>
    </xf>
    <xf numFmtId="188" fontId="30" fillId="0" borderId="18" xfId="48" applyNumberFormat="1" applyFont="1" applyBorder="1" applyAlignment="1">
      <alignment vertical="center"/>
      <protection/>
    </xf>
    <xf numFmtId="0" fontId="30" fillId="0" borderId="10" xfId="48" applyFont="1" applyBorder="1" applyAlignment="1">
      <alignment horizontal="center" vertical="center"/>
      <protection/>
    </xf>
    <xf numFmtId="199" fontId="30" fillId="0" borderId="0" xfId="48" applyNumberFormat="1" applyFont="1" applyBorder="1" applyAlignment="1">
      <alignment horizontal="right" vertical="center"/>
      <protection/>
    </xf>
    <xf numFmtId="199" fontId="31" fillId="0" borderId="0" xfId="48" applyNumberFormat="1" applyFont="1" applyBorder="1" applyAlignment="1">
      <alignment vertical="center"/>
      <protection/>
    </xf>
    <xf numFmtId="188" fontId="30" fillId="0" borderId="0" xfId="48" applyNumberFormat="1" applyFont="1" applyBorder="1" applyAlignment="1">
      <alignment horizontal="right" vertical="center"/>
      <protection/>
    </xf>
    <xf numFmtId="188" fontId="30" fillId="0" borderId="0" xfId="48" applyNumberFormat="1" applyFont="1" applyBorder="1" applyAlignment="1">
      <alignment vertical="center"/>
      <protection/>
    </xf>
    <xf numFmtId="188" fontId="30" fillId="0" borderId="19" xfId="48" applyNumberFormat="1" applyFont="1" applyBorder="1" applyAlignment="1">
      <alignment vertical="center"/>
      <protection/>
    </xf>
    <xf numFmtId="188" fontId="30" fillId="0" borderId="16" xfId="48" applyNumberFormat="1" applyFont="1" applyBorder="1" applyAlignment="1">
      <alignment horizontal="right" vertical="center"/>
      <protection/>
    </xf>
    <xf numFmtId="188" fontId="30" fillId="0" borderId="12" xfId="48" applyNumberFormat="1" applyFont="1" applyBorder="1" applyAlignment="1">
      <alignment horizontal="right" vertical="center"/>
      <protection/>
    </xf>
    <xf numFmtId="188" fontId="31" fillId="0" borderId="18" xfId="48" applyNumberFormat="1" applyFont="1" applyBorder="1" applyAlignment="1">
      <alignment horizontal="right" vertical="center"/>
      <protection/>
    </xf>
    <xf numFmtId="199" fontId="31" fillId="0" borderId="0" xfId="48" applyNumberFormat="1" applyFont="1" applyBorder="1" applyAlignment="1">
      <alignment horizontal="right" vertical="center"/>
      <protection/>
    </xf>
    <xf numFmtId="188" fontId="30" fillId="0" borderId="10" xfId="48" applyNumberFormat="1" applyFont="1" applyBorder="1" applyAlignment="1">
      <alignment horizontal="right" vertical="center"/>
      <protection/>
    </xf>
    <xf numFmtId="188" fontId="31" fillId="0" borderId="19" xfId="48" applyNumberFormat="1" applyFont="1" applyBorder="1" applyAlignment="1">
      <alignment horizontal="right" vertical="center"/>
      <protection/>
    </xf>
    <xf numFmtId="191" fontId="30" fillId="0" borderId="0" xfId="47" applyNumberFormat="1" applyFont="1" applyBorder="1">
      <alignment/>
      <protection/>
    </xf>
    <xf numFmtId="191" fontId="31" fillId="0" borderId="0" xfId="47" applyNumberFormat="1" applyFont="1" applyBorder="1">
      <alignment/>
      <protection/>
    </xf>
    <xf numFmtId="191" fontId="30" fillId="0" borderId="0" xfId="47" applyNumberFormat="1" applyFont="1" applyBorder="1" applyAlignment="1">
      <alignment horizontal="right"/>
      <protection/>
    </xf>
    <xf numFmtId="191" fontId="31" fillId="0" borderId="0" xfId="47" applyNumberFormat="1" applyFont="1" applyBorder="1" applyAlignment="1">
      <alignment horizontal="right"/>
      <protection/>
    </xf>
    <xf numFmtId="191" fontId="49" fillId="0" borderId="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30" fillId="0" borderId="0" xfId="48" applyFont="1" applyBorder="1">
      <alignment/>
      <protection/>
    </xf>
    <xf numFmtId="191" fontId="49" fillId="0" borderId="0" xfId="0" applyNumberFormat="1" applyFont="1" applyBorder="1" applyAlignment="1">
      <alignment horizontal="right"/>
    </xf>
    <xf numFmtId="191" fontId="50" fillId="0" borderId="0" xfId="0" applyNumberFormat="1" applyFont="1" applyBorder="1" applyAlignment="1">
      <alignment horizontal="right"/>
    </xf>
    <xf numFmtId="191" fontId="49" fillId="0" borderId="14" xfId="0" applyNumberFormat="1" applyFont="1" applyBorder="1" applyAlignment="1">
      <alignment horizontal="right"/>
    </xf>
    <xf numFmtId="191" fontId="49" fillId="0" borderId="14" xfId="0" applyNumberFormat="1" applyFont="1" applyBorder="1" applyAlignment="1" quotePrefix="1">
      <alignment horizontal="right"/>
    </xf>
    <xf numFmtId="191" fontId="50" fillId="0" borderId="14" xfId="0" applyNumberFormat="1" applyFont="1" applyBorder="1" applyAlignment="1">
      <alignment horizontal="right"/>
    </xf>
    <xf numFmtId="188" fontId="30" fillId="0" borderId="17" xfId="48" applyNumberFormat="1" applyFont="1" applyBorder="1" applyAlignment="1">
      <alignment horizontal="right" vertical="center"/>
      <protection/>
    </xf>
    <xf numFmtId="188" fontId="30" fillId="0" borderId="14" xfId="48" applyNumberFormat="1" applyFont="1" applyBorder="1" applyAlignment="1">
      <alignment horizontal="right" vertical="center"/>
      <protection/>
    </xf>
    <xf numFmtId="188" fontId="30" fillId="0" borderId="14" xfId="48" applyNumberFormat="1" applyFont="1" applyBorder="1" applyAlignment="1" quotePrefix="1">
      <alignment horizontal="right" vertical="center"/>
      <protection/>
    </xf>
    <xf numFmtId="188" fontId="31" fillId="0" borderId="15" xfId="48" applyNumberFormat="1" applyFont="1" applyBorder="1" applyAlignment="1">
      <alignment horizontal="right" vertical="center"/>
      <protection/>
    </xf>
    <xf numFmtId="188" fontId="30" fillId="0" borderId="14" xfId="48" applyNumberFormat="1" applyFont="1" applyBorder="1" applyAlignment="1">
      <alignment vertical="center"/>
      <protection/>
    </xf>
    <xf numFmtId="188" fontId="30" fillId="0" borderId="15" xfId="48" applyNumberFormat="1" applyFont="1" applyBorder="1" applyAlignment="1">
      <alignment horizontal="right" vertical="center"/>
      <protection/>
    </xf>
    <xf numFmtId="0" fontId="29" fillId="0" borderId="14" xfId="48" applyFont="1" applyBorder="1" applyAlignment="1">
      <alignment horizontal="center" vertical="center" wrapText="1"/>
      <protection/>
    </xf>
    <xf numFmtId="1" fontId="24" fillId="0" borderId="21" xfId="48" applyNumberFormat="1" applyFont="1" applyFill="1" applyBorder="1" applyAlignment="1">
      <alignment horizontal="left" vertical="center" wrapText="1"/>
      <protection/>
    </xf>
    <xf numFmtId="1" fontId="24" fillId="0" borderId="22" xfId="48" applyNumberFormat="1" applyFont="1" applyFill="1" applyBorder="1" applyAlignment="1">
      <alignment horizontal="left" vertical="center" wrapText="1"/>
      <protection/>
    </xf>
    <xf numFmtId="1" fontId="24" fillId="0" borderId="23" xfId="48" applyNumberFormat="1" applyFont="1" applyFill="1" applyBorder="1" applyAlignment="1">
      <alignment horizontal="left" vertical="center" wrapText="1"/>
      <protection/>
    </xf>
    <xf numFmtId="0" fontId="30" fillId="0" borderId="0" xfId="48" applyFont="1" applyBorder="1" applyAlignment="1">
      <alignment horizontal="center"/>
      <protection/>
    </xf>
    <xf numFmtId="0" fontId="31" fillId="0" borderId="0" xfId="48" applyFont="1" applyBorder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9.4_g" xfId="47"/>
    <cellStyle name="Normal_Temel İstatistikler_İNŞAA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90" zoomScaleNormal="40" zoomScaleSheetLayoutView="9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4" sqref="F54"/>
    </sheetView>
  </sheetViews>
  <sheetFormatPr defaultColWidth="11.7109375" defaultRowHeight="12.75"/>
  <cols>
    <col min="1" max="1" width="11.7109375" style="124" customWidth="1"/>
    <col min="2" max="2" width="11.7109375" style="108" customWidth="1"/>
    <col min="3" max="3" width="11.7109375" style="80" customWidth="1"/>
    <col min="4" max="4" width="11.7109375" style="108" customWidth="1"/>
    <col min="5" max="5" width="11.7109375" style="80" customWidth="1"/>
    <col min="6" max="6" width="11.7109375" style="125" customWidth="1"/>
    <col min="7" max="7" width="11.7109375" style="80" customWidth="1"/>
    <col min="8" max="15" width="11.7109375" style="108" customWidth="1"/>
    <col min="16" max="16384" width="11.7109375" style="80" customWidth="1"/>
  </cols>
  <sheetData>
    <row r="1" spans="1:15" s="51" customFormat="1" ht="12" customHeight="1">
      <c r="A1" s="48" t="s">
        <v>29</v>
      </c>
      <c r="B1" s="49"/>
      <c r="C1" s="50"/>
      <c r="D1" s="49"/>
      <c r="E1" s="50"/>
      <c r="F1" s="49"/>
      <c r="H1" s="52"/>
      <c r="I1" s="52"/>
      <c r="J1" s="52"/>
      <c r="K1" s="52"/>
      <c r="L1" s="52"/>
      <c r="M1" s="52"/>
      <c r="N1" s="52"/>
      <c r="O1" s="52"/>
    </row>
    <row r="2" spans="1:15" s="56" customFormat="1" ht="12" customHeight="1">
      <c r="A2" s="53" t="s">
        <v>30</v>
      </c>
      <c r="B2" s="54"/>
      <c r="C2" s="55"/>
      <c r="D2" s="54"/>
      <c r="E2" s="55"/>
      <c r="F2" s="49"/>
      <c r="H2" s="57"/>
      <c r="I2" s="57"/>
      <c r="J2" s="57"/>
      <c r="K2" s="57"/>
      <c r="L2" s="57"/>
      <c r="M2" s="57"/>
      <c r="N2" s="57"/>
      <c r="O2" s="57"/>
    </row>
    <row r="3" spans="1:16" s="64" customFormat="1" ht="21" customHeight="1">
      <c r="A3" s="58"/>
      <c r="B3" s="59"/>
      <c r="C3" s="59"/>
      <c r="D3" s="59"/>
      <c r="E3" s="59"/>
      <c r="F3" s="59"/>
      <c r="G3" s="60" t="s">
        <v>31</v>
      </c>
      <c r="H3" s="61"/>
      <c r="I3" s="61"/>
      <c r="J3" s="61"/>
      <c r="K3" s="62"/>
      <c r="L3" s="61" t="s">
        <v>32</v>
      </c>
      <c r="M3" s="61"/>
      <c r="N3" s="61"/>
      <c r="O3" s="62"/>
      <c r="P3" s="63"/>
    </row>
    <row r="4" spans="1:16" s="64" customFormat="1" ht="23.25" customHeight="1">
      <c r="A4" s="65"/>
      <c r="B4" s="66"/>
      <c r="C4" s="66"/>
      <c r="D4" s="66"/>
      <c r="E4" s="66"/>
      <c r="F4" s="66"/>
      <c r="G4" s="67" t="s">
        <v>33</v>
      </c>
      <c r="H4" s="68"/>
      <c r="I4" s="68"/>
      <c r="J4" s="68"/>
      <c r="K4" s="69"/>
      <c r="L4" s="68" t="s">
        <v>34</v>
      </c>
      <c r="M4" s="68"/>
      <c r="N4" s="68"/>
      <c r="O4" s="69"/>
      <c r="P4" s="63"/>
    </row>
    <row r="5" spans="1:15" s="64" customFormat="1" ht="22.5" customHeight="1">
      <c r="A5" s="70" t="s">
        <v>35</v>
      </c>
      <c r="B5" s="71" t="s">
        <v>36</v>
      </c>
      <c r="C5" s="71" t="s">
        <v>37</v>
      </c>
      <c r="D5" s="71" t="s">
        <v>38</v>
      </c>
      <c r="E5" s="71" t="s">
        <v>39</v>
      </c>
      <c r="F5" s="71" t="s">
        <v>40</v>
      </c>
      <c r="G5" s="72" t="s">
        <v>36</v>
      </c>
      <c r="H5" s="71" t="s">
        <v>37</v>
      </c>
      <c r="I5" s="71" t="s">
        <v>38</v>
      </c>
      <c r="J5" s="71" t="s">
        <v>39</v>
      </c>
      <c r="K5" s="73" t="s">
        <v>40</v>
      </c>
      <c r="L5" s="71" t="s">
        <v>36</v>
      </c>
      <c r="M5" s="71" t="s">
        <v>37</v>
      </c>
      <c r="N5" s="71" t="s">
        <v>38</v>
      </c>
      <c r="O5" s="73" t="s">
        <v>39</v>
      </c>
    </row>
    <row r="6" spans="1:15" s="64" customFormat="1" ht="11.25">
      <c r="A6" s="74" t="s">
        <v>41</v>
      </c>
      <c r="B6" s="75" t="s">
        <v>42</v>
      </c>
      <c r="C6" s="75" t="s">
        <v>43</v>
      </c>
      <c r="D6" s="75" t="s">
        <v>44</v>
      </c>
      <c r="E6" s="75" t="s">
        <v>45</v>
      </c>
      <c r="F6" s="71" t="s">
        <v>46</v>
      </c>
      <c r="G6" s="76" t="s">
        <v>42</v>
      </c>
      <c r="H6" s="75" t="s">
        <v>43</v>
      </c>
      <c r="I6" s="75" t="s">
        <v>44</v>
      </c>
      <c r="J6" s="75" t="s">
        <v>45</v>
      </c>
      <c r="K6" s="77" t="s">
        <v>46</v>
      </c>
      <c r="L6" s="75" t="s">
        <v>42</v>
      </c>
      <c r="M6" s="75" t="s">
        <v>43</v>
      </c>
      <c r="N6" s="75" t="s">
        <v>44</v>
      </c>
      <c r="O6" s="77" t="s">
        <v>45</v>
      </c>
    </row>
    <row r="7" spans="1:15" ht="15" customHeight="1">
      <c r="A7" s="74"/>
      <c r="B7" s="78" t="s">
        <v>47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5" ht="18" customHeight="1">
      <c r="A8" s="81"/>
      <c r="B8" s="82" t="s">
        <v>48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1:15" ht="13.5" customHeight="1" hidden="1">
      <c r="A9" s="84">
        <v>2002</v>
      </c>
      <c r="B9" s="85">
        <v>5145301</v>
      </c>
      <c r="C9" s="85">
        <v>10272866</v>
      </c>
      <c r="D9" s="85">
        <v>8964265</v>
      </c>
      <c r="E9" s="85">
        <v>11804589</v>
      </c>
      <c r="F9" s="86">
        <v>36187021</v>
      </c>
      <c r="G9" s="87" t="s">
        <v>49</v>
      </c>
      <c r="H9" s="87" t="s">
        <v>49</v>
      </c>
      <c r="I9" s="87" t="s">
        <v>49</v>
      </c>
      <c r="J9" s="87" t="s">
        <v>49</v>
      </c>
      <c r="K9" s="87" t="s">
        <v>49</v>
      </c>
      <c r="L9" s="87" t="s">
        <v>49</v>
      </c>
      <c r="M9" s="88">
        <v>99.65529713422013</v>
      </c>
      <c r="N9" s="88">
        <v>-12.738421780251002</v>
      </c>
      <c r="O9" s="89">
        <v>31.684962459275802</v>
      </c>
    </row>
    <row r="10" spans="1:15" ht="13.5" customHeight="1" hidden="1">
      <c r="A10" s="90">
        <v>2003</v>
      </c>
      <c r="B10" s="91">
        <v>6374283</v>
      </c>
      <c r="C10" s="91">
        <v>10860068</v>
      </c>
      <c r="D10" s="91">
        <v>12494448</v>
      </c>
      <c r="E10" s="91">
        <v>15787231</v>
      </c>
      <c r="F10" s="92">
        <v>45516030</v>
      </c>
      <c r="G10" s="93">
        <v>23.885521954886606</v>
      </c>
      <c r="H10" s="93">
        <v>5.716048471770195</v>
      </c>
      <c r="I10" s="93">
        <v>39.38061848907858</v>
      </c>
      <c r="J10" s="93">
        <v>33.73808270664909</v>
      </c>
      <c r="K10" s="93">
        <v>25.779986144756155</v>
      </c>
      <c r="L10" s="94">
        <v>-46.0016524082287</v>
      </c>
      <c r="M10" s="94">
        <v>70.37316981376573</v>
      </c>
      <c r="N10" s="94">
        <v>15.049445362588889</v>
      </c>
      <c r="O10" s="95">
        <v>26.353969379039395</v>
      </c>
    </row>
    <row r="11" spans="1:15" ht="13.5" customHeight="1" hidden="1">
      <c r="A11" s="90">
        <v>2004</v>
      </c>
      <c r="B11" s="91">
        <v>14122375</v>
      </c>
      <c r="C11" s="91">
        <v>14627540</v>
      </c>
      <c r="D11" s="91">
        <v>16626938</v>
      </c>
      <c r="E11" s="91">
        <v>24342758</v>
      </c>
      <c r="F11" s="92">
        <v>69719611</v>
      </c>
      <c r="G11" s="93">
        <v>121.5523691056704</v>
      </c>
      <c r="H11" s="93">
        <v>34.691053499849176</v>
      </c>
      <c r="I11" s="93">
        <v>33.07461041896369</v>
      </c>
      <c r="J11" s="93">
        <v>54.19270168403819</v>
      </c>
      <c r="K11" s="93">
        <v>53.175949220527365</v>
      </c>
      <c r="L11" s="94">
        <v>-10.545585859863582</v>
      </c>
      <c r="M11" s="94">
        <v>3.5770541428053</v>
      </c>
      <c r="N11" s="94">
        <v>13.668723517419881</v>
      </c>
      <c r="O11" s="95">
        <v>46.40553780858508</v>
      </c>
    </row>
    <row r="12" spans="1:15" ht="13.5" customHeight="1" hidden="1">
      <c r="A12" s="90">
        <v>2005</v>
      </c>
      <c r="B12" s="91">
        <v>15738607</v>
      </c>
      <c r="C12" s="91">
        <v>26597892</v>
      </c>
      <c r="D12" s="91">
        <v>27634296</v>
      </c>
      <c r="E12" s="91">
        <v>36453792</v>
      </c>
      <c r="F12" s="92">
        <v>106424587</v>
      </c>
      <c r="G12" s="93">
        <v>11.44447729224015</v>
      </c>
      <c r="H12" s="93">
        <v>81.8343480858709</v>
      </c>
      <c r="I12" s="93">
        <v>66.20195492399141</v>
      </c>
      <c r="J12" s="93">
        <v>49.752102863611434</v>
      </c>
      <c r="K12" s="93">
        <v>52.64655879964677</v>
      </c>
      <c r="L12" s="94">
        <v>-35.345834683152994</v>
      </c>
      <c r="M12" s="94">
        <v>68.99775183407274</v>
      </c>
      <c r="N12" s="94">
        <v>3.8965644345048096</v>
      </c>
      <c r="O12" s="95">
        <v>31.915037748745256</v>
      </c>
    </row>
    <row r="13" spans="1:15" ht="13.5" customHeight="1" hidden="1">
      <c r="A13" s="90">
        <v>2006</v>
      </c>
      <c r="B13" s="91">
        <v>22159303</v>
      </c>
      <c r="C13" s="91">
        <v>35321389</v>
      </c>
      <c r="D13" s="91">
        <v>31497279</v>
      </c>
      <c r="E13" s="91">
        <v>33931915</v>
      </c>
      <c r="F13" s="92">
        <v>122909886</v>
      </c>
      <c r="G13" s="93">
        <v>40.79583409128902</v>
      </c>
      <c r="H13" s="93">
        <v>32.79770065988688</v>
      </c>
      <c r="I13" s="93">
        <v>13.978944858953527</v>
      </c>
      <c r="J13" s="93">
        <v>-6.918010066003559</v>
      </c>
      <c r="K13" s="93">
        <v>15.490122597328002</v>
      </c>
      <c r="L13" s="94">
        <v>-39.21262567142535</v>
      </c>
      <c r="M13" s="94">
        <v>59.39756318147732</v>
      </c>
      <c r="N13" s="94">
        <v>-10.826612735982721</v>
      </c>
      <c r="O13" s="95">
        <v>7.729670870934598</v>
      </c>
    </row>
    <row r="14" spans="1:15" ht="13.5" customHeight="1" hidden="1">
      <c r="A14" s="90">
        <v>2007</v>
      </c>
      <c r="B14" s="91">
        <v>24150913</v>
      </c>
      <c r="C14" s="91">
        <v>37047733</v>
      </c>
      <c r="D14" s="91">
        <v>30942615</v>
      </c>
      <c r="E14" s="91">
        <v>32925762</v>
      </c>
      <c r="F14" s="92">
        <v>125067023</v>
      </c>
      <c r="G14" s="93">
        <v>8.987692437799149</v>
      </c>
      <c r="H14" s="93">
        <v>4.88753146146093</v>
      </c>
      <c r="I14" s="93">
        <v>-1.7609902112496765</v>
      </c>
      <c r="J14" s="93" t="s">
        <v>50</v>
      </c>
      <c r="K14" s="93">
        <v>1.7550557324575178</v>
      </c>
      <c r="L14" s="94">
        <v>-28.825375756128118</v>
      </c>
      <c r="M14" s="94">
        <v>53.400962522617675</v>
      </c>
      <c r="N14" s="94">
        <v>-16.479059595900242</v>
      </c>
      <c r="O14" s="95">
        <v>6.409112481281882</v>
      </c>
    </row>
    <row r="15" spans="1:15" ht="13.5" customHeight="1" hidden="1">
      <c r="A15" s="90">
        <v>2008</v>
      </c>
      <c r="B15" s="91">
        <v>23659893</v>
      </c>
      <c r="C15" s="91">
        <v>31197787</v>
      </c>
      <c r="D15" s="91">
        <v>25482421</v>
      </c>
      <c r="E15" s="91">
        <v>23506132</v>
      </c>
      <c r="F15" s="92">
        <v>103846233</v>
      </c>
      <c r="G15" s="93">
        <v>-2.033132246387538</v>
      </c>
      <c r="H15" s="93">
        <v>-15.790294105175073</v>
      </c>
      <c r="I15" s="93">
        <v>-17.64619441504863</v>
      </c>
      <c r="J15" s="93">
        <v>-28.608692488271036</v>
      </c>
      <c r="K15" s="93">
        <v>-16.96753427959983</v>
      </c>
      <c r="L15" s="94">
        <v>-28.141699499619783</v>
      </c>
      <c r="M15" s="94">
        <v>31.859374850089132</v>
      </c>
      <c r="N15" s="94">
        <v>-18.31978018184431</v>
      </c>
      <c r="O15" s="95">
        <v>-7.755499369545775</v>
      </c>
    </row>
    <row r="16" spans="1:15" ht="13.5" customHeight="1">
      <c r="A16" s="90">
        <v>2009</v>
      </c>
      <c r="B16" s="91">
        <v>29059771</v>
      </c>
      <c r="C16" s="91">
        <v>22495376</v>
      </c>
      <c r="D16" s="91">
        <v>20279046</v>
      </c>
      <c r="E16" s="91">
        <v>28892351</v>
      </c>
      <c r="F16" s="92">
        <v>100726544</v>
      </c>
      <c r="G16" s="96">
        <v>22.82291809181047</v>
      </c>
      <c r="H16" s="97">
        <v>-27.894321478635646</v>
      </c>
      <c r="I16" s="97">
        <v>-20.419468778103933</v>
      </c>
      <c r="J16" s="97">
        <v>22.914101733113725</v>
      </c>
      <c r="K16" s="98">
        <v>-3.0041426731386585</v>
      </c>
      <c r="L16" s="94">
        <v>23.62634141593351</v>
      </c>
      <c r="M16" s="94">
        <v>-22.589286749713203</v>
      </c>
      <c r="N16" s="94">
        <v>-9.852380329184097</v>
      </c>
      <c r="O16" s="95">
        <v>42.47391617929167</v>
      </c>
    </row>
    <row r="17" spans="1:15" ht="13.5" customHeight="1">
      <c r="A17" s="90">
        <v>2010</v>
      </c>
      <c r="B17" s="91">
        <v>24555850</v>
      </c>
      <c r="C17" s="91">
        <v>36229182</v>
      </c>
      <c r="D17" s="91">
        <v>31300551</v>
      </c>
      <c r="E17" s="91">
        <v>84343783</v>
      </c>
      <c r="F17" s="99">
        <v>176429366</v>
      </c>
      <c r="G17" s="100">
        <v>-15.498817936314776</v>
      </c>
      <c r="H17" s="93">
        <v>61.05168457731046</v>
      </c>
      <c r="I17" s="93">
        <v>54.34922826251294</v>
      </c>
      <c r="J17" s="93">
        <v>191.92426396868848</v>
      </c>
      <c r="K17" s="101">
        <v>75.15677496092788</v>
      </c>
      <c r="L17" s="94">
        <v>-15.00916626687804</v>
      </c>
      <c r="M17" s="94">
        <v>47.53788608417139</v>
      </c>
      <c r="N17" s="94">
        <v>-13.60403610547983</v>
      </c>
      <c r="O17" s="95">
        <v>169.46421166835052</v>
      </c>
    </row>
    <row r="18" spans="1:15" ht="13.5" customHeight="1">
      <c r="A18" s="90">
        <v>2011</v>
      </c>
      <c r="B18" s="102">
        <v>20986665</v>
      </c>
      <c r="C18" s="102">
        <v>30886171</v>
      </c>
      <c r="D18" s="102">
        <v>30441707</v>
      </c>
      <c r="E18" s="102">
        <v>41307321</v>
      </c>
      <c r="F18" s="103">
        <v>123621864</v>
      </c>
      <c r="G18" s="100">
        <v>-14.534968245855875</v>
      </c>
      <c r="H18" s="93">
        <v>-14.74781020449206</v>
      </c>
      <c r="I18" s="93">
        <v>-2.7438622406359556</v>
      </c>
      <c r="J18" s="93">
        <v>-51.025055397384776</v>
      </c>
      <c r="K18" s="101">
        <v>-29.931242852167816</v>
      </c>
      <c r="L18" s="94">
        <v>-75.11770962419364</v>
      </c>
      <c r="M18" s="94">
        <v>47.170458002736495</v>
      </c>
      <c r="N18" s="94">
        <v>-1.4390388501054403</v>
      </c>
      <c r="O18" s="95">
        <v>35.69318238297215</v>
      </c>
    </row>
    <row r="19" spans="1:15" ht="13.5" customHeight="1">
      <c r="A19" s="90">
        <v>2012</v>
      </c>
      <c r="B19" s="102">
        <v>32676442</v>
      </c>
      <c r="C19" s="102">
        <v>44534163</v>
      </c>
      <c r="D19" s="102">
        <v>36588579</v>
      </c>
      <c r="E19" s="102">
        <v>44950539</v>
      </c>
      <c r="F19" s="103">
        <v>158749723</v>
      </c>
      <c r="G19" s="100">
        <v>55.70097488095417</v>
      </c>
      <c r="H19" s="93">
        <v>44.18803483280592</v>
      </c>
      <c r="I19" s="93">
        <v>20.192271083878445</v>
      </c>
      <c r="J19" s="93">
        <v>8.81978765943209</v>
      </c>
      <c r="K19" s="101">
        <v>28.415571374979432</v>
      </c>
      <c r="L19" s="94">
        <v>-20.894308299490056</v>
      </c>
      <c r="M19" s="94">
        <v>36.28828683367669</v>
      </c>
      <c r="N19" s="94">
        <v>-17.84154784721114</v>
      </c>
      <c r="O19" s="95">
        <v>22.854016823118492</v>
      </c>
    </row>
    <row r="20" spans="1:15" ht="13.5" customHeight="1">
      <c r="A20" s="90">
        <v>2013</v>
      </c>
      <c r="B20" s="104">
        <v>33354113</v>
      </c>
      <c r="C20" s="104">
        <v>49125249</v>
      </c>
      <c r="D20" s="104">
        <v>42535057</v>
      </c>
      <c r="E20" s="104">
        <v>50793187</v>
      </c>
      <c r="F20" s="105">
        <v>175807606</v>
      </c>
      <c r="G20" s="100">
        <v>2.073882462478626</v>
      </c>
      <c r="H20" s="93">
        <v>10.309132788686295</v>
      </c>
      <c r="I20" s="93">
        <v>16.252279160663768</v>
      </c>
      <c r="J20" s="93">
        <v>12.997948700904344</v>
      </c>
      <c r="K20" s="101">
        <v>10.745141898609802</v>
      </c>
      <c r="L20" s="94">
        <v>-25.79819120745137</v>
      </c>
      <c r="M20" s="94">
        <v>-69.05490726431063</v>
      </c>
      <c r="N20" s="94">
        <v>-13.415081112362405</v>
      </c>
      <c r="O20" s="95">
        <v>19.414879354693234</v>
      </c>
    </row>
    <row r="21" spans="1:15" ht="13.5" customHeight="1">
      <c r="A21" s="90">
        <v>2014</v>
      </c>
      <c r="B21" s="106">
        <v>67230153</v>
      </c>
      <c r="C21" s="106">
        <v>58006849</v>
      </c>
      <c r="D21" s="106">
        <v>50835609</v>
      </c>
      <c r="E21" s="106">
        <v>44581218</v>
      </c>
      <c r="F21" s="107">
        <v>220653829</v>
      </c>
      <c r="G21" s="100">
        <v>101.56480551588945</v>
      </c>
      <c r="H21" s="93">
        <v>18.07950123570875</v>
      </c>
      <c r="I21" s="93">
        <v>19.51461355747096</v>
      </c>
      <c r="J21" s="93">
        <v>-12.229925639436644</v>
      </c>
      <c r="K21" s="101">
        <v>25.508693292826024</v>
      </c>
      <c r="L21" s="94">
        <v>32.36057229486309</v>
      </c>
      <c r="M21" s="94">
        <v>-13.718998973570685</v>
      </c>
      <c r="N21" s="94">
        <v>-12.362747026648526</v>
      </c>
      <c r="O21" s="95">
        <v>-12.303169221401479</v>
      </c>
    </row>
    <row r="22" spans="1:15" s="108" customFormat="1" ht="13.5" customHeight="1">
      <c r="A22" s="90">
        <v>2015</v>
      </c>
      <c r="B22" s="106">
        <v>40061320</v>
      </c>
      <c r="C22" s="106">
        <v>51959469</v>
      </c>
      <c r="D22" s="106">
        <v>44184815</v>
      </c>
      <c r="E22" s="106">
        <v>53468921</v>
      </c>
      <c r="F22" s="107">
        <v>189674525</v>
      </c>
      <c r="G22" s="100">
        <v>-40.41167807546117</v>
      </c>
      <c r="H22" s="93">
        <v>-10.425286158880994</v>
      </c>
      <c r="I22" s="93">
        <v>-13.082943493408322</v>
      </c>
      <c r="J22" s="93">
        <v>19.935980663426477</v>
      </c>
      <c r="K22" s="101">
        <v>-14.039776304992202</v>
      </c>
      <c r="L22" s="94">
        <v>-10.13857001394623</v>
      </c>
      <c r="M22" s="94">
        <v>29.699842641230994</v>
      </c>
      <c r="N22" s="94">
        <v>-14.962920425533987</v>
      </c>
      <c r="O22" s="95">
        <v>21.011983415569354</v>
      </c>
    </row>
    <row r="23" spans="1:15" ht="13.5" customHeight="1">
      <c r="A23" s="90">
        <v>2016</v>
      </c>
      <c r="B23" s="109">
        <v>54934221</v>
      </c>
      <c r="C23" s="109">
        <v>52527185</v>
      </c>
      <c r="D23" s="109">
        <v>40108870</v>
      </c>
      <c r="E23" s="109">
        <v>58967194</v>
      </c>
      <c r="F23" s="110">
        <v>206537470</v>
      </c>
      <c r="G23" s="100">
        <v>37.125339354769125</v>
      </c>
      <c r="H23" s="93">
        <v>1.0926131673901551</v>
      </c>
      <c r="I23" s="93">
        <v>-9.224764209151942</v>
      </c>
      <c r="J23" s="93">
        <v>10.28311942184132</v>
      </c>
      <c r="K23" s="101">
        <v>8.890463808990702</v>
      </c>
      <c r="L23" s="94">
        <v>2.740470487519289</v>
      </c>
      <c r="M23" s="94">
        <v>-4.381669487949964</v>
      </c>
      <c r="N23" s="94">
        <v>-23.641691440346563</v>
      </c>
      <c r="O23" s="95">
        <v>47.01783919616781</v>
      </c>
    </row>
    <row r="24" spans="1:15" s="108" customFormat="1" ht="13.5" customHeight="1">
      <c r="A24" s="90">
        <v>2017</v>
      </c>
      <c r="B24" s="109">
        <v>46214117</v>
      </c>
      <c r="C24" s="109">
        <v>83395783</v>
      </c>
      <c r="D24" s="109">
        <v>105989449</v>
      </c>
      <c r="E24" s="109">
        <v>44359619</v>
      </c>
      <c r="F24" s="110">
        <v>279958968</v>
      </c>
      <c r="G24" s="100">
        <v>-15.873719225034606</v>
      </c>
      <c r="H24" s="93">
        <v>58.76689946358255</v>
      </c>
      <c r="I24" s="93">
        <v>164.2543881191367</v>
      </c>
      <c r="J24" s="93">
        <v>-24.772375975699305</v>
      </c>
      <c r="K24" s="101">
        <v>35.54875442213947</v>
      </c>
      <c r="L24" s="94">
        <v>-21.62741031903265</v>
      </c>
      <c r="M24" s="94">
        <v>80.45521241918351</v>
      </c>
      <c r="N24" s="94">
        <v>27.092096491257834</v>
      </c>
      <c r="O24" s="95">
        <v>-58.147136890956006</v>
      </c>
    </row>
    <row r="25" spans="1:15" s="108" customFormat="1" ht="13.5" customHeight="1">
      <c r="A25" s="74">
        <v>2018</v>
      </c>
      <c r="B25" s="111">
        <v>31340082</v>
      </c>
      <c r="C25" s="111">
        <v>44322456</v>
      </c>
      <c r="D25" s="112">
        <v>30219268</v>
      </c>
      <c r="E25" s="111" t="s">
        <v>49</v>
      </c>
      <c r="F25" s="113">
        <v>105881806</v>
      </c>
      <c r="G25" s="114">
        <v>-32.18504640043214</v>
      </c>
      <c r="H25" s="115">
        <v>-46.852881038361375</v>
      </c>
      <c r="I25" s="116">
        <v>-71.4884186255181</v>
      </c>
      <c r="J25" s="115" t="s">
        <v>49</v>
      </c>
      <c r="K25" s="117" t="s">
        <v>49</v>
      </c>
      <c r="L25" s="118">
        <v>-29.34997480478812</v>
      </c>
      <c r="M25" s="118">
        <v>41.42418644597038</v>
      </c>
      <c r="N25" s="116">
        <v>-31.819509279900913</v>
      </c>
      <c r="O25" s="119" t="s">
        <v>49</v>
      </c>
    </row>
    <row r="26" spans="1:15" s="64" customFormat="1" ht="16.5" customHeight="1">
      <c r="A26" s="120"/>
      <c r="B26" s="121" t="s">
        <v>51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5" ht="13.5" customHeight="1" hidden="1">
      <c r="A27" s="84">
        <v>2002</v>
      </c>
      <c r="B27" s="85">
        <v>20891</v>
      </c>
      <c r="C27" s="85">
        <v>46398</v>
      </c>
      <c r="D27" s="85">
        <v>41654</v>
      </c>
      <c r="E27" s="85">
        <v>52977</v>
      </c>
      <c r="F27" s="86">
        <v>161920</v>
      </c>
      <c r="G27" s="87" t="s">
        <v>49</v>
      </c>
      <c r="H27" s="87" t="s">
        <v>49</v>
      </c>
      <c r="I27" s="87" t="s">
        <v>49</v>
      </c>
      <c r="J27" s="87" t="s">
        <v>49</v>
      </c>
      <c r="K27" s="87" t="s">
        <v>49</v>
      </c>
      <c r="L27" s="87" t="s">
        <v>49</v>
      </c>
      <c r="M27" s="88">
        <v>99.65529713422013</v>
      </c>
      <c r="N27" s="88">
        <v>-12.738421780251002</v>
      </c>
      <c r="O27" s="89">
        <v>31.684962459275802</v>
      </c>
    </row>
    <row r="28" spans="1:15" ht="13.5" customHeight="1" hidden="1">
      <c r="A28" s="90">
        <v>2003</v>
      </c>
      <c r="B28" s="91">
        <v>26162</v>
      </c>
      <c r="C28" s="91">
        <v>49885</v>
      </c>
      <c r="D28" s="91">
        <v>57089</v>
      </c>
      <c r="E28" s="91">
        <v>69718</v>
      </c>
      <c r="F28" s="92">
        <v>202854</v>
      </c>
      <c r="G28" s="93">
        <v>23.885521954886606</v>
      </c>
      <c r="H28" s="93">
        <v>5.716048471770195</v>
      </c>
      <c r="I28" s="93">
        <v>39.38061848907858</v>
      </c>
      <c r="J28" s="93">
        <v>33.73808270664909</v>
      </c>
      <c r="K28" s="93">
        <v>25.779986144756155</v>
      </c>
      <c r="L28" s="94">
        <v>-46.0016524082287</v>
      </c>
      <c r="M28" s="94">
        <v>70.37316981376573</v>
      </c>
      <c r="N28" s="94">
        <v>15.049445362588889</v>
      </c>
      <c r="O28" s="95">
        <v>26.353969379039395</v>
      </c>
    </row>
    <row r="29" spans="1:15" ht="13.5" customHeight="1" hidden="1">
      <c r="A29" s="90">
        <v>2004</v>
      </c>
      <c r="B29" s="91">
        <v>58981</v>
      </c>
      <c r="C29" s="91">
        <v>71307</v>
      </c>
      <c r="D29" s="91">
        <v>84145</v>
      </c>
      <c r="E29" s="91">
        <v>116013</v>
      </c>
      <c r="F29" s="92">
        <v>330446</v>
      </c>
      <c r="G29" s="93">
        <v>121.5523691056704</v>
      </c>
      <c r="H29" s="93">
        <v>34.691053499849176</v>
      </c>
      <c r="I29" s="93">
        <v>33.07461041896369</v>
      </c>
      <c r="J29" s="93">
        <v>54.19270168403819</v>
      </c>
      <c r="K29" s="93">
        <v>53.175949220527365</v>
      </c>
      <c r="L29" s="94">
        <v>-10.545585859863582</v>
      </c>
      <c r="M29" s="94">
        <v>3.5770541428053</v>
      </c>
      <c r="N29" s="94">
        <v>13.668723517419881</v>
      </c>
      <c r="O29" s="95">
        <v>46.40553780858508</v>
      </c>
    </row>
    <row r="30" spans="1:15" ht="13.5" customHeight="1" hidden="1">
      <c r="A30" s="90">
        <v>2005</v>
      </c>
      <c r="B30" s="91">
        <v>77382</v>
      </c>
      <c r="C30" s="91">
        <v>141229</v>
      </c>
      <c r="D30" s="91">
        <v>142065</v>
      </c>
      <c r="E30" s="91">
        <v>185942</v>
      </c>
      <c r="F30" s="92">
        <v>546618</v>
      </c>
      <c r="G30" s="93">
        <v>11.44447729224015</v>
      </c>
      <c r="H30" s="93">
        <v>81.8343480858709</v>
      </c>
      <c r="I30" s="93">
        <v>66.20195492399141</v>
      </c>
      <c r="J30" s="93">
        <v>49.752102863611434</v>
      </c>
      <c r="K30" s="93">
        <v>52.64655879964677</v>
      </c>
      <c r="L30" s="94">
        <v>-35.345834683152994</v>
      </c>
      <c r="M30" s="94">
        <v>68.99775183407274</v>
      </c>
      <c r="N30" s="94">
        <v>3.8965644345048096</v>
      </c>
      <c r="O30" s="95">
        <v>31.915037748745256</v>
      </c>
    </row>
    <row r="31" spans="1:15" ht="13.5" customHeight="1" hidden="1">
      <c r="A31" s="90">
        <v>2006</v>
      </c>
      <c r="B31" s="91">
        <v>115627</v>
      </c>
      <c r="C31" s="91">
        <v>174468</v>
      </c>
      <c r="D31" s="91">
        <v>147959</v>
      </c>
      <c r="E31" s="91">
        <v>162333</v>
      </c>
      <c r="F31" s="92">
        <v>600387</v>
      </c>
      <c r="G31" s="93">
        <v>40.79583409128902</v>
      </c>
      <c r="H31" s="93">
        <v>32.79770065988688</v>
      </c>
      <c r="I31" s="93">
        <v>13.978944858953527</v>
      </c>
      <c r="J31" s="93">
        <v>-6.918010066003559</v>
      </c>
      <c r="K31" s="93">
        <v>15.490122597328002</v>
      </c>
      <c r="L31" s="94">
        <v>-39.21262567142535</v>
      </c>
      <c r="M31" s="94">
        <v>59.39756318147732</v>
      </c>
      <c r="N31" s="94">
        <v>-10.826612735982721</v>
      </c>
      <c r="O31" s="95">
        <v>7.729670870934598</v>
      </c>
    </row>
    <row r="32" spans="1:15" ht="13.5" customHeight="1" hidden="1">
      <c r="A32" s="90">
        <v>2007</v>
      </c>
      <c r="B32" s="91">
        <v>112394</v>
      </c>
      <c r="C32" s="91">
        <v>170511</v>
      </c>
      <c r="D32" s="91">
        <v>150219</v>
      </c>
      <c r="E32" s="91">
        <v>151831</v>
      </c>
      <c r="F32" s="92">
        <v>584955</v>
      </c>
      <c r="G32" s="93">
        <v>8.987692437799149</v>
      </c>
      <c r="H32" s="93">
        <v>4.88753146146093</v>
      </c>
      <c r="I32" s="93">
        <v>-1.7609902112496765</v>
      </c>
      <c r="J32" s="93">
        <v>-2.9652113651705188</v>
      </c>
      <c r="K32" s="93">
        <v>1.7550557324575178</v>
      </c>
      <c r="L32" s="94">
        <v>-28.825375756128118</v>
      </c>
      <c r="M32" s="94">
        <v>53.400962522617675</v>
      </c>
      <c r="N32" s="94">
        <v>-16.479059595900242</v>
      </c>
      <c r="O32" s="95">
        <v>6.409112481281882</v>
      </c>
    </row>
    <row r="33" spans="1:15" ht="2.25" customHeight="1" hidden="1">
      <c r="A33" s="90">
        <v>2008</v>
      </c>
      <c r="B33" s="91">
        <v>121403</v>
      </c>
      <c r="C33" s="91">
        <v>148346</v>
      </c>
      <c r="D33" s="91">
        <v>119822</v>
      </c>
      <c r="E33" s="91">
        <v>113994</v>
      </c>
      <c r="F33" s="92">
        <v>503565</v>
      </c>
      <c r="G33" s="93">
        <v>-2.033132246387538</v>
      </c>
      <c r="H33" s="93">
        <v>-15.790294105175073</v>
      </c>
      <c r="I33" s="93">
        <v>-17.64619441504863</v>
      </c>
      <c r="J33" s="93">
        <v>-28.608692488271036</v>
      </c>
      <c r="K33" s="93">
        <v>-16.96753427959983</v>
      </c>
      <c r="L33" s="94">
        <v>-28.141699499619783</v>
      </c>
      <c r="M33" s="94">
        <v>31.859374850089132</v>
      </c>
      <c r="N33" s="94">
        <v>-18.31978018184431</v>
      </c>
      <c r="O33" s="95">
        <v>-7.755499369545775</v>
      </c>
    </row>
    <row r="34" spans="1:15" ht="13.5" customHeight="1">
      <c r="A34" s="90">
        <v>2009</v>
      </c>
      <c r="B34" s="91">
        <v>135571</v>
      </c>
      <c r="C34" s="91">
        <v>113802</v>
      </c>
      <c r="D34" s="91">
        <v>108967</v>
      </c>
      <c r="E34" s="91">
        <v>160135</v>
      </c>
      <c r="F34" s="92">
        <v>518475</v>
      </c>
      <c r="G34" s="96">
        <v>22.82291809181047</v>
      </c>
      <c r="H34" s="97">
        <v>-27.894321478635646</v>
      </c>
      <c r="I34" s="97">
        <v>-20.419468778103933</v>
      </c>
      <c r="J34" s="97">
        <v>22.914101733113725</v>
      </c>
      <c r="K34" s="98">
        <v>-3.0041426731386585</v>
      </c>
      <c r="L34" s="94">
        <v>23.62634141593351</v>
      </c>
      <c r="M34" s="94">
        <v>-22.589286749713203</v>
      </c>
      <c r="N34" s="94">
        <v>-9.852380329184097</v>
      </c>
      <c r="O34" s="95">
        <v>42.47391617929167</v>
      </c>
    </row>
    <row r="35" spans="1:15" ht="13.5" customHeight="1">
      <c r="A35" s="90">
        <v>2010</v>
      </c>
      <c r="B35" s="91">
        <v>129674</v>
      </c>
      <c r="C35" s="91">
        <v>181883</v>
      </c>
      <c r="D35" s="91">
        <v>167128</v>
      </c>
      <c r="E35" s="91">
        <v>428766</v>
      </c>
      <c r="F35" s="99">
        <v>907451</v>
      </c>
      <c r="G35" s="100">
        <v>-15.498817936314776</v>
      </c>
      <c r="H35" s="93">
        <v>61.05168457731046</v>
      </c>
      <c r="I35" s="93">
        <v>54.34922826251294</v>
      </c>
      <c r="J35" s="93">
        <v>191.92426396868848</v>
      </c>
      <c r="K35" s="101">
        <v>75.15677496092788</v>
      </c>
      <c r="L35" s="94">
        <v>-15.00916626687804</v>
      </c>
      <c r="M35" s="94">
        <v>47.53788608417139</v>
      </c>
      <c r="N35" s="94">
        <v>-13.60403610547983</v>
      </c>
      <c r="O35" s="95">
        <v>169.46421166835052</v>
      </c>
    </row>
    <row r="36" spans="1:15" ht="13.5" customHeight="1">
      <c r="A36" s="90">
        <v>2011</v>
      </c>
      <c r="B36" s="102">
        <v>109618</v>
      </c>
      <c r="C36" s="102">
        <v>164358</v>
      </c>
      <c r="D36" s="102">
        <v>157477</v>
      </c>
      <c r="E36" s="102">
        <v>218674</v>
      </c>
      <c r="F36" s="103">
        <v>650127</v>
      </c>
      <c r="G36" s="100">
        <v>-15.466477474281659</v>
      </c>
      <c r="H36" s="93">
        <v>-14.74781020449206</v>
      </c>
      <c r="I36" s="93">
        <v>-2.7438622406359556</v>
      </c>
      <c r="J36" s="93">
        <v>-51.025055397384776</v>
      </c>
      <c r="K36" s="101">
        <v>-29.931242852167816</v>
      </c>
      <c r="L36" s="94">
        <v>-75.11770962419364</v>
      </c>
      <c r="M36" s="94">
        <v>47.170458002736495</v>
      </c>
      <c r="N36" s="94">
        <v>-1.4390388501054403</v>
      </c>
      <c r="O36" s="95">
        <v>35.69318238297215</v>
      </c>
    </row>
    <row r="37" spans="1:15" ht="13.5" customHeight="1">
      <c r="A37" s="90">
        <v>2012</v>
      </c>
      <c r="B37" s="102">
        <v>149728</v>
      </c>
      <c r="C37" s="102">
        <v>222780</v>
      </c>
      <c r="D37" s="102">
        <v>175386</v>
      </c>
      <c r="E37" s="102">
        <v>223984</v>
      </c>
      <c r="F37" s="103">
        <v>771878</v>
      </c>
      <c r="G37" s="100">
        <v>36.59070590596435</v>
      </c>
      <c r="H37" s="93">
        <v>35.545577337275944</v>
      </c>
      <c r="I37" s="93">
        <v>11.372454390164913</v>
      </c>
      <c r="J37" s="93">
        <v>2.428272222577901</v>
      </c>
      <c r="K37" s="101">
        <v>18.727264057637967</v>
      </c>
      <c r="L37" s="94">
        <v>-31.52912554761883</v>
      </c>
      <c r="M37" s="94">
        <v>48.789805513998715</v>
      </c>
      <c r="N37" s="94">
        <v>-21.273902504713167</v>
      </c>
      <c r="O37" s="95">
        <v>27.709167208329056</v>
      </c>
    </row>
    <row r="38" spans="1:15" ht="13.5" customHeight="1">
      <c r="A38" s="90">
        <v>2013</v>
      </c>
      <c r="B38" s="104">
        <v>163008</v>
      </c>
      <c r="C38" s="104">
        <v>246180</v>
      </c>
      <c r="D38" s="104">
        <v>200602</v>
      </c>
      <c r="E38" s="104">
        <v>229840</v>
      </c>
      <c r="F38" s="105">
        <v>839630</v>
      </c>
      <c r="G38" s="100">
        <v>8.869416541996152</v>
      </c>
      <c r="H38" s="93">
        <v>10.50363587395637</v>
      </c>
      <c r="I38" s="93">
        <v>14.377430353620015</v>
      </c>
      <c r="J38" s="93">
        <v>2.614472462318737</v>
      </c>
      <c r="K38" s="101">
        <v>8.77755292934894</v>
      </c>
      <c r="L38" s="94">
        <v>-27.223373098078437</v>
      </c>
      <c r="M38" s="94">
        <v>-68.10635877690517</v>
      </c>
      <c r="N38" s="94">
        <v>-18.514095377366154</v>
      </c>
      <c r="O38" s="95">
        <v>14.575128862125004</v>
      </c>
    </row>
    <row r="39" spans="1:15" s="108" customFormat="1" ht="13.5" customHeight="1">
      <c r="A39" s="90">
        <v>2014</v>
      </c>
      <c r="B39" s="106">
        <v>298349</v>
      </c>
      <c r="C39" s="106">
        <v>288428</v>
      </c>
      <c r="D39" s="106">
        <v>239247</v>
      </c>
      <c r="E39" s="106">
        <v>205730</v>
      </c>
      <c r="F39" s="107">
        <v>1031754</v>
      </c>
      <c r="G39" s="100">
        <v>83.02721338829996</v>
      </c>
      <c r="H39" s="93">
        <v>17.16142659842392</v>
      </c>
      <c r="I39" s="93">
        <v>19.2645138134216</v>
      </c>
      <c r="J39" s="93">
        <v>-10.489906021580229</v>
      </c>
      <c r="K39" s="101">
        <v>22.8819837309291</v>
      </c>
      <c r="L39" s="94">
        <v>29.807257222415593</v>
      </c>
      <c r="M39" s="94">
        <v>-3.325300235630084</v>
      </c>
      <c r="N39" s="94">
        <v>-17.051395842289928</v>
      </c>
      <c r="O39" s="95">
        <v>-14.009371068393753</v>
      </c>
    </row>
    <row r="40" spans="1:15" s="108" customFormat="1" ht="13.5" customHeight="1">
      <c r="A40" s="90">
        <v>2015</v>
      </c>
      <c r="B40" s="106">
        <v>187082</v>
      </c>
      <c r="C40" s="106">
        <v>246083</v>
      </c>
      <c r="D40" s="106">
        <v>211243</v>
      </c>
      <c r="E40" s="106">
        <v>252822</v>
      </c>
      <c r="F40" s="107">
        <v>897230</v>
      </c>
      <c r="G40" s="100">
        <v>-37.29424264871006</v>
      </c>
      <c r="H40" s="93">
        <v>-14.681306946620992</v>
      </c>
      <c r="I40" s="93">
        <v>-11.7050579526598</v>
      </c>
      <c r="J40" s="93">
        <v>22.89019588781413</v>
      </c>
      <c r="K40" s="101">
        <v>-13.038379303593686</v>
      </c>
      <c r="L40" s="94">
        <v>-9.064307587614834</v>
      </c>
      <c r="M40" s="94">
        <v>31.537507616980786</v>
      </c>
      <c r="N40" s="94">
        <v>-14.157824798949948</v>
      </c>
      <c r="O40" s="95">
        <v>19.683019082289118</v>
      </c>
    </row>
    <row r="41" spans="1:15" ht="13.5" customHeight="1">
      <c r="A41" s="90">
        <v>2016</v>
      </c>
      <c r="B41" s="109">
        <v>261107</v>
      </c>
      <c r="C41" s="109">
        <v>252169</v>
      </c>
      <c r="D41" s="109">
        <v>196562</v>
      </c>
      <c r="E41" s="109">
        <v>294841</v>
      </c>
      <c r="F41" s="110">
        <v>1004679</v>
      </c>
      <c r="G41" s="100">
        <v>39.56821073112323</v>
      </c>
      <c r="H41" s="93">
        <v>2.4731493032838614</v>
      </c>
      <c r="I41" s="93">
        <v>-6.949816088580448</v>
      </c>
      <c r="J41" s="93">
        <v>16.619993513222738</v>
      </c>
      <c r="K41" s="101">
        <v>11.97563612451657</v>
      </c>
      <c r="L41" s="94">
        <v>3.2770091210416723</v>
      </c>
      <c r="M41" s="94">
        <v>-3.4231177256833405</v>
      </c>
      <c r="N41" s="94">
        <v>-22.051481347826268</v>
      </c>
      <c r="O41" s="95">
        <v>49.99898250933546</v>
      </c>
    </row>
    <row r="42" spans="1:15" s="108" customFormat="1" ht="13.5" customHeight="1">
      <c r="A42" s="90">
        <v>2017</v>
      </c>
      <c r="B42" s="109">
        <v>234770</v>
      </c>
      <c r="C42" s="109">
        <v>416572</v>
      </c>
      <c r="D42" s="109">
        <v>521616</v>
      </c>
      <c r="E42" s="109">
        <v>194162</v>
      </c>
      <c r="F42" s="110">
        <v>1367120</v>
      </c>
      <c r="G42" s="100">
        <v>-10.08666944968921</v>
      </c>
      <c r="H42" s="93">
        <v>65.19556329287107</v>
      </c>
      <c r="I42" s="93">
        <v>165.36970523295452</v>
      </c>
      <c r="J42" s="93">
        <v>-34.14687916538067</v>
      </c>
      <c r="K42" s="101">
        <v>36.075303654202</v>
      </c>
      <c r="L42" s="94">
        <v>-20.37403210543988</v>
      </c>
      <c r="M42" s="94">
        <v>77.43834391106188</v>
      </c>
      <c r="N42" s="94">
        <v>25.216289140892798</v>
      </c>
      <c r="O42" s="95">
        <v>-62.776831999018434</v>
      </c>
    </row>
    <row r="43" spans="1:15" s="108" customFormat="1" ht="13.5" customHeight="1">
      <c r="A43" s="74">
        <v>2018</v>
      </c>
      <c r="B43" s="111">
        <v>137671</v>
      </c>
      <c r="C43" s="111">
        <v>214337</v>
      </c>
      <c r="D43" s="112">
        <v>133348</v>
      </c>
      <c r="E43" s="111" t="s">
        <v>49</v>
      </c>
      <c r="F43" s="113">
        <v>485356</v>
      </c>
      <c r="G43" s="114">
        <v>-41.35920262384462</v>
      </c>
      <c r="H43" s="115">
        <v>-48.54742997609057</v>
      </c>
      <c r="I43" s="116">
        <v>-74.43560013496518</v>
      </c>
      <c r="J43" s="115" t="s">
        <v>49</v>
      </c>
      <c r="K43" s="117" t="s">
        <v>49</v>
      </c>
      <c r="L43" s="118">
        <v>-29.09477652681781</v>
      </c>
      <c r="M43" s="118">
        <v>55.68783549186102</v>
      </c>
      <c r="N43" s="116">
        <v>-37.7858232596332</v>
      </c>
      <c r="O43" s="119" t="s">
        <v>49</v>
      </c>
    </row>
  </sheetData>
  <sheetProtection/>
  <mergeCells count="9">
    <mergeCell ref="B4:F4"/>
    <mergeCell ref="G4:K4"/>
    <mergeCell ref="L4:O4"/>
    <mergeCell ref="B7:O7"/>
    <mergeCell ref="B8:O8"/>
    <mergeCell ref="B26:O26"/>
    <mergeCell ref="B3:F3"/>
    <mergeCell ref="G3:K3"/>
    <mergeCell ref="L3:O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4"/>
  <sheetViews>
    <sheetView zoomScalePageLayoutView="0" workbookViewId="0" topLeftCell="A1">
      <selection activeCell="C1" sqref="C1"/>
    </sheetView>
  </sheetViews>
  <sheetFormatPr defaultColWidth="12.57421875" defaultRowHeight="12.75"/>
  <cols>
    <col min="1" max="1" width="6.28125" style="2" customWidth="1"/>
    <col min="2" max="2" width="4.8515625" style="2" customWidth="1"/>
    <col min="3" max="3" width="11.00390625" style="2" customWidth="1"/>
    <col min="4" max="4" width="5.57421875" style="2" customWidth="1"/>
    <col min="5" max="8" width="14.7109375" style="2" customWidth="1"/>
    <col min="9" max="9" width="2.7109375" style="2" customWidth="1"/>
    <col min="10" max="10" width="11.7109375" style="2" customWidth="1"/>
    <col min="11" max="13" width="14.7109375" style="2" customWidth="1"/>
    <col min="14" max="14" width="2.7109375" style="2" customWidth="1"/>
    <col min="15" max="18" width="14.7109375" style="2" customWidth="1"/>
    <col min="19" max="26" width="12.57421875" style="2" customWidth="1"/>
    <col min="27" max="27" width="13.8515625" style="2" bestFit="1" customWidth="1"/>
    <col min="28" max="28" width="14.57421875" style="2" bestFit="1" customWidth="1"/>
    <col min="29" max="16384" width="12.57421875" style="2" customWidth="1"/>
  </cols>
  <sheetData>
    <row r="1" spans="1:34" ht="18" customHeight="1">
      <c r="A1" s="47"/>
      <c r="B1" s="12"/>
      <c r="C1" s="17" t="s">
        <v>14</v>
      </c>
      <c r="D1" s="22"/>
      <c r="E1" s="22"/>
      <c r="F1" s="22"/>
      <c r="G1" s="22"/>
      <c r="H1" s="22"/>
      <c r="I1" s="22"/>
      <c r="J1" s="22"/>
      <c r="K1" s="22"/>
      <c r="L1" s="22"/>
      <c r="M1" s="23"/>
      <c r="N1" s="22"/>
      <c r="O1" s="22"/>
      <c r="P1" s="22"/>
      <c r="Q1" s="22"/>
      <c r="R1" s="4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>
      <c r="A2" s="47"/>
      <c r="B2" s="13"/>
      <c r="C2" s="17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3"/>
      <c r="N2" s="22"/>
      <c r="O2" s="22"/>
      <c r="P2" s="22"/>
      <c r="Q2" s="22"/>
      <c r="R2" s="44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>
      <c r="A3" s="47"/>
      <c r="B3" s="13"/>
      <c r="C3" s="18"/>
      <c r="D3" s="7"/>
      <c r="E3" s="7"/>
      <c r="F3" s="7" t="s">
        <v>15</v>
      </c>
      <c r="G3" s="7"/>
      <c r="H3" s="7"/>
      <c r="I3" s="7"/>
      <c r="J3" s="7"/>
      <c r="K3" s="7" t="s">
        <v>18</v>
      </c>
      <c r="L3" s="7"/>
      <c r="M3" s="7"/>
      <c r="N3" s="7"/>
      <c r="O3" s="7" t="s">
        <v>19</v>
      </c>
      <c r="P3" s="7"/>
      <c r="Q3" s="7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18" customHeight="1">
      <c r="A4" s="47"/>
      <c r="B4" s="13"/>
      <c r="C4" s="19"/>
      <c r="D4" s="22"/>
      <c r="E4" s="22"/>
      <c r="F4" s="22" t="s">
        <v>16</v>
      </c>
      <c r="G4" s="22"/>
      <c r="H4" s="22"/>
      <c r="I4" s="22"/>
      <c r="J4" s="22"/>
      <c r="K4" s="6" t="s">
        <v>17</v>
      </c>
      <c r="L4" s="22"/>
      <c r="M4" s="22"/>
      <c r="N4" s="22"/>
      <c r="O4" s="22" t="s">
        <v>20</v>
      </c>
      <c r="P4" s="22"/>
      <c r="Q4" s="22"/>
      <c r="R4" s="25"/>
      <c r="S4" s="1"/>
      <c r="T4" s="1"/>
      <c r="U4" s="1"/>
      <c r="V4" s="1"/>
      <c r="W4" s="1"/>
      <c r="X4" s="1"/>
      <c r="Y4" s="1"/>
      <c r="Z4" s="1"/>
      <c r="AA4" s="1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8" customHeight="1">
      <c r="A5" s="47"/>
      <c r="B5" s="13"/>
      <c r="C5" s="19"/>
      <c r="D5" s="22"/>
      <c r="E5" s="4" t="s">
        <v>2</v>
      </c>
      <c r="F5" s="4" t="s">
        <v>3</v>
      </c>
      <c r="G5" s="4" t="s">
        <v>4</v>
      </c>
      <c r="H5" s="4" t="s">
        <v>5</v>
      </c>
      <c r="I5" s="22"/>
      <c r="J5" s="4" t="s">
        <v>2</v>
      </c>
      <c r="K5" s="4" t="s">
        <v>3</v>
      </c>
      <c r="L5" s="4" t="s">
        <v>4</v>
      </c>
      <c r="M5" s="4" t="s">
        <v>5</v>
      </c>
      <c r="N5" s="22"/>
      <c r="O5" s="4" t="s">
        <v>2</v>
      </c>
      <c r="P5" s="4" t="s">
        <v>3</v>
      </c>
      <c r="Q5" s="4" t="s">
        <v>4</v>
      </c>
      <c r="R5" s="9" t="s">
        <v>5</v>
      </c>
      <c r="S5" s="1"/>
      <c r="T5" s="1"/>
      <c r="U5" s="1"/>
      <c r="V5" s="1"/>
      <c r="W5" s="15"/>
      <c r="X5" s="15"/>
      <c r="Y5" s="15"/>
      <c r="Z5" s="15"/>
      <c r="AA5" s="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8" customHeight="1">
      <c r="A6" s="47"/>
      <c r="B6" s="13"/>
      <c r="C6" s="20"/>
      <c r="D6" s="26"/>
      <c r="E6" s="10" t="s">
        <v>6</v>
      </c>
      <c r="F6" s="10" t="s">
        <v>7</v>
      </c>
      <c r="G6" s="10" t="s">
        <v>8</v>
      </c>
      <c r="H6" s="10" t="s">
        <v>9</v>
      </c>
      <c r="I6" s="26"/>
      <c r="J6" s="10" t="s">
        <v>6</v>
      </c>
      <c r="K6" s="10" t="s">
        <v>7</v>
      </c>
      <c r="L6" s="10" t="s">
        <v>8</v>
      </c>
      <c r="M6" s="10" t="s">
        <v>9</v>
      </c>
      <c r="N6" s="26"/>
      <c r="O6" s="10" t="s">
        <v>6</v>
      </c>
      <c r="P6" s="10" t="s">
        <v>7</v>
      </c>
      <c r="Q6" s="10" t="s">
        <v>8</v>
      </c>
      <c r="R6" s="11" t="s">
        <v>9</v>
      </c>
      <c r="S6" s="1"/>
      <c r="T6" s="1"/>
      <c r="U6" s="1"/>
      <c r="V6" s="1"/>
      <c r="W6" s="15"/>
      <c r="X6" s="15"/>
      <c r="Y6" s="15"/>
      <c r="Z6" s="15"/>
      <c r="AA6" s="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5.75" customHeight="1" hidden="1">
      <c r="A7" s="47"/>
      <c r="B7" s="13"/>
      <c r="C7" s="19">
        <v>1993</v>
      </c>
      <c r="D7" s="5" t="s">
        <v>10</v>
      </c>
      <c r="E7" s="27">
        <v>19326</v>
      </c>
      <c r="F7" s="27">
        <v>224</v>
      </c>
      <c r="G7" s="27">
        <v>14948</v>
      </c>
      <c r="H7" s="27">
        <v>4154</v>
      </c>
      <c r="I7" s="27"/>
      <c r="J7" s="27">
        <v>9934.364</v>
      </c>
      <c r="K7" s="27">
        <v>327.824</v>
      </c>
      <c r="L7" s="27">
        <v>7153.056</v>
      </c>
      <c r="M7" s="27">
        <v>2453.484</v>
      </c>
      <c r="N7" s="27"/>
      <c r="O7" s="27">
        <v>20041.983</v>
      </c>
      <c r="P7" s="27">
        <v>724.59</v>
      </c>
      <c r="Q7" s="27">
        <v>14307.02</v>
      </c>
      <c r="R7" s="28">
        <v>5010.373</v>
      </c>
      <c r="S7" s="1"/>
      <c r="T7" s="1"/>
      <c r="U7" s="1"/>
      <c r="V7" s="1"/>
      <c r="W7" s="15"/>
      <c r="X7" s="15"/>
      <c r="Y7" s="15"/>
      <c r="Z7" s="15"/>
      <c r="AA7" s="1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5.75" customHeight="1" hidden="1">
      <c r="A8" s="47"/>
      <c r="B8" s="13"/>
      <c r="C8" s="19"/>
      <c r="D8" s="5" t="s">
        <v>11</v>
      </c>
      <c r="E8" s="27">
        <v>32888</v>
      </c>
      <c r="F8" s="27">
        <v>821</v>
      </c>
      <c r="G8" s="27">
        <v>24935</v>
      </c>
      <c r="H8" s="27">
        <v>7132</v>
      </c>
      <c r="I8" s="27"/>
      <c r="J8" s="27">
        <v>16515.034</v>
      </c>
      <c r="K8" s="27">
        <v>732.473</v>
      </c>
      <c r="L8" s="27">
        <v>11618.36</v>
      </c>
      <c r="M8" s="27">
        <v>4164.201000000001</v>
      </c>
      <c r="N8" s="27"/>
      <c r="O8" s="27">
        <v>38477.573</v>
      </c>
      <c r="P8" s="27">
        <v>1820.2079999999999</v>
      </c>
      <c r="Q8" s="27">
        <v>26868.37</v>
      </c>
      <c r="R8" s="28">
        <v>9788.995</v>
      </c>
      <c r="S8" s="1"/>
      <c r="T8" s="1"/>
      <c r="U8" s="1"/>
      <c r="V8" s="1"/>
      <c r="W8" s="15"/>
      <c r="X8" s="15"/>
      <c r="Y8" s="15"/>
      <c r="Z8" s="15"/>
      <c r="AA8" s="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5.75" customHeight="1" hidden="1">
      <c r="A9" s="47"/>
      <c r="B9" s="13"/>
      <c r="C9" s="19"/>
      <c r="D9" s="5" t="s">
        <v>12</v>
      </c>
      <c r="E9" s="27">
        <v>36391</v>
      </c>
      <c r="F9" s="27">
        <v>864</v>
      </c>
      <c r="G9" s="27">
        <v>27821</v>
      </c>
      <c r="H9" s="27">
        <v>7706</v>
      </c>
      <c r="I9" s="27"/>
      <c r="J9" s="27">
        <v>18013.295</v>
      </c>
      <c r="K9" s="27">
        <v>671.6779999999999</v>
      </c>
      <c r="L9" s="27">
        <v>13582.723999999998</v>
      </c>
      <c r="M9" s="27">
        <v>3758.892999999999</v>
      </c>
      <c r="N9" s="27"/>
      <c r="O9" s="27">
        <v>47777.12499999999</v>
      </c>
      <c r="P9" s="27">
        <v>1837.9660000000003</v>
      </c>
      <c r="Q9" s="27">
        <v>35957.528999999995</v>
      </c>
      <c r="R9" s="28">
        <v>9981.63</v>
      </c>
      <c r="S9" s="1"/>
      <c r="T9" s="1"/>
      <c r="U9" s="1"/>
      <c r="V9" s="1"/>
      <c r="W9" s="15"/>
      <c r="X9" s="15"/>
      <c r="Y9" s="15"/>
      <c r="Z9" s="15"/>
      <c r="AA9" s="1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5.75" customHeight="1" hidden="1">
      <c r="A10" s="47"/>
      <c r="B10" s="13"/>
      <c r="C10" s="19"/>
      <c r="D10" s="5" t="s">
        <v>13</v>
      </c>
      <c r="E10" s="27">
        <v>42367</v>
      </c>
      <c r="F10" s="27">
        <v>918</v>
      </c>
      <c r="G10" s="27">
        <v>32167</v>
      </c>
      <c r="H10" s="27">
        <v>9282</v>
      </c>
      <c r="I10" s="27"/>
      <c r="J10" s="27">
        <v>21503.409</v>
      </c>
      <c r="K10" s="27">
        <v>948.7930000000001</v>
      </c>
      <c r="L10" s="27">
        <v>15735.377999999997</v>
      </c>
      <c r="M10" s="27">
        <v>4819.238000000001</v>
      </c>
      <c r="N10" s="27"/>
      <c r="O10" s="27">
        <v>65082.477</v>
      </c>
      <c r="P10" s="27">
        <v>3049.0160000000005</v>
      </c>
      <c r="Q10" s="27">
        <v>47389.76699999999</v>
      </c>
      <c r="R10" s="28">
        <v>14643.694000000003</v>
      </c>
      <c r="S10" s="1"/>
      <c r="T10" s="1"/>
      <c r="U10" s="1"/>
      <c r="V10" s="1"/>
      <c r="W10" s="15"/>
      <c r="X10" s="15"/>
      <c r="Y10" s="15"/>
      <c r="Z10" s="15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5.75" customHeight="1" hidden="1">
      <c r="A11" s="47"/>
      <c r="B11" s="13"/>
      <c r="C11" s="19">
        <v>1994</v>
      </c>
      <c r="D11" s="5" t="s">
        <v>10</v>
      </c>
      <c r="E11" s="27">
        <v>30572</v>
      </c>
      <c r="F11" s="27">
        <v>485</v>
      </c>
      <c r="G11" s="27">
        <v>22678</v>
      </c>
      <c r="H11" s="27">
        <v>7409</v>
      </c>
      <c r="I11" s="27"/>
      <c r="J11" s="27">
        <v>16846.603</v>
      </c>
      <c r="K11" s="27">
        <v>872.0260000000001</v>
      </c>
      <c r="L11" s="27">
        <v>11490.563</v>
      </c>
      <c r="M11" s="27">
        <v>4484.014</v>
      </c>
      <c r="N11" s="27"/>
      <c r="O11" s="27">
        <v>67470.83299999998</v>
      </c>
      <c r="P11" s="27">
        <v>3618.594</v>
      </c>
      <c r="Q11" s="27">
        <v>45938.278999999995</v>
      </c>
      <c r="R11" s="28">
        <v>17913.96</v>
      </c>
      <c r="S11" s="1"/>
      <c r="T11" s="1"/>
      <c r="U11" s="1"/>
      <c r="V11" s="1"/>
      <c r="W11" s="15"/>
      <c r="X11" s="15"/>
      <c r="Y11" s="15"/>
      <c r="Z11" s="15"/>
      <c r="AA11" s="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.75" customHeight="1" hidden="1">
      <c r="A12" s="47"/>
      <c r="B12" s="13"/>
      <c r="C12" s="19"/>
      <c r="D12" s="5" t="s">
        <v>11</v>
      </c>
      <c r="E12" s="27">
        <v>29299</v>
      </c>
      <c r="F12" s="27">
        <v>500</v>
      </c>
      <c r="G12" s="27">
        <v>23482</v>
      </c>
      <c r="H12" s="27">
        <v>5317</v>
      </c>
      <c r="I12" s="27"/>
      <c r="J12" s="27">
        <v>13674.233000000004</v>
      </c>
      <c r="K12" s="27">
        <v>460.51199999999994</v>
      </c>
      <c r="L12" s="27">
        <v>10609.538000000002</v>
      </c>
      <c r="M12" s="27">
        <v>2604.183</v>
      </c>
      <c r="N12" s="27"/>
      <c r="O12" s="27">
        <v>67697.25200000001</v>
      </c>
      <c r="P12" s="27">
        <v>2212.0559999999996</v>
      </c>
      <c r="Q12" s="27">
        <v>52367.709</v>
      </c>
      <c r="R12" s="28">
        <v>13117.487000000001</v>
      </c>
      <c r="S12" s="1"/>
      <c r="T12" s="1"/>
      <c r="U12" s="1"/>
      <c r="V12" s="1"/>
      <c r="W12" s="15"/>
      <c r="X12" s="15"/>
      <c r="Y12" s="15"/>
      <c r="Z12" s="15"/>
      <c r="AA12" s="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5.75" customHeight="1" hidden="1">
      <c r="A13" s="47"/>
      <c r="B13" s="13"/>
      <c r="C13" s="19"/>
      <c r="D13" s="5" t="s">
        <v>12</v>
      </c>
      <c r="E13" s="27">
        <v>31246</v>
      </c>
      <c r="F13" s="27">
        <v>689</v>
      </c>
      <c r="G13" s="27">
        <v>24300</v>
      </c>
      <c r="H13" s="27">
        <v>6257</v>
      </c>
      <c r="I13" s="27"/>
      <c r="J13" s="27">
        <v>15439.813999999998</v>
      </c>
      <c r="K13" s="27">
        <v>795.643</v>
      </c>
      <c r="L13" s="27">
        <v>9651.494999999999</v>
      </c>
      <c r="M13" s="27">
        <v>4992.6759999999995</v>
      </c>
      <c r="N13" s="27"/>
      <c r="O13" s="27">
        <v>81728.37</v>
      </c>
      <c r="P13" s="27">
        <v>4207.248</v>
      </c>
      <c r="Q13" s="27">
        <v>51835.75600000001</v>
      </c>
      <c r="R13" s="28">
        <v>25685.366</v>
      </c>
      <c r="S13" s="1"/>
      <c r="T13" s="1"/>
      <c r="U13" s="1"/>
      <c r="V13" s="1"/>
      <c r="W13" s="1"/>
      <c r="X13" s="1"/>
      <c r="Y13" s="15"/>
      <c r="Z13" s="15"/>
      <c r="AA13" s="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5.75" customHeight="1" hidden="1">
      <c r="A14" s="47"/>
      <c r="B14" s="13"/>
      <c r="C14" s="19"/>
      <c r="D14" s="5" t="s">
        <v>13</v>
      </c>
      <c r="E14" s="27">
        <v>41180</v>
      </c>
      <c r="F14" s="27">
        <v>733</v>
      </c>
      <c r="G14" s="27">
        <v>33104</v>
      </c>
      <c r="H14" s="27">
        <v>7343</v>
      </c>
      <c r="I14" s="27"/>
      <c r="J14" s="27">
        <v>19422.927999999996</v>
      </c>
      <c r="K14" s="27">
        <v>905.2820000000002</v>
      </c>
      <c r="L14" s="27">
        <v>13871.552999999996</v>
      </c>
      <c r="M14" s="27">
        <v>4646.093000000001</v>
      </c>
      <c r="N14" s="27"/>
      <c r="O14" s="27">
        <v>119876.41199999998</v>
      </c>
      <c r="P14" s="27">
        <v>5507.635</v>
      </c>
      <c r="Q14" s="27">
        <v>85406.24</v>
      </c>
      <c r="R14" s="28">
        <v>28962.537000000004</v>
      </c>
      <c r="S14" s="1"/>
      <c r="T14" s="1"/>
      <c r="U14" s="1"/>
      <c r="V14" s="1"/>
      <c r="W14" s="1"/>
      <c r="X14" s="1"/>
      <c r="Y14" s="1"/>
      <c r="Z14" s="1"/>
      <c r="AA14" s="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1.25" customHeight="1" hidden="1">
      <c r="A15" s="47"/>
      <c r="B15" s="13"/>
      <c r="C15" s="19"/>
      <c r="D15" s="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"/>
      <c r="T15" s="1"/>
      <c r="U15" s="1"/>
      <c r="V15" s="1"/>
      <c r="W15" s="1"/>
      <c r="X15" s="1"/>
      <c r="Y15" s="1"/>
      <c r="Z15" s="1"/>
      <c r="AA15" s="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6.5" customHeight="1" hidden="1">
      <c r="A16" s="47"/>
      <c r="B16" s="13"/>
      <c r="C16" s="19">
        <v>1993</v>
      </c>
      <c r="D16" s="5"/>
      <c r="E16" s="27">
        <v>130972</v>
      </c>
      <c r="F16" s="27">
        <v>2827</v>
      </c>
      <c r="G16" s="27">
        <v>99871</v>
      </c>
      <c r="H16" s="27">
        <v>28274</v>
      </c>
      <c r="I16" s="27"/>
      <c r="J16" s="27">
        <v>65966.102</v>
      </c>
      <c r="K16" s="27">
        <v>2680.768</v>
      </c>
      <c r="L16" s="27">
        <v>48089.518</v>
      </c>
      <c r="M16" s="27">
        <v>15195.816000000003</v>
      </c>
      <c r="N16" s="27"/>
      <c r="O16" s="27">
        <v>171379.158</v>
      </c>
      <c r="P16" s="27">
        <v>7431.78</v>
      </c>
      <c r="Q16" s="27">
        <v>124522.68599999999</v>
      </c>
      <c r="R16" s="28">
        <v>39424.692</v>
      </c>
      <c r="S16" s="1"/>
      <c r="T16" s="1"/>
      <c r="U16" s="1"/>
      <c r="V16" s="1"/>
      <c r="W16" s="1"/>
      <c r="X16" s="1"/>
      <c r="Y16" s="1"/>
      <c r="Z16" s="1"/>
      <c r="AA16" s="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 hidden="1">
      <c r="A17" s="47"/>
      <c r="B17" s="13"/>
      <c r="C17" s="19">
        <v>1994</v>
      </c>
      <c r="D17" s="5"/>
      <c r="E17" s="27">
        <v>132297</v>
      </c>
      <c r="F17" s="27">
        <v>2407</v>
      </c>
      <c r="G17" s="27">
        <v>103564</v>
      </c>
      <c r="H17" s="27">
        <v>26326</v>
      </c>
      <c r="I17" s="27"/>
      <c r="J17" s="27">
        <v>65383.577999999994</v>
      </c>
      <c r="K17" s="27">
        <v>3033.463</v>
      </c>
      <c r="L17" s="27">
        <v>45623.149</v>
      </c>
      <c r="M17" s="27">
        <v>16726.966</v>
      </c>
      <c r="N17" s="27"/>
      <c r="O17" s="27">
        <v>336772.86699999997</v>
      </c>
      <c r="P17" s="27">
        <v>15545.533</v>
      </c>
      <c r="Q17" s="27">
        <v>235547.984</v>
      </c>
      <c r="R17" s="28">
        <v>85679.35</v>
      </c>
      <c r="S17" s="1"/>
      <c r="T17" s="1"/>
      <c r="U17" s="1"/>
      <c r="V17" s="1"/>
      <c r="W17" s="1"/>
      <c r="X17" s="1"/>
      <c r="Y17" s="1"/>
      <c r="Z17" s="1"/>
      <c r="AA17" s="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hidden="1">
      <c r="A18" s="47"/>
      <c r="B18" s="13"/>
      <c r="C18" s="19">
        <v>1995</v>
      </c>
      <c r="D18" s="5"/>
      <c r="E18" s="27">
        <f>+SUM(E28:E31)</f>
        <v>127297</v>
      </c>
      <c r="F18" s="27">
        <f aca="true" t="shared" si="0" ref="F18:R18">+SUM(F28:F31)</f>
        <v>1063</v>
      </c>
      <c r="G18" s="27">
        <f t="shared" si="0"/>
        <v>105449</v>
      </c>
      <c r="H18" s="27">
        <f t="shared" si="0"/>
        <v>20785</v>
      </c>
      <c r="I18" s="27"/>
      <c r="J18" s="27">
        <f t="shared" si="0"/>
        <v>66524.75</v>
      </c>
      <c r="K18" s="27">
        <f t="shared" si="0"/>
        <v>2043.1</v>
      </c>
      <c r="L18" s="27">
        <f t="shared" si="0"/>
        <v>49833.078</v>
      </c>
      <c r="M18" s="27">
        <f t="shared" si="0"/>
        <v>14648.572</v>
      </c>
      <c r="N18" s="27"/>
      <c r="O18" s="27">
        <f t="shared" si="0"/>
        <v>592906.9650000001</v>
      </c>
      <c r="P18" s="27">
        <f t="shared" si="0"/>
        <v>19837.567000000003</v>
      </c>
      <c r="Q18" s="27">
        <f t="shared" si="0"/>
        <v>442006.46</v>
      </c>
      <c r="R18" s="28">
        <f t="shared" si="0"/>
        <v>131062.938</v>
      </c>
      <c r="S18" s="1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6.5" customHeight="1" hidden="1">
      <c r="A19" s="47"/>
      <c r="B19" s="13"/>
      <c r="C19" s="19">
        <v>1996</v>
      </c>
      <c r="D19" s="5"/>
      <c r="E19" s="27">
        <f>+SUM(E32:E35)</f>
        <v>112431</v>
      </c>
      <c r="F19" s="27">
        <f aca="true" t="shared" si="1" ref="F19:R19">+SUM(F32:F35)</f>
        <v>1147</v>
      </c>
      <c r="G19" s="27">
        <f t="shared" si="1"/>
        <v>88534</v>
      </c>
      <c r="H19" s="27">
        <f t="shared" si="1"/>
        <v>22750</v>
      </c>
      <c r="I19" s="27"/>
      <c r="J19" s="27">
        <f t="shared" si="1"/>
        <v>58397.238</v>
      </c>
      <c r="K19" s="27">
        <f t="shared" si="1"/>
        <v>2322.825</v>
      </c>
      <c r="L19" s="27">
        <f t="shared" si="1"/>
        <v>42676.204</v>
      </c>
      <c r="M19" s="27">
        <f t="shared" si="1"/>
        <v>13398.209</v>
      </c>
      <c r="N19" s="27"/>
      <c r="O19" s="27">
        <f t="shared" si="1"/>
        <v>921973.286</v>
      </c>
      <c r="P19" s="27">
        <f t="shared" si="1"/>
        <v>36397.366</v>
      </c>
      <c r="Q19" s="27">
        <f t="shared" si="1"/>
        <v>666928.5480000001</v>
      </c>
      <c r="R19" s="28">
        <f t="shared" si="1"/>
        <v>218647.372</v>
      </c>
      <c r="S19" s="1"/>
      <c r="T19" s="1"/>
      <c r="U19" s="1"/>
      <c r="V19" s="1"/>
      <c r="W19" s="1"/>
      <c r="X19" s="1"/>
      <c r="Y19" s="1"/>
      <c r="Z19" s="1"/>
      <c r="AA19" s="1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5" customHeight="1" hidden="1">
      <c r="A20" s="47"/>
      <c r="B20" s="13"/>
      <c r="C20" s="19">
        <v>1997</v>
      </c>
      <c r="D20" s="5"/>
      <c r="E20" s="27">
        <f>+SUM(E36:E39)</f>
        <v>115308</v>
      </c>
      <c r="F20" s="27">
        <f aca="true" t="shared" si="2" ref="F20:R20">+SUM(F36:F39)</f>
        <v>1123</v>
      </c>
      <c r="G20" s="27">
        <f t="shared" si="2"/>
        <v>87334</v>
      </c>
      <c r="H20" s="27">
        <f t="shared" si="2"/>
        <v>26851</v>
      </c>
      <c r="I20" s="27"/>
      <c r="J20" s="27">
        <f t="shared" si="2"/>
        <v>60780.828</v>
      </c>
      <c r="K20" s="27">
        <f t="shared" si="2"/>
        <v>1405</v>
      </c>
      <c r="L20" s="27">
        <f t="shared" si="2"/>
        <v>43622</v>
      </c>
      <c r="M20" s="27">
        <f t="shared" si="2"/>
        <v>15754</v>
      </c>
      <c r="N20" s="27"/>
      <c r="O20" s="27">
        <f t="shared" si="2"/>
        <v>1886672</v>
      </c>
      <c r="P20" s="27">
        <f t="shared" si="2"/>
        <v>42685</v>
      </c>
      <c r="Q20" s="27">
        <f t="shared" si="2"/>
        <v>1350945</v>
      </c>
      <c r="R20" s="28">
        <f t="shared" si="2"/>
        <v>493042</v>
      </c>
      <c r="S20" s="1"/>
      <c r="T20" s="1"/>
      <c r="U20" s="1"/>
      <c r="V20" s="1"/>
      <c r="W20" s="1"/>
      <c r="X20" s="1"/>
      <c r="Y20" s="1"/>
      <c r="Z20" s="1"/>
      <c r="AA20" s="1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34" ht="18" customHeight="1" hidden="1">
      <c r="A21" s="47"/>
      <c r="B21" s="13"/>
      <c r="C21" s="19">
        <v>1998</v>
      </c>
      <c r="D21" s="5"/>
      <c r="E21" s="27">
        <f>+SUM(E40:E43)</f>
        <v>105748</v>
      </c>
      <c r="F21" s="27">
        <f aca="true" t="shared" si="3" ref="F21:R21">+SUM(F40:F43)</f>
        <v>1985</v>
      </c>
      <c r="G21" s="27">
        <f t="shared" si="3"/>
        <v>78798</v>
      </c>
      <c r="H21" s="27">
        <f t="shared" si="3"/>
        <v>24965</v>
      </c>
      <c r="I21" s="27"/>
      <c r="J21" s="27">
        <f t="shared" si="3"/>
        <v>56376.833</v>
      </c>
      <c r="K21" s="27">
        <f t="shared" si="3"/>
        <v>2625.218</v>
      </c>
      <c r="L21" s="27">
        <f t="shared" si="3"/>
        <v>39614.426</v>
      </c>
      <c r="M21" s="27">
        <f t="shared" si="3"/>
        <v>14137.189</v>
      </c>
      <c r="N21" s="27"/>
      <c r="O21" s="27">
        <f t="shared" si="3"/>
        <v>3036237.7760000005</v>
      </c>
      <c r="P21" s="27">
        <f t="shared" si="3"/>
        <v>148718.613</v>
      </c>
      <c r="Q21" s="27">
        <f t="shared" si="3"/>
        <v>2101326.3310000002</v>
      </c>
      <c r="R21" s="28">
        <f t="shared" si="3"/>
        <v>786192.832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customHeight="1" hidden="1">
      <c r="A22" s="47"/>
      <c r="B22" s="13"/>
      <c r="C22" s="19">
        <v>1999</v>
      </c>
      <c r="D22" s="5"/>
      <c r="E22" s="27">
        <f>+SUM(E44:E47)</f>
        <v>84619</v>
      </c>
      <c r="F22" s="27">
        <f aca="true" t="shared" si="4" ref="F22:R22">+SUM(F44:F47)</f>
        <v>876</v>
      </c>
      <c r="G22" s="27">
        <f t="shared" si="4"/>
        <v>70764.00000000001</v>
      </c>
      <c r="H22" s="27">
        <f t="shared" si="4"/>
        <v>12979</v>
      </c>
      <c r="I22" s="27"/>
      <c r="J22" s="27">
        <f t="shared" si="4"/>
        <v>31854.84550307909</v>
      </c>
      <c r="K22" s="27">
        <f t="shared" si="4"/>
        <v>660.1868299146436</v>
      </c>
      <c r="L22" s="27">
        <f t="shared" si="4"/>
        <v>24158.84302048482</v>
      </c>
      <c r="M22" s="27">
        <f t="shared" si="4"/>
        <v>7055.251716245907</v>
      </c>
      <c r="N22" s="27"/>
      <c r="O22" s="27">
        <f t="shared" si="4"/>
        <v>2785377.3588285074</v>
      </c>
      <c r="P22" s="27">
        <f t="shared" si="4"/>
        <v>70004.96268051573</v>
      </c>
      <c r="Q22" s="27">
        <f t="shared" si="4"/>
        <v>2074021.9996159223</v>
      </c>
      <c r="R22" s="28">
        <f t="shared" si="4"/>
        <v>642305.967877202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 customHeight="1">
      <c r="A23" s="47"/>
      <c r="B23" s="13"/>
      <c r="C23" s="19">
        <v>2000</v>
      </c>
      <c r="D23" s="5"/>
      <c r="E23" s="27">
        <f>+SUM(E48:E51)</f>
        <v>70292</v>
      </c>
      <c r="F23" s="27">
        <f aca="true" t="shared" si="5" ref="F23:R23">+SUM(F48:F51)</f>
        <v>3346</v>
      </c>
      <c r="G23" s="27">
        <f t="shared" si="5"/>
        <v>55953</v>
      </c>
      <c r="H23" s="27">
        <f t="shared" si="5"/>
        <v>10993</v>
      </c>
      <c r="I23" s="27"/>
      <c r="J23" s="27">
        <f t="shared" si="5"/>
        <v>45352.123999999996</v>
      </c>
      <c r="K23" s="27">
        <f t="shared" si="5"/>
        <v>3848.629</v>
      </c>
      <c r="L23" s="27">
        <f t="shared" si="5"/>
        <v>32470.066000000003</v>
      </c>
      <c r="M23" s="27">
        <f t="shared" si="5"/>
        <v>9033.429</v>
      </c>
      <c r="N23" s="27"/>
      <c r="O23" s="27">
        <f t="shared" si="5"/>
        <v>5308064.869999999</v>
      </c>
      <c r="P23" s="27">
        <f t="shared" si="5"/>
        <v>505728.796</v>
      </c>
      <c r="Q23" s="27">
        <f t="shared" si="5"/>
        <v>3736787.4839999997</v>
      </c>
      <c r="R23" s="28">
        <f t="shared" si="5"/>
        <v>1065548.59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 customHeight="1">
      <c r="A24" s="47"/>
      <c r="B24" s="13"/>
      <c r="C24" s="19">
        <v>2001</v>
      </c>
      <c r="D24" s="5"/>
      <c r="E24" s="27">
        <f>+SUM(E52:E55)</f>
        <v>68514</v>
      </c>
      <c r="F24" s="27">
        <f aca="true" t="shared" si="6" ref="F24:R24">+SUM(F52:F55)</f>
        <v>2419</v>
      </c>
      <c r="G24" s="27">
        <f t="shared" si="6"/>
        <v>58536</v>
      </c>
      <c r="H24" s="27">
        <f t="shared" si="6"/>
        <v>7559</v>
      </c>
      <c r="I24" s="27"/>
      <c r="J24" s="27">
        <f t="shared" si="6"/>
        <v>40332.702000000005</v>
      </c>
      <c r="K24" s="27">
        <f t="shared" si="6"/>
        <v>2599.931</v>
      </c>
      <c r="L24" s="27">
        <f t="shared" si="6"/>
        <v>31571.877</v>
      </c>
      <c r="M24" s="27">
        <f t="shared" si="6"/>
        <v>6160.894</v>
      </c>
      <c r="N24" s="27"/>
      <c r="O24" s="27">
        <f t="shared" si="6"/>
        <v>7436699.936</v>
      </c>
      <c r="P24" s="27">
        <f t="shared" si="6"/>
        <v>453605.288</v>
      </c>
      <c r="Q24" s="27">
        <f t="shared" si="6"/>
        <v>5799029.075</v>
      </c>
      <c r="R24" s="28">
        <f t="shared" si="6"/>
        <v>1184065.5729999999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 customHeight="1">
      <c r="A25" s="47"/>
      <c r="B25" s="13"/>
      <c r="C25" s="19">
        <v>2002</v>
      </c>
      <c r="D25" s="5"/>
      <c r="E25" s="27">
        <f>+SUM(E56:E59)</f>
        <v>40784</v>
      </c>
      <c r="F25" s="27">
        <f aca="true" t="shared" si="7" ref="F25:R25">+SUM(F56:F59)</f>
        <v>1199</v>
      </c>
      <c r="G25" s="27">
        <f t="shared" si="7"/>
        <v>34958</v>
      </c>
      <c r="H25" s="27">
        <f t="shared" si="7"/>
        <v>4627</v>
      </c>
      <c r="I25" s="27"/>
      <c r="J25" s="27">
        <f t="shared" si="7"/>
        <v>24314.639</v>
      </c>
      <c r="K25" s="27">
        <f t="shared" si="7"/>
        <v>809.516</v>
      </c>
      <c r="L25" s="27">
        <f t="shared" si="7"/>
        <v>19752.016</v>
      </c>
      <c r="M25" s="27">
        <f t="shared" si="7"/>
        <v>3752.107</v>
      </c>
      <c r="N25" s="27"/>
      <c r="O25" s="27">
        <f t="shared" si="7"/>
        <v>5989932.15</v>
      </c>
      <c r="P25" s="27">
        <f t="shared" si="7"/>
        <v>207441.41999999998</v>
      </c>
      <c r="Q25" s="27">
        <f t="shared" si="7"/>
        <v>4840867.106000001</v>
      </c>
      <c r="R25" s="28">
        <f t="shared" si="7"/>
        <v>941624.624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 customHeight="1">
      <c r="A26" s="47"/>
      <c r="B26" s="13"/>
      <c r="C26" s="19">
        <v>2003</v>
      </c>
      <c r="D26" s="5"/>
      <c r="E26" s="27">
        <f>+SUM(E60:E63)</f>
        <v>42426</v>
      </c>
      <c r="F26" s="27">
        <f aca="true" t="shared" si="8" ref="F26:R26">+SUM(F60:F63)</f>
        <v>1412</v>
      </c>
      <c r="G26" s="27">
        <f t="shared" si="8"/>
        <v>36921</v>
      </c>
      <c r="H26" s="27">
        <f t="shared" si="8"/>
        <v>4093</v>
      </c>
      <c r="I26" s="27"/>
      <c r="J26" s="27">
        <f t="shared" si="8"/>
        <v>30983.612999999998</v>
      </c>
      <c r="K26" s="27">
        <f t="shared" si="8"/>
        <v>1199.197</v>
      </c>
      <c r="L26" s="27">
        <f t="shared" si="8"/>
        <v>26148.302000000003</v>
      </c>
      <c r="M26" s="27">
        <f t="shared" si="8"/>
        <v>3636.114</v>
      </c>
      <c r="N26" s="27"/>
      <c r="O26" s="27">
        <f t="shared" si="8"/>
        <v>9214453.729</v>
      </c>
      <c r="P26" s="27">
        <f t="shared" si="8"/>
        <v>376327.04</v>
      </c>
      <c r="Q26" s="27">
        <f t="shared" si="8"/>
        <v>7757112.0879999995</v>
      </c>
      <c r="R26" s="28">
        <f t="shared" si="8"/>
        <v>1081014.601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.25" customHeight="1">
      <c r="A27" s="47"/>
      <c r="B27" s="13"/>
      <c r="C27" s="19"/>
      <c r="D27" s="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6.5" customHeight="1" hidden="1">
      <c r="A28" s="47"/>
      <c r="B28" s="13"/>
      <c r="C28" s="19">
        <v>1995</v>
      </c>
      <c r="D28" s="5" t="s">
        <v>10</v>
      </c>
      <c r="E28" s="27">
        <v>22967</v>
      </c>
      <c r="F28" s="27">
        <v>181</v>
      </c>
      <c r="G28" s="27">
        <v>18645</v>
      </c>
      <c r="H28" s="27">
        <v>4141</v>
      </c>
      <c r="I28" s="27"/>
      <c r="J28" s="27">
        <v>12124.086</v>
      </c>
      <c r="K28" s="27">
        <v>268.204</v>
      </c>
      <c r="L28" s="27">
        <v>8786.25</v>
      </c>
      <c r="M28" s="27">
        <v>3069.632</v>
      </c>
      <c r="N28" s="27"/>
      <c r="O28" s="27">
        <v>88780.561</v>
      </c>
      <c r="P28" s="27">
        <v>2048.216</v>
      </c>
      <c r="Q28" s="27">
        <v>63181.494</v>
      </c>
      <c r="R28" s="28">
        <v>23550.851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 customHeight="1" hidden="1">
      <c r="A29" s="47"/>
      <c r="B29" s="13"/>
      <c r="C29" s="19"/>
      <c r="D29" s="5" t="s">
        <v>11</v>
      </c>
      <c r="E29" s="27">
        <v>30102</v>
      </c>
      <c r="F29" s="27">
        <v>287</v>
      </c>
      <c r="G29" s="27">
        <v>24417</v>
      </c>
      <c r="H29" s="27">
        <v>5398</v>
      </c>
      <c r="I29" s="27"/>
      <c r="J29" s="27">
        <v>16052.712999999998</v>
      </c>
      <c r="K29" s="27">
        <v>765.953</v>
      </c>
      <c r="L29" s="27">
        <v>11448.69</v>
      </c>
      <c r="M29" s="27">
        <v>3838.07</v>
      </c>
      <c r="N29" s="27"/>
      <c r="O29" s="27">
        <v>131263.796</v>
      </c>
      <c r="P29" s="27">
        <v>7542.023000000001</v>
      </c>
      <c r="Q29" s="27">
        <v>92283.198</v>
      </c>
      <c r="R29" s="28">
        <v>31438.575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 customHeight="1" hidden="1">
      <c r="A30" s="47"/>
      <c r="B30" s="13"/>
      <c r="C30" s="19"/>
      <c r="D30" s="5" t="s">
        <v>12</v>
      </c>
      <c r="E30" s="27">
        <v>32590</v>
      </c>
      <c r="F30" s="27">
        <v>309</v>
      </c>
      <c r="G30" s="27">
        <v>28179</v>
      </c>
      <c r="H30" s="27">
        <v>4102</v>
      </c>
      <c r="I30" s="27"/>
      <c r="J30" s="27">
        <v>17077.337</v>
      </c>
      <c r="K30" s="27">
        <v>492.88700000000017</v>
      </c>
      <c r="L30" s="27">
        <v>13280.944</v>
      </c>
      <c r="M30" s="27">
        <v>3303.5060000000003</v>
      </c>
      <c r="N30" s="27"/>
      <c r="O30" s="27">
        <v>154719.85699999996</v>
      </c>
      <c r="P30" s="27">
        <v>4834.69</v>
      </c>
      <c r="Q30" s="27">
        <v>118910.67499999996</v>
      </c>
      <c r="R30" s="28">
        <v>30974.492000000006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 customHeight="1" hidden="1">
      <c r="A31" s="47"/>
      <c r="B31" s="13"/>
      <c r="C31" s="19"/>
      <c r="D31" s="5" t="s">
        <v>13</v>
      </c>
      <c r="E31" s="27">
        <v>41638</v>
      </c>
      <c r="F31" s="27">
        <v>286</v>
      </c>
      <c r="G31" s="27">
        <v>34208</v>
      </c>
      <c r="H31" s="27">
        <v>7144</v>
      </c>
      <c r="I31" s="27"/>
      <c r="J31" s="27">
        <v>21270.613999999994</v>
      </c>
      <c r="K31" s="27">
        <v>516.0559999999998</v>
      </c>
      <c r="L31" s="27">
        <v>16317.193999999996</v>
      </c>
      <c r="M31" s="27">
        <v>4437.364</v>
      </c>
      <c r="N31" s="27"/>
      <c r="O31" s="27">
        <v>218142.75100000005</v>
      </c>
      <c r="P31" s="27">
        <v>5412.638000000003</v>
      </c>
      <c r="Q31" s="27">
        <v>167631.09300000005</v>
      </c>
      <c r="R31" s="28">
        <v>45099.02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6.5" customHeight="1" hidden="1">
      <c r="A32" s="47"/>
      <c r="B32" s="13"/>
      <c r="C32" s="19">
        <v>1996</v>
      </c>
      <c r="D32" s="5" t="s">
        <v>10</v>
      </c>
      <c r="E32" s="27">
        <v>20080</v>
      </c>
      <c r="F32" s="27">
        <v>258</v>
      </c>
      <c r="G32" s="27">
        <v>15676</v>
      </c>
      <c r="H32" s="27">
        <v>4146</v>
      </c>
      <c r="I32" s="27"/>
      <c r="J32" s="27">
        <v>10611.003999999999</v>
      </c>
      <c r="K32" s="27">
        <v>734.882</v>
      </c>
      <c r="L32" s="27">
        <v>7974.954</v>
      </c>
      <c r="M32" s="27">
        <v>1901.1680000000001</v>
      </c>
      <c r="N32" s="27"/>
      <c r="O32" s="27">
        <v>132446.24099999998</v>
      </c>
      <c r="P32" s="27">
        <v>9942.323</v>
      </c>
      <c r="Q32" s="27">
        <v>98798.10699999999</v>
      </c>
      <c r="R32" s="28">
        <v>23705.811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6.5" customHeight="1" hidden="1">
      <c r="A33" s="47"/>
      <c r="B33" s="13"/>
      <c r="C33" s="19"/>
      <c r="D33" s="5" t="s">
        <v>11</v>
      </c>
      <c r="E33" s="27">
        <v>29351</v>
      </c>
      <c r="F33" s="27">
        <v>302</v>
      </c>
      <c r="G33" s="27">
        <v>23878</v>
      </c>
      <c r="H33" s="27">
        <v>5171</v>
      </c>
      <c r="I33" s="27"/>
      <c r="J33" s="27">
        <v>14527.781</v>
      </c>
      <c r="K33" s="27">
        <v>494.16700000000003</v>
      </c>
      <c r="L33" s="27">
        <v>11027.923</v>
      </c>
      <c r="M33" s="27">
        <v>3005.6910000000003</v>
      </c>
      <c r="N33" s="27"/>
      <c r="O33" s="27">
        <v>189069.80899999998</v>
      </c>
      <c r="P33" s="27">
        <v>7009.341</v>
      </c>
      <c r="Q33" s="27">
        <v>142339.975</v>
      </c>
      <c r="R33" s="28">
        <v>39720.492999999995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6.5" customHeight="1" hidden="1">
      <c r="A34" s="47"/>
      <c r="B34" s="13"/>
      <c r="C34" s="19"/>
      <c r="D34" s="5" t="s">
        <v>12</v>
      </c>
      <c r="E34" s="27">
        <v>27913</v>
      </c>
      <c r="F34" s="27">
        <v>241</v>
      </c>
      <c r="G34" s="27">
        <v>21983</v>
      </c>
      <c r="H34" s="27">
        <v>5689</v>
      </c>
      <c r="I34" s="27"/>
      <c r="J34" s="27">
        <v>14233.113000000003</v>
      </c>
      <c r="K34" s="27">
        <v>498.135</v>
      </c>
      <c r="L34" s="27">
        <v>10651.208000000002</v>
      </c>
      <c r="M34" s="27">
        <v>3083.77</v>
      </c>
      <c r="N34" s="27"/>
      <c r="O34" s="27">
        <v>240931.05</v>
      </c>
      <c r="P34" s="27">
        <v>8615.439000000002</v>
      </c>
      <c r="Q34" s="27">
        <v>178058.93</v>
      </c>
      <c r="R34" s="28">
        <v>54256.681000000004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6.5" customHeight="1" hidden="1">
      <c r="A35" s="47"/>
      <c r="B35" s="13"/>
      <c r="C35" s="19"/>
      <c r="D35" s="5" t="s">
        <v>13</v>
      </c>
      <c r="E35" s="27">
        <v>35087</v>
      </c>
      <c r="F35" s="27">
        <v>346</v>
      </c>
      <c r="G35" s="27">
        <v>26997</v>
      </c>
      <c r="H35" s="27">
        <v>7744</v>
      </c>
      <c r="I35" s="27"/>
      <c r="J35" s="27">
        <v>19025.34</v>
      </c>
      <c r="K35" s="27">
        <v>595.6410000000001</v>
      </c>
      <c r="L35" s="27">
        <v>13022.118999999995</v>
      </c>
      <c r="M35" s="27">
        <v>5407.58</v>
      </c>
      <c r="N35" s="27"/>
      <c r="O35" s="27">
        <v>359526.1860000001</v>
      </c>
      <c r="P35" s="27">
        <v>10830.262999999999</v>
      </c>
      <c r="Q35" s="27">
        <v>247731.53600000008</v>
      </c>
      <c r="R35" s="28">
        <v>100964.387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 hidden="1">
      <c r="A36" s="47"/>
      <c r="B36" s="13"/>
      <c r="C36" s="19">
        <v>1997</v>
      </c>
      <c r="D36" s="5" t="s">
        <v>10</v>
      </c>
      <c r="E36" s="27">
        <v>19569</v>
      </c>
      <c r="F36" s="27">
        <v>167</v>
      </c>
      <c r="G36" s="27">
        <v>14911</v>
      </c>
      <c r="H36" s="27">
        <v>4491</v>
      </c>
      <c r="I36" s="27"/>
      <c r="J36" s="27">
        <v>10297.684</v>
      </c>
      <c r="K36" s="27">
        <v>300.674</v>
      </c>
      <c r="L36" s="27">
        <v>7513.532999999999</v>
      </c>
      <c r="M36" s="27">
        <v>2483.477</v>
      </c>
      <c r="N36" s="27"/>
      <c r="O36" s="27">
        <v>249858.456</v>
      </c>
      <c r="P36" s="27">
        <v>7310.844</v>
      </c>
      <c r="Q36" s="27">
        <v>183613.996</v>
      </c>
      <c r="R36" s="28">
        <v>58933.615999999995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hidden="1">
      <c r="A37" s="47"/>
      <c r="B37" s="13"/>
      <c r="C37" s="19"/>
      <c r="D37" s="5" t="s">
        <v>11</v>
      </c>
      <c r="E37" s="27">
        <v>28267</v>
      </c>
      <c r="F37" s="27">
        <v>237</v>
      </c>
      <c r="G37" s="27">
        <v>20168</v>
      </c>
      <c r="H37" s="27">
        <v>7862</v>
      </c>
      <c r="I37" s="27"/>
      <c r="J37" s="27">
        <v>14640.407999999998</v>
      </c>
      <c r="K37" s="27">
        <v>349.59400000000005</v>
      </c>
      <c r="L37" s="27">
        <v>10123.195</v>
      </c>
      <c r="M37" s="27">
        <v>4167.619</v>
      </c>
      <c r="N37" s="27"/>
      <c r="O37" s="27">
        <v>392531.627</v>
      </c>
      <c r="P37" s="27">
        <v>9627.267</v>
      </c>
      <c r="Q37" s="27">
        <v>271060.64099999995</v>
      </c>
      <c r="R37" s="28">
        <v>111843.71900000003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hidden="1">
      <c r="A38" s="47"/>
      <c r="B38" s="13"/>
      <c r="C38" s="19"/>
      <c r="D38" s="5" t="s">
        <v>12</v>
      </c>
      <c r="E38" s="27">
        <v>28668</v>
      </c>
      <c r="F38" s="27">
        <v>198</v>
      </c>
      <c r="G38" s="27">
        <v>22525</v>
      </c>
      <c r="H38" s="27">
        <v>5945</v>
      </c>
      <c r="I38" s="27"/>
      <c r="J38" s="27">
        <v>15528.736000000004</v>
      </c>
      <c r="K38" s="27">
        <v>394.18</v>
      </c>
      <c r="L38" s="27">
        <v>11255.213</v>
      </c>
      <c r="M38" s="27">
        <v>3879.3430000000008</v>
      </c>
      <c r="N38" s="27"/>
      <c r="O38" s="27">
        <v>503940.7680000003</v>
      </c>
      <c r="P38" s="27">
        <v>12908.907</v>
      </c>
      <c r="Q38" s="27">
        <v>364256.96</v>
      </c>
      <c r="R38" s="28">
        <v>126774.90100000001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hidden="1">
      <c r="A39" s="47"/>
      <c r="B39" s="13"/>
      <c r="C39" s="19"/>
      <c r="D39" s="5" t="s">
        <v>13</v>
      </c>
      <c r="E39" s="27">
        <v>38804</v>
      </c>
      <c r="F39" s="27">
        <v>521</v>
      </c>
      <c r="G39" s="27">
        <v>29730</v>
      </c>
      <c r="H39" s="27">
        <v>8553</v>
      </c>
      <c r="I39" s="27"/>
      <c r="J39" s="27">
        <v>20314</v>
      </c>
      <c r="K39" s="27">
        <v>360.5519999999999</v>
      </c>
      <c r="L39" s="27">
        <v>14730.059000000001</v>
      </c>
      <c r="M39" s="27">
        <v>5223.561</v>
      </c>
      <c r="N39" s="27"/>
      <c r="O39" s="27">
        <v>740341.1489999997</v>
      </c>
      <c r="P39" s="27">
        <v>12837.982</v>
      </c>
      <c r="Q39" s="27">
        <v>532013.4029999999</v>
      </c>
      <c r="R39" s="28">
        <v>195489.76399999997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hidden="1">
      <c r="A40" s="47"/>
      <c r="B40" s="13"/>
      <c r="C40" s="19">
        <v>1998</v>
      </c>
      <c r="D40" s="5" t="s">
        <v>10</v>
      </c>
      <c r="E40" s="27">
        <v>16013</v>
      </c>
      <c r="F40" s="27">
        <v>554</v>
      </c>
      <c r="G40" s="27">
        <v>13299</v>
      </c>
      <c r="H40" s="27">
        <v>2160</v>
      </c>
      <c r="I40" s="27"/>
      <c r="J40" s="27">
        <v>8597.65</v>
      </c>
      <c r="K40" s="27">
        <v>155.69</v>
      </c>
      <c r="L40" s="27">
        <v>6833.518</v>
      </c>
      <c r="M40" s="27">
        <v>1608.442</v>
      </c>
      <c r="N40" s="27"/>
      <c r="O40" s="27">
        <v>375843.757</v>
      </c>
      <c r="P40" s="27">
        <v>6941.697</v>
      </c>
      <c r="Q40" s="27">
        <v>297589.55799999996</v>
      </c>
      <c r="R40" s="28">
        <v>71312.50200000001</v>
      </c>
      <c r="S40" s="1"/>
      <c r="T40" s="1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hidden="1">
      <c r="A41" s="47"/>
      <c r="B41" s="13"/>
      <c r="C41" s="19"/>
      <c r="D41" s="5" t="s">
        <v>11</v>
      </c>
      <c r="E41" s="27">
        <v>23893</v>
      </c>
      <c r="F41" s="27">
        <v>293</v>
      </c>
      <c r="G41" s="27">
        <v>18704</v>
      </c>
      <c r="H41" s="27">
        <v>4896</v>
      </c>
      <c r="I41" s="27"/>
      <c r="J41" s="27">
        <v>12640.35</v>
      </c>
      <c r="K41" s="27">
        <v>314.31</v>
      </c>
      <c r="L41" s="27">
        <v>9035.482</v>
      </c>
      <c r="M41" s="27">
        <v>3290.558</v>
      </c>
      <c r="N41" s="27"/>
      <c r="O41" s="27">
        <v>622330.243</v>
      </c>
      <c r="P41" s="27">
        <v>14883.303</v>
      </c>
      <c r="Q41" s="27">
        <v>445358.44200000004</v>
      </c>
      <c r="R41" s="28">
        <v>162088.498</v>
      </c>
      <c r="S41" s="1"/>
      <c r="T41" s="1"/>
      <c r="U41" s="14"/>
      <c r="V41" s="14"/>
      <c r="W41" s="14"/>
      <c r="X41" s="14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hidden="1">
      <c r="A42" s="47"/>
      <c r="B42" s="13"/>
      <c r="C42" s="19"/>
      <c r="D42" s="5" t="s">
        <v>12</v>
      </c>
      <c r="E42" s="27">
        <v>33243</v>
      </c>
      <c r="F42" s="27">
        <v>693</v>
      </c>
      <c r="G42" s="27">
        <v>20105</v>
      </c>
      <c r="H42" s="27">
        <v>12445</v>
      </c>
      <c r="I42" s="27"/>
      <c r="J42" s="27">
        <v>16496.103000000003</v>
      </c>
      <c r="K42" s="27">
        <v>1298.118</v>
      </c>
      <c r="L42" s="27">
        <v>10625.06</v>
      </c>
      <c r="M42" s="27">
        <v>4572.924999999999</v>
      </c>
      <c r="N42" s="27"/>
      <c r="O42" s="27">
        <v>929711.0629999998</v>
      </c>
      <c r="P42" s="27">
        <v>73762.182</v>
      </c>
      <c r="Q42" s="27">
        <v>582996.56</v>
      </c>
      <c r="R42" s="28">
        <v>272952.321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hidden="1">
      <c r="A43" s="47"/>
      <c r="B43" s="13"/>
      <c r="C43" s="19"/>
      <c r="D43" s="5" t="s">
        <v>13</v>
      </c>
      <c r="E43" s="27">
        <v>32599</v>
      </c>
      <c r="F43" s="27">
        <v>445</v>
      </c>
      <c r="G43" s="27">
        <v>26690</v>
      </c>
      <c r="H43" s="27">
        <v>5464</v>
      </c>
      <c r="I43" s="27"/>
      <c r="J43" s="27">
        <v>18642.73</v>
      </c>
      <c r="K43" s="27">
        <v>857.1</v>
      </c>
      <c r="L43" s="27">
        <v>13120.366000000002</v>
      </c>
      <c r="M43" s="27">
        <v>4665.264000000001</v>
      </c>
      <c r="N43" s="27"/>
      <c r="O43" s="27">
        <v>1108352.7130000005</v>
      </c>
      <c r="P43" s="27">
        <v>53131.43100000001</v>
      </c>
      <c r="Q43" s="27">
        <v>775381.7710000002</v>
      </c>
      <c r="R43" s="28">
        <v>279839.51100000006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hidden="1">
      <c r="A44" s="47"/>
      <c r="B44" s="13"/>
      <c r="C44" s="19">
        <v>1999</v>
      </c>
      <c r="D44" s="5" t="s">
        <v>10</v>
      </c>
      <c r="E44" s="27">
        <v>18967.899206043116</v>
      </c>
      <c r="F44" s="27">
        <v>61.42068965517242</v>
      </c>
      <c r="G44" s="27">
        <v>15462.5395867987</v>
      </c>
      <c r="H44" s="27">
        <v>3401.9243729657287</v>
      </c>
      <c r="I44" s="27"/>
      <c r="J44" s="27">
        <v>6391.237402243068</v>
      </c>
      <c r="K44" s="27">
        <v>75.09018321362505</v>
      </c>
      <c r="L44" s="27">
        <v>5060.262576074822</v>
      </c>
      <c r="M44" s="27">
        <v>1281.4512769888538</v>
      </c>
      <c r="N44" s="27"/>
      <c r="O44" s="27">
        <v>469003.58151018515</v>
      </c>
      <c r="P44" s="27">
        <v>6592.849413547766</v>
      </c>
      <c r="Q44" s="27">
        <v>366982.5952613072</v>
      </c>
      <c r="R44" s="28">
        <v>96023.83487075107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hidden="1">
      <c r="A45" s="47"/>
      <c r="B45" s="13"/>
      <c r="C45" s="19"/>
      <c r="D45" s="5" t="s">
        <v>11</v>
      </c>
      <c r="E45" s="27">
        <v>30518.56769912093</v>
      </c>
      <c r="F45" s="27">
        <v>256.7586206896552</v>
      </c>
      <c r="G45" s="27">
        <v>23994.658044056152</v>
      </c>
      <c r="H45" s="27">
        <v>6277.035037334865</v>
      </c>
      <c r="I45" s="27"/>
      <c r="J45" s="27">
        <v>11514.653953398325</v>
      </c>
      <c r="K45" s="27">
        <v>253.81978686813366</v>
      </c>
      <c r="L45" s="27">
        <v>8136.790575817762</v>
      </c>
      <c r="M45" s="27">
        <v>3156.765153874835</v>
      </c>
      <c r="N45" s="27"/>
      <c r="O45" s="27">
        <v>962440.3201187903</v>
      </c>
      <c r="P45" s="27">
        <v>23612.792149696725</v>
      </c>
      <c r="Q45" s="27">
        <v>667493.8013945428</v>
      </c>
      <c r="R45" s="28">
        <v>273983.9281261713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8" customHeight="1" hidden="1">
      <c r="A46" s="47"/>
      <c r="B46" s="13"/>
      <c r="C46" s="19"/>
      <c r="D46" s="5" t="s">
        <v>12</v>
      </c>
      <c r="E46" s="27">
        <v>27665.786655672735</v>
      </c>
      <c r="F46" s="27">
        <v>115.79310344827586</v>
      </c>
      <c r="G46" s="27">
        <v>24632.69681471233</v>
      </c>
      <c r="H46" s="27">
        <v>2580.6416810262303</v>
      </c>
      <c r="I46" s="27"/>
      <c r="J46" s="27">
        <v>7880.554140524747</v>
      </c>
      <c r="K46" s="27">
        <v>142.18129460378347</v>
      </c>
      <c r="L46" s="27">
        <v>6443.163067105616</v>
      </c>
      <c r="M46" s="27">
        <v>1307.0269440884827</v>
      </c>
      <c r="N46" s="27"/>
      <c r="O46" s="27">
        <v>726639.0245710369</v>
      </c>
      <c r="P46" s="27">
        <v>15524.600061679</v>
      </c>
      <c r="Q46" s="27">
        <v>583057.3496637099</v>
      </c>
      <c r="R46" s="28">
        <v>127085.2460220539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" customHeight="1" hidden="1">
      <c r="A47" s="47"/>
      <c r="B47" s="13"/>
      <c r="C47" s="19"/>
      <c r="D47" s="5" t="s">
        <v>13</v>
      </c>
      <c r="E47" s="27">
        <v>7466.74643916322</v>
      </c>
      <c r="F47" s="27">
        <v>442.02758620689656</v>
      </c>
      <c r="G47" s="27">
        <v>6674.10555443282</v>
      </c>
      <c r="H47" s="27">
        <v>719.3989086731764</v>
      </c>
      <c r="I47" s="27"/>
      <c r="J47" s="27">
        <v>6068.4000069129515</v>
      </c>
      <c r="K47" s="27">
        <v>189.09556522910137</v>
      </c>
      <c r="L47" s="27">
        <v>4518.626801486618</v>
      </c>
      <c r="M47" s="27">
        <v>1310.0083412937354</v>
      </c>
      <c r="N47" s="27"/>
      <c r="O47" s="27">
        <v>627294.4326284949</v>
      </c>
      <c r="P47" s="27">
        <v>24274.721055592232</v>
      </c>
      <c r="Q47" s="27">
        <v>456488.2532963625</v>
      </c>
      <c r="R47" s="28">
        <v>145212.95885822576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8" customHeight="1">
      <c r="A48" s="47"/>
      <c r="B48" s="13"/>
      <c r="C48" s="19">
        <v>2000</v>
      </c>
      <c r="D48" s="5" t="s">
        <v>10</v>
      </c>
      <c r="E48" s="27">
        <v>7422</v>
      </c>
      <c r="F48" s="27">
        <v>477</v>
      </c>
      <c r="G48" s="27">
        <v>6305</v>
      </c>
      <c r="H48" s="27">
        <v>640</v>
      </c>
      <c r="I48" s="27"/>
      <c r="J48" s="27">
        <v>4509.023</v>
      </c>
      <c r="K48" s="27">
        <v>221.21</v>
      </c>
      <c r="L48" s="27">
        <v>3563.149</v>
      </c>
      <c r="M48" s="27">
        <v>724.664</v>
      </c>
      <c r="N48" s="27"/>
      <c r="O48" s="27">
        <v>464439.03800000006</v>
      </c>
      <c r="P48" s="27">
        <v>24044.101000000002</v>
      </c>
      <c r="Q48" s="27">
        <v>364329.38300000003</v>
      </c>
      <c r="R48" s="28">
        <v>76065.554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>
      <c r="A49" s="47"/>
      <c r="B49" s="13"/>
      <c r="C49" s="19"/>
      <c r="D49" s="5" t="s">
        <v>11</v>
      </c>
      <c r="E49" s="27">
        <v>18266</v>
      </c>
      <c r="F49" s="27">
        <v>224</v>
      </c>
      <c r="G49" s="27">
        <v>13973</v>
      </c>
      <c r="H49" s="27">
        <v>4069</v>
      </c>
      <c r="I49" s="27"/>
      <c r="J49" s="27">
        <v>12096.728</v>
      </c>
      <c r="K49" s="27">
        <v>421.648</v>
      </c>
      <c r="L49" s="27">
        <v>8895.137</v>
      </c>
      <c r="M49" s="27">
        <v>2779.943</v>
      </c>
      <c r="N49" s="27"/>
      <c r="O49" s="27">
        <v>1322915.8420000002</v>
      </c>
      <c r="P49" s="27">
        <v>49407.395</v>
      </c>
      <c r="Q49" s="27">
        <v>967102.208</v>
      </c>
      <c r="R49" s="28">
        <v>306406.239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>
      <c r="A50" s="47"/>
      <c r="B50" s="13"/>
      <c r="C50" s="19"/>
      <c r="D50" s="5" t="s">
        <v>12</v>
      </c>
      <c r="E50" s="27">
        <v>27798</v>
      </c>
      <c r="F50" s="27">
        <v>1163</v>
      </c>
      <c r="G50" s="27">
        <v>21589</v>
      </c>
      <c r="H50" s="27">
        <v>5046</v>
      </c>
      <c r="I50" s="27"/>
      <c r="J50" s="27">
        <v>19012.286000000004</v>
      </c>
      <c r="K50" s="27">
        <v>2058.555</v>
      </c>
      <c r="L50" s="27">
        <v>12873.686000000002</v>
      </c>
      <c r="M50" s="27">
        <v>4080.045</v>
      </c>
      <c r="N50" s="27"/>
      <c r="O50" s="27">
        <v>2288137.307</v>
      </c>
      <c r="P50" s="27">
        <v>268276.411</v>
      </c>
      <c r="Q50" s="27">
        <v>1522975.082</v>
      </c>
      <c r="R50" s="28">
        <v>496885.81399999995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>
      <c r="A51" s="47"/>
      <c r="B51" s="13"/>
      <c r="C51" s="19"/>
      <c r="D51" s="5" t="s">
        <v>13</v>
      </c>
      <c r="E51" s="27">
        <v>16806</v>
      </c>
      <c r="F51" s="27">
        <v>1482</v>
      </c>
      <c r="G51" s="27">
        <v>14086</v>
      </c>
      <c r="H51" s="27">
        <v>1238</v>
      </c>
      <c r="I51" s="27"/>
      <c r="J51" s="27">
        <v>9734.086999999992</v>
      </c>
      <c r="K51" s="27">
        <v>1147.216</v>
      </c>
      <c r="L51" s="27">
        <v>7138.094000000001</v>
      </c>
      <c r="M51" s="27">
        <v>1448.777</v>
      </c>
      <c r="N51" s="27"/>
      <c r="O51" s="27">
        <v>1232572.6829999993</v>
      </c>
      <c r="P51" s="27">
        <v>164000.88899999997</v>
      </c>
      <c r="Q51" s="27">
        <v>882380.8109999998</v>
      </c>
      <c r="R51" s="28">
        <v>186190.98300000012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>
      <c r="A52" s="47"/>
      <c r="B52" s="13"/>
      <c r="C52" s="19">
        <v>2001</v>
      </c>
      <c r="D52" s="5" t="s">
        <v>10</v>
      </c>
      <c r="E52" s="27">
        <v>9615</v>
      </c>
      <c r="F52" s="27">
        <v>1269</v>
      </c>
      <c r="G52" s="27">
        <v>7705</v>
      </c>
      <c r="H52" s="27">
        <v>641</v>
      </c>
      <c r="I52" s="27"/>
      <c r="J52" s="27">
        <v>5117.06</v>
      </c>
      <c r="K52" s="27">
        <v>1066.036</v>
      </c>
      <c r="L52" s="27">
        <v>3700.564</v>
      </c>
      <c r="M52" s="27">
        <v>350.46</v>
      </c>
      <c r="N52" s="27"/>
      <c r="O52" s="27">
        <v>751395.127</v>
      </c>
      <c r="P52" s="27">
        <v>152204.094</v>
      </c>
      <c r="Q52" s="27">
        <v>546308.619</v>
      </c>
      <c r="R52" s="28">
        <v>52882.414</v>
      </c>
      <c r="S52" s="1"/>
      <c r="T52" s="1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>
      <c r="A53" s="47"/>
      <c r="B53" s="13"/>
      <c r="C53" s="19"/>
      <c r="D53" s="5" t="s">
        <v>11</v>
      </c>
      <c r="E53" s="27">
        <v>14209</v>
      </c>
      <c r="F53" s="27">
        <v>671</v>
      </c>
      <c r="G53" s="27">
        <v>12295</v>
      </c>
      <c r="H53" s="27">
        <v>1243</v>
      </c>
      <c r="I53" s="27"/>
      <c r="J53" s="27">
        <v>8992.254</v>
      </c>
      <c r="K53" s="27">
        <v>634.53</v>
      </c>
      <c r="L53" s="27">
        <v>6930.693</v>
      </c>
      <c r="M53" s="27">
        <v>1427.031</v>
      </c>
      <c r="N53" s="27"/>
      <c r="O53" s="27">
        <v>1556995.924</v>
      </c>
      <c r="P53" s="27">
        <v>118510.105</v>
      </c>
      <c r="Q53" s="27">
        <v>1185920.798</v>
      </c>
      <c r="R53" s="28">
        <v>252565.021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>
      <c r="A54" s="47"/>
      <c r="B54" s="13"/>
      <c r="C54" s="19"/>
      <c r="D54" s="5" t="s">
        <v>12</v>
      </c>
      <c r="E54" s="27">
        <v>33780</v>
      </c>
      <c r="F54" s="27">
        <v>406</v>
      </c>
      <c r="G54" s="27">
        <v>28991</v>
      </c>
      <c r="H54" s="27">
        <v>4383</v>
      </c>
      <c r="I54" s="27"/>
      <c r="J54" s="27">
        <v>20093.153</v>
      </c>
      <c r="K54" s="27">
        <v>805.28</v>
      </c>
      <c r="L54" s="27">
        <v>16164.898</v>
      </c>
      <c r="M54" s="27">
        <v>3122.975</v>
      </c>
      <c r="N54" s="27"/>
      <c r="O54" s="27">
        <v>3888066.197</v>
      </c>
      <c r="P54" s="27">
        <v>162890.414</v>
      </c>
      <c r="Q54" s="27">
        <v>3107295.731</v>
      </c>
      <c r="R54" s="28">
        <v>617880.052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>
      <c r="A55" s="47"/>
      <c r="B55" s="13"/>
      <c r="C55" s="19"/>
      <c r="D55" s="5" t="s">
        <v>13</v>
      </c>
      <c r="E55" s="27">
        <v>10910</v>
      </c>
      <c r="F55" s="27">
        <v>73</v>
      </c>
      <c r="G55" s="27">
        <v>9545</v>
      </c>
      <c r="H55" s="27">
        <v>1292</v>
      </c>
      <c r="I55" s="27"/>
      <c r="J55" s="27">
        <v>6130.235</v>
      </c>
      <c r="K55" s="27">
        <v>94.085</v>
      </c>
      <c r="L55" s="27">
        <v>4775.722</v>
      </c>
      <c r="M55" s="27">
        <v>1260.428</v>
      </c>
      <c r="N55" s="27"/>
      <c r="O55" s="27">
        <v>1240242.688</v>
      </c>
      <c r="P55" s="27">
        <v>20000.675</v>
      </c>
      <c r="Q55" s="27">
        <v>959503.927</v>
      </c>
      <c r="R55" s="28">
        <v>260738.086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>
      <c r="A56" s="47"/>
      <c r="B56" s="13"/>
      <c r="C56" s="19">
        <v>2002</v>
      </c>
      <c r="D56" s="5" t="s">
        <v>10</v>
      </c>
      <c r="E56" s="27">
        <v>5668</v>
      </c>
      <c r="F56" s="27">
        <v>131</v>
      </c>
      <c r="G56" s="27">
        <v>4930</v>
      </c>
      <c r="H56" s="27">
        <v>607</v>
      </c>
      <c r="I56" s="27"/>
      <c r="J56" s="27">
        <v>3170.368</v>
      </c>
      <c r="K56" s="27">
        <v>135.597</v>
      </c>
      <c r="L56" s="27">
        <v>2496.278</v>
      </c>
      <c r="M56" s="27">
        <v>538.493</v>
      </c>
      <c r="N56" s="27"/>
      <c r="O56" s="27">
        <v>694953</v>
      </c>
      <c r="P56" s="27">
        <v>32324.906</v>
      </c>
      <c r="Q56" s="27">
        <v>543051.097</v>
      </c>
      <c r="R56" s="28">
        <v>119576.997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" customHeight="1">
      <c r="A57" s="47"/>
      <c r="B57" s="13"/>
      <c r="C57" s="19"/>
      <c r="D57" s="5" t="s">
        <v>11</v>
      </c>
      <c r="E57" s="27">
        <v>11039</v>
      </c>
      <c r="F57" s="27">
        <v>275</v>
      </c>
      <c r="G57" s="27">
        <v>9910</v>
      </c>
      <c r="H57" s="27">
        <v>854</v>
      </c>
      <c r="I57" s="27"/>
      <c r="J57" s="27">
        <v>6934.271</v>
      </c>
      <c r="K57" s="27">
        <v>287.919</v>
      </c>
      <c r="L57" s="27">
        <v>5445.738</v>
      </c>
      <c r="M57" s="27">
        <v>1200.614</v>
      </c>
      <c r="N57" s="27"/>
      <c r="O57" s="27">
        <v>1646486.15</v>
      </c>
      <c r="P57" s="27">
        <v>73530.514</v>
      </c>
      <c r="Q57" s="27">
        <v>1281394.009</v>
      </c>
      <c r="R57" s="28">
        <v>291561.627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" customHeight="1">
      <c r="A58" s="47"/>
      <c r="B58" s="13"/>
      <c r="C58" s="19"/>
      <c r="D58" s="5" t="s">
        <v>12</v>
      </c>
      <c r="E58" s="27">
        <v>9760</v>
      </c>
      <c r="F58" s="27">
        <v>393</v>
      </c>
      <c r="G58" s="27">
        <v>8525</v>
      </c>
      <c r="H58" s="27">
        <v>842</v>
      </c>
      <c r="I58" s="27"/>
      <c r="J58" s="27">
        <v>6210</v>
      </c>
      <c r="K58" s="27">
        <v>207</v>
      </c>
      <c r="L58" s="27">
        <v>5236</v>
      </c>
      <c r="M58" s="27">
        <v>766</v>
      </c>
      <c r="N58" s="27"/>
      <c r="O58" s="27">
        <v>1544123</v>
      </c>
      <c r="P58" s="27">
        <v>53819</v>
      </c>
      <c r="Q58" s="27">
        <v>1294323</v>
      </c>
      <c r="R58" s="28">
        <v>195981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" customHeight="1">
      <c r="A59" s="47"/>
      <c r="B59" s="13"/>
      <c r="C59" s="19"/>
      <c r="D59" s="5" t="s">
        <v>13</v>
      </c>
      <c r="E59" s="27">
        <v>14317</v>
      </c>
      <c r="F59" s="27">
        <v>400</v>
      </c>
      <c r="G59" s="27">
        <v>11593</v>
      </c>
      <c r="H59" s="27">
        <v>2324</v>
      </c>
      <c r="I59" s="27"/>
      <c r="J59" s="27">
        <v>8000</v>
      </c>
      <c r="K59" s="27">
        <v>179</v>
      </c>
      <c r="L59" s="27">
        <v>6574</v>
      </c>
      <c r="M59" s="27">
        <v>1247</v>
      </c>
      <c r="N59" s="27"/>
      <c r="O59" s="27">
        <v>2104370</v>
      </c>
      <c r="P59" s="27">
        <v>47767</v>
      </c>
      <c r="Q59" s="27">
        <v>1722099</v>
      </c>
      <c r="R59" s="28">
        <v>334505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" customHeight="1">
      <c r="A60" s="47"/>
      <c r="B60" s="13"/>
      <c r="C60" s="19">
        <v>2003</v>
      </c>
      <c r="D60" s="5" t="s">
        <v>10</v>
      </c>
      <c r="E60" s="27">
        <f aca="true" t="shared" si="9" ref="E60:E65">+F60+G60+H60</f>
        <v>5678</v>
      </c>
      <c r="F60" s="27">
        <v>164</v>
      </c>
      <c r="G60" s="27">
        <v>5099</v>
      </c>
      <c r="H60" s="27">
        <v>415</v>
      </c>
      <c r="I60" s="27"/>
      <c r="J60" s="27">
        <f aca="true" t="shared" si="10" ref="J60:J65">+K60+L60+M60</f>
        <v>3962.529</v>
      </c>
      <c r="K60" s="27">
        <v>146.35</v>
      </c>
      <c r="L60" s="27">
        <v>3467.591</v>
      </c>
      <c r="M60" s="27">
        <v>348.588</v>
      </c>
      <c r="N60" s="27"/>
      <c r="O60" s="27">
        <f aca="true" t="shared" si="11" ref="O60:O65">+P60+Q60+R60</f>
        <v>1140374.804</v>
      </c>
      <c r="P60" s="27">
        <v>43413.123</v>
      </c>
      <c r="Q60" s="27">
        <v>998324.118</v>
      </c>
      <c r="R60" s="28">
        <v>98637.563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" customHeight="1">
      <c r="A61" s="47"/>
      <c r="B61" s="13"/>
      <c r="C61" s="19"/>
      <c r="D61" s="5" t="s">
        <v>11</v>
      </c>
      <c r="E61" s="27">
        <f t="shared" si="9"/>
        <v>10354</v>
      </c>
      <c r="F61" s="27">
        <v>339</v>
      </c>
      <c r="G61" s="27">
        <v>8871</v>
      </c>
      <c r="H61" s="27">
        <v>1144</v>
      </c>
      <c r="I61" s="27"/>
      <c r="J61" s="27">
        <f t="shared" si="10"/>
        <v>7582.108</v>
      </c>
      <c r="K61" s="27">
        <v>224.947</v>
      </c>
      <c r="L61" s="27">
        <v>6170.902</v>
      </c>
      <c r="M61" s="27">
        <v>1186.259</v>
      </c>
      <c r="N61" s="27"/>
      <c r="O61" s="27">
        <f t="shared" si="11"/>
        <v>2180729.342</v>
      </c>
      <c r="P61" s="27">
        <v>66884.856</v>
      </c>
      <c r="Q61" s="27">
        <v>1768217.124</v>
      </c>
      <c r="R61" s="28">
        <v>345627.362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" customHeight="1">
      <c r="A62" s="47"/>
      <c r="B62" s="13"/>
      <c r="C62" s="19"/>
      <c r="D62" s="5" t="s">
        <v>12</v>
      </c>
      <c r="E62" s="27">
        <f t="shared" si="9"/>
        <v>11577</v>
      </c>
      <c r="F62" s="27">
        <v>745</v>
      </c>
      <c r="G62" s="27">
        <v>9694</v>
      </c>
      <c r="H62" s="27">
        <v>1138</v>
      </c>
      <c r="I62" s="27"/>
      <c r="J62" s="27">
        <f t="shared" si="10"/>
        <v>8717.215</v>
      </c>
      <c r="K62" s="27">
        <v>654.881</v>
      </c>
      <c r="L62" s="27">
        <v>7189.797</v>
      </c>
      <c r="M62" s="27">
        <v>872.537</v>
      </c>
      <c r="N62" s="27"/>
      <c r="O62" s="27">
        <f t="shared" si="11"/>
        <v>2600136.0459999996</v>
      </c>
      <c r="P62" s="27">
        <v>209046.861</v>
      </c>
      <c r="Q62" s="27">
        <v>2134824.902</v>
      </c>
      <c r="R62" s="28">
        <v>256264.283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" customHeight="1">
      <c r="A63" s="47"/>
      <c r="B63" s="13"/>
      <c r="C63" s="19"/>
      <c r="D63" s="5" t="s">
        <v>13</v>
      </c>
      <c r="E63" s="27">
        <f t="shared" si="9"/>
        <v>14817</v>
      </c>
      <c r="F63" s="27">
        <v>164</v>
      </c>
      <c r="G63" s="27">
        <v>13257</v>
      </c>
      <c r="H63" s="27">
        <v>1396</v>
      </c>
      <c r="I63" s="27"/>
      <c r="J63" s="27">
        <f t="shared" si="10"/>
        <v>10721.761</v>
      </c>
      <c r="K63" s="27">
        <v>173.019</v>
      </c>
      <c r="L63" s="27">
        <v>9320.012</v>
      </c>
      <c r="M63" s="27">
        <v>1228.73</v>
      </c>
      <c r="N63" s="27"/>
      <c r="O63" s="27">
        <f t="shared" si="11"/>
        <v>3293213.5370000005</v>
      </c>
      <c r="P63" s="27">
        <v>56982.2</v>
      </c>
      <c r="Q63" s="27">
        <v>2855745.944</v>
      </c>
      <c r="R63" s="28">
        <v>380485.393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" customHeight="1">
      <c r="A64" s="47"/>
      <c r="B64" s="13"/>
      <c r="C64" s="19">
        <v>2004</v>
      </c>
      <c r="D64" s="5" t="s">
        <v>10</v>
      </c>
      <c r="E64" s="27">
        <f t="shared" si="9"/>
        <v>11775</v>
      </c>
      <c r="F64" s="27">
        <v>395</v>
      </c>
      <c r="G64" s="27">
        <v>9798</v>
      </c>
      <c r="H64" s="27">
        <v>1582</v>
      </c>
      <c r="I64" s="27"/>
      <c r="J64" s="27">
        <f t="shared" si="10"/>
        <v>8266.016</v>
      </c>
      <c r="K64" s="27">
        <v>349.482</v>
      </c>
      <c r="L64" s="27">
        <v>6692.505</v>
      </c>
      <c r="M64" s="27">
        <v>1224.029</v>
      </c>
      <c r="N64" s="27"/>
      <c r="O64" s="27">
        <f t="shared" si="11"/>
        <v>2686837.722</v>
      </c>
      <c r="P64" s="27">
        <v>121214.198</v>
      </c>
      <c r="Q64" s="27">
        <v>2166600.981</v>
      </c>
      <c r="R64" s="28">
        <v>399022.543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" customHeight="1">
      <c r="A65" s="47"/>
      <c r="B65" s="13"/>
      <c r="C65" s="19"/>
      <c r="D65" s="5" t="s">
        <v>11</v>
      </c>
      <c r="E65" s="27">
        <f t="shared" si="9"/>
        <v>12270</v>
      </c>
      <c r="F65" s="27">
        <v>214</v>
      </c>
      <c r="G65" s="27">
        <v>11326</v>
      </c>
      <c r="H65" s="27">
        <v>730</v>
      </c>
      <c r="I65" s="27"/>
      <c r="J65" s="27">
        <f t="shared" si="10"/>
        <v>9549.93</v>
      </c>
      <c r="K65" s="27">
        <v>344.483</v>
      </c>
      <c r="L65" s="27">
        <v>8440.63</v>
      </c>
      <c r="M65" s="27">
        <v>764.817</v>
      </c>
      <c r="N65" s="27"/>
      <c r="O65" s="27">
        <f t="shared" si="11"/>
        <v>3188444.7</v>
      </c>
      <c r="P65" s="27">
        <v>122790.966</v>
      </c>
      <c r="Q65" s="27">
        <v>2808104.632</v>
      </c>
      <c r="R65" s="28">
        <v>257549.102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" customHeight="1">
      <c r="A66" s="47"/>
      <c r="B66" s="13"/>
      <c r="C66" s="19" t="s">
        <v>28</v>
      </c>
      <c r="D66" s="5"/>
      <c r="E66" s="27">
        <f>+E44+E45</f>
        <v>49486.466905164045</v>
      </c>
      <c r="F66" s="27">
        <f>+F44+F45</f>
        <v>318.17931034482757</v>
      </c>
      <c r="G66" s="27">
        <f>+G44+G45</f>
        <v>39457.197630854855</v>
      </c>
      <c r="H66" s="27">
        <f>+H44+H45</f>
        <v>9678.959410300593</v>
      </c>
      <c r="I66" s="27"/>
      <c r="J66" s="27">
        <f>+J44+J45</f>
        <v>17905.891355641394</v>
      </c>
      <c r="K66" s="27">
        <f>+K44+K45</f>
        <v>328.90997008175873</v>
      </c>
      <c r="L66" s="27">
        <f>+L44+L45</f>
        <v>13197.053151892585</v>
      </c>
      <c r="M66" s="27">
        <f>+M44+M45</f>
        <v>4438.216430863689</v>
      </c>
      <c r="N66" s="27"/>
      <c r="O66" s="27">
        <f>+O44+O45</f>
        <v>1431443.9016289753</v>
      </c>
      <c r="P66" s="27">
        <f>+P44+P45</f>
        <v>30205.64156324449</v>
      </c>
      <c r="Q66" s="27">
        <f>+Q44+Q45</f>
        <v>1034476.39665585</v>
      </c>
      <c r="R66" s="28">
        <f>+R44+R45</f>
        <v>370007.76299692236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" customHeight="1">
      <c r="A67" s="47"/>
      <c r="B67" s="13"/>
      <c r="C67" s="19" t="s">
        <v>23</v>
      </c>
      <c r="D67" s="5"/>
      <c r="E67" s="27">
        <f>+E48+E49</f>
        <v>25688</v>
      </c>
      <c r="F67" s="27">
        <f>+F48+F49</f>
        <v>701</v>
      </c>
      <c r="G67" s="27">
        <f>+G48+G49</f>
        <v>20278</v>
      </c>
      <c r="H67" s="27">
        <f>+H48+H49</f>
        <v>4709</v>
      </c>
      <c r="I67" s="27"/>
      <c r="J67" s="27">
        <f>+J48+J49</f>
        <v>16605.751</v>
      </c>
      <c r="K67" s="27">
        <f>+K48+K49</f>
        <v>642.8580000000001</v>
      </c>
      <c r="L67" s="27">
        <f>+L48+L49</f>
        <v>12458.286</v>
      </c>
      <c r="M67" s="27">
        <f>+M48+M49</f>
        <v>3504.607</v>
      </c>
      <c r="N67" s="27"/>
      <c r="O67" s="27">
        <f>+O48+O49</f>
        <v>1787354.8800000004</v>
      </c>
      <c r="P67" s="27">
        <f>+P48+P49</f>
        <v>73451.496</v>
      </c>
      <c r="Q67" s="27">
        <f>+Q48+Q49</f>
        <v>1331431.591</v>
      </c>
      <c r="R67" s="28">
        <f>+R48+R49</f>
        <v>382471.793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" customHeight="1">
      <c r="A68" s="47"/>
      <c r="B68" s="13"/>
      <c r="C68" s="19" t="s">
        <v>24</v>
      </c>
      <c r="D68" s="5"/>
      <c r="E68" s="27">
        <f>+E52+E53</f>
        <v>23824</v>
      </c>
      <c r="F68" s="27">
        <f>+F52+F53</f>
        <v>1940</v>
      </c>
      <c r="G68" s="27">
        <f>+G52+G53</f>
        <v>20000</v>
      </c>
      <c r="H68" s="27">
        <f>+H52+H53</f>
        <v>1884</v>
      </c>
      <c r="I68" s="27"/>
      <c r="J68" s="27">
        <f>+J52+J53</f>
        <v>14109.314000000002</v>
      </c>
      <c r="K68" s="27">
        <f>+K52+K53</f>
        <v>1700.566</v>
      </c>
      <c r="L68" s="27">
        <f>+L52+L53</f>
        <v>10631.257</v>
      </c>
      <c r="M68" s="27">
        <f>+M52+M53</f>
        <v>1777.491</v>
      </c>
      <c r="N68" s="27"/>
      <c r="O68" s="27">
        <f>+O52+O53</f>
        <v>2308391.051</v>
      </c>
      <c r="P68" s="27">
        <f>+P52+P53</f>
        <v>270714.199</v>
      </c>
      <c r="Q68" s="27">
        <f>+Q52+Q53</f>
        <v>1732229.417</v>
      </c>
      <c r="R68" s="28">
        <f>+R52+R53</f>
        <v>305447.435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" customHeight="1">
      <c r="A69" s="47"/>
      <c r="B69" s="13"/>
      <c r="C69" s="19" t="s">
        <v>25</v>
      </c>
      <c r="D69" s="5"/>
      <c r="E69" s="27">
        <f>+E56+E57</f>
        <v>16707</v>
      </c>
      <c r="F69" s="27">
        <f>+F56+F57</f>
        <v>406</v>
      </c>
      <c r="G69" s="27">
        <f>+G56+G57</f>
        <v>14840</v>
      </c>
      <c r="H69" s="27">
        <f>+H56+H57</f>
        <v>1461</v>
      </c>
      <c r="I69" s="27"/>
      <c r="J69" s="27">
        <f>+J56+J57</f>
        <v>10104.639</v>
      </c>
      <c r="K69" s="27">
        <f>+K56+K57</f>
        <v>423.51599999999996</v>
      </c>
      <c r="L69" s="27">
        <f>+L56+L57</f>
        <v>7942.016</v>
      </c>
      <c r="M69" s="27">
        <f>+M56+M57</f>
        <v>1739.107</v>
      </c>
      <c r="N69" s="27"/>
      <c r="O69" s="27">
        <f>+O56+O57</f>
        <v>2341439.15</v>
      </c>
      <c r="P69" s="27">
        <f>+P56+P57</f>
        <v>105855.42</v>
      </c>
      <c r="Q69" s="27">
        <f>+Q56+Q57</f>
        <v>1824445.1060000001</v>
      </c>
      <c r="R69" s="28">
        <f>+R56+R57</f>
        <v>411138.62399999995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" customHeight="1">
      <c r="A70" s="47"/>
      <c r="B70" s="13"/>
      <c r="C70" s="19" t="s">
        <v>26</v>
      </c>
      <c r="D70" s="5"/>
      <c r="E70" s="27">
        <f>+E60+E61</f>
        <v>16032</v>
      </c>
      <c r="F70" s="27">
        <f>+F60+F61</f>
        <v>503</v>
      </c>
      <c r="G70" s="27">
        <f>+G60+G61</f>
        <v>13970</v>
      </c>
      <c r="H70" s="27">
        <f>+H60+H61</f>
        <v>1559</v>
      </c>
      <c r="I70" s="27"/>
      <c r="J70" s="27">
        <f>+J60+J61</f>
        <v>11544.637</v>
      </c>
      <c r="K70" s="27">
        <f>+K60+K61</f>
        <v>371.297</v>
      </c>
      <c r="L70" s="27">
        <f>+L60+L61</f>
        <v>9638.493</v>
      </c>
      <c r="M70" s="27">
        <f>+M60+M61</f>
        <v>1534.847</v>
      </c>
      <c r="N70" s="27"/>
      <c r="O70" s="27">
        <f>+O60+O61</f>
        <v>3321104.146</v>
      </c>
      <c r="P70" s="27">
        <f>+P60+P61</f>
        <v>110297.97899999999</v>
      </c>
      <c r="Q70" s="27">
        <f>+Q60+Q61</f>
        <v>2766541.242</v>
      </c>
      <c r="R70" s="28">
        <f>+R60+R61</f>
        <v>444264.92500000005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" customHeight="1">
      <c r="A71" s="47"/>
      <c r="B71" s="13"/>
      <c r="C71" s="19" t="s">
        <v>27</v>
      </c>
      <c r="D71" s="22"/>
      <c r="E71" s="27">
        <f>+E64+E65</f>
        <v>24045</v>
      </c>
      <c r="F71" s="27">
        <f>+F64+F65</f>
        <v>609</v>
      </c>
      <c r="G71" s="27">
        <f>+G64+G65</f>
        <v>21124</v>
      </c>
      <c r="H71" s="27">
        <f>+H64+H65</f>
        <v>2312</v>
      </c>
      <c r="I71" s="27"/>
      <c r="J71" s="27">
        <f>+J64+J65</f>
        <v>17815.946</v>
      </c>
      <c r="K71" s="27">
        <f>+K64+K65</f>
        <v>693.965</v>
      </c>
      <c r="L71" s="27">
        <f>+L64+L65</f>
        <v>15133.134999999998</v>
      </c>
      <c r="M71" s="27">
        <f>+M64+M65</f>
        <v>1988.846</v>
      </c>
      <c r="N71" s="27"/>
      <c r="O71" s="27">
        <f>+O64+O65</f>
        <v>5875282.422</v>
      </c>
      <c r="P71" s="27">
        <f>+P64+P65</f>
        <v>244005.164</v>
      </c>
      <c r="Q71" s="27">
        <f>+Q64+Q65</f>
        <v>4974705.613</v>
      </c>
      <c r="R71" s="28">
        <f>+R64+R65</f>
        <v>656571.645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" customHeight="1">
      <c r="A72" s="47"/>
      <c r="B72" s="13"/>
      <c r="C72" s="19"/>
      <c r="D72" s="22"/>
      <c r="E72" s="27"/>
      <c r="F72" s="27"/>
      <c r="G72" s="27"/>
      <c r="H72" s="34"/>
      <c r="I72" s="27"/>
      <c r="J72" s="29"/>
      <c r="K72" s="34" t="s">
        <v>22</v>
      </c>
      <c r="L72" s="29"/>
      <c r="M72" s="29"/>
      <c r="N72" s="27"/>
      <c r="O72" s="27"/>
      <c r="P72" s="27"/>
      <c r="Q72" s="27"/>
      <c r="R72" s="2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" customHeight="1">
      <c r="A73" s="47"/>
      <c r="B73" s="13"/>
      <c r="C73" s="19"/>
      <c r="D73" s="22"/>
      <c r="E73" s="30"/>
      <c r="F73" s="30"/>
      <c r="G73" s="30"/>
      <c r="H73" s="30"/>
      <c r="I73" s="27"/>
      <c r="J73" s="30"/>
      <c r="K73" s="30"/>
      <c r="L73" s="30"/>
      <c r="M73" s="30"/>
      <c r="N73" s="27"/>
      <c r="O73" s="30"/>
      <c r="P73" s="30"/>
      <c r="Q73" s="30"/>
      <c r="R73" s="3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 hidden="1">
      <c r="A74" s="47"/>
      <c r="B74" s="13"/>
      <c r="C74" s="19">
        <v>1994</v>
      </c>
      <c r="D74" s="22"/>
      <c r="E74" s="30">
        <f aca="true" t="shared" si="12" ref="E74:H83">+E17/E16*100-100</f>
        <v>1.0116666157651935</v>
      </c>
      <c r="F74" s="30">
        <f t="shared" si="12"/>
        <v>-14.856738592147153</v>
      </c>
      <c r="G74" s="30">
        <f t="shared" si="12"/>
        <v>3.6977701234592644</v>
      </c>
      <c r="H74" s="30">
        <f t="shared" si="12"/>
        <v>-6.889722006083332</v>
      </c>
      <c r="I74" s="27"/>
      <c r="J74" s="30">
        <f aca="true" t="shared" si="13" ref="J74:M83">+J17/J16*100-100</f>
        <v>-0.8830656690916925</v>
      </c>
      <c r="K74" s="30">
        <f t="shared" si="13"/>
        <v>13.156490975720402</v>
      </c>
      <c r="L74" s="30">
        <f t="shared" si="13"/>
        <v>-5.12870393086493</v>
      </c>
      <c r="M74" s="30">
        <f t="shared" si="13"/>
        <v>10.07612885020454</v>
      </c>
      <c r="N74" s="27"/>
      <c r="O74" s="30">
        <f aca="true" t="shared" si="14" ref="O74:R83">+O17/O16*100-100</f>
        <v>96.50748138230435</v>
      </c>
      <c r="P74" s="30">
        <f t="shared" si="14"/>
        <v>109.17644225205808</v>
      </c>
      <c r="Q74" s="30">
        <f t="shared" si="14"/>
        <v>89.16069960135619</v>
      </c>
      <c r="R74" s="31">
        <f t="shared" si="14"/>
        <v>117.3240820752639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 customHeight="1" hidden="1">
      <c r="A75" s="47"/>
      <c r="B75" s="13"/>
      <c r="C75" s="19">
        <v>1995</v>
      </c>
      <c r="D75" s="22"/>
      <c r="E75" s="30">
        <f t="shared" si="12"/>
        <v>-3.779375193692985</v>
      </c>
      <c r="F75" s="30">
        <f t="shared" si="12"/>
        <v>-55.837141670128794</v>
      </c>
      <c r="G75" s="30">
        <f t="shared" si="12"/>
        <v>1.8201305472944114</v>
      </c>
      <c r="H75" s="30">
        <f t="shared" si="12"/>
        <v>-21.047633518194942</v>
      </c>
      <c r="I75" s="27"/>
      <c r="J75" s="30">
        <f t="shared" si="13"/>
        <v>1.7453495738639617</v>
      </c>
      <c r="K75" s="30">
        <f t="shared" si="13"/>
        <v>-32.6479340608407</v>
      </c>
      <c r="L75" s="30">
        <f t="shared" si="13"/>
        <v>9.227616006952971</v>
      </c>
      <c r="M75" s="30">
        <f t="shared" si="13"/>
        <v>-12.425409365930435</v>
      </c>
      <c r="N75" s="27"/>
      <c r="O75" s="30">
        <f t="shared" si="14"/>
        <v>76.05544362337247</v>
      </c>
      <c r="P75" s="30">
        <f t="shared" si="14"/>
        <v>27.60943609974649</v>
      </c>
      <c r="Q75" s="30">
        <f t="shared" si="14"/>
        <v>87.65028360421036</v>
      </c>
      <c r="R75" s="31">
        <f t="shared" si="14"/>
        <v>52.96910865920432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 hidden="1">
      <c r="A76" s="47"/>
      <c r="B76" s="13"/>
      <c r="C76" s="19">
        <v>1996</v>
      </c>
      <c r="D76" s="22"/>
      <c r="E76" s="30">
        <f t="shared" si="12"/>
        <v>-11.678201371595563</v>
      </c>
      <c r="F76" s="30">
        <f t="shared" si="12"/>
        <v>7.902163687676378</v>
      </c>
      <c r="G76" s="30">
        <f t="shared" si="12"/>
        <v>-16.040929738546595</v>
      </c>
      <c r="H76" s="30">
        <f t="shared" si="12"/>
        <v>9.453933124849655</v>
      </c>
      <c r="I76" s="27"/>
      <c r="J76" s="30">
        <f t="shared" si="13"/>
        <v>-12.217275525274431</v>
      </c>
      <c r="K76" s="30">
        <f t="shared" si="13"/>
        <v>13.691204542117362</v>
      </c>
      <c r="L76" s="30">
        <f t="shared" si="13"/>
        <v>-14.361693652557449</v>
      </c>
      <c r="M76" s="30">
        <f t="shared" si="13"/>
        <v>-8.535733039370669</v>
      </c>
      <c r="N76" s="27"/>
      <c r="O76" s="30">
        <f t="shared" si="14"/>
        <v>55.5004984635321</v>
      </c>
      <c r="P76" s="30">
        <f t="shared" si="14"/>
        <v>83.47696569846491</v>
      </c>
      <c r="Q76" s="30">
        <f t="shared" si="14"/>
        <v>50.88660649891861</v>
      </c>
      <c r="R76" s="31">
        <f t="shared" si="14"/>
        <v>66.8262403823116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 hidden="1">
      <c r="A77" s="47"/>
      <c r="B77" s="13"/>
      <c r="C77" s="19">
        <v>1997</v>
      </c>
      <c r="D77" s="22"/>
      <c r="E77" s="30">
        <f t="shared" si="12"/>
        <v>2.5589027937134716</v>
      </c>
      <c r="F77" s="30">
        <f t="shared" si="12"/>
        <v>-2.0924149956407945</v>
      </c>
      <c r="G77" s="30">
        <f t="shared" si="12"/>
        <v>-1.3554114803352348</v>
      </c>
      <c r="H77" s="30">
        <f t="shared" si="12"/>
        <v>18.026373626373626</v>
      </c>
      <c r="I77" s="27"/>
      <c r="J77" s="30">
        <f t="shared" si="13"/>
        <v>4.081682767256908</v>
      </c>
      <c r="K77" s="30">
        <f t="shared" si="13"/>
        <v>-39.513308148482984</v>
      </c>
      <c r="L77" s="30">
        <f t="shared" si="13"/>
        <v>2.216213981918358</v>
      </c>
      <c r="M77" s="30">
        <f t="shared" si="13"/>
        <v>17.582879920741632</v>
      </c>
      <c r="N77" s="27"/>
      <c r="O77" s="30">
        <f t="shared" si="14"/>
        <v>104.63412862918892</v>
      </c>
      <c r="P77" s="30">
        <f t="shared" si="14"/>
        <v>17.274969842597955</v>
      </c>
      <c r="Q77" s="30">
        <f t="shared" si="14"/>
        <v>102.56217911967386</v>
      </c>
      <c r="R77" s="31">
        <f t="shared" si="14"/>
        <v>125.49642169950252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 hidden="1">
      <c r="A78" s="47"/>
      <c r="B78" s="13"/>
      <c r="C78" s="3">
        <v>1998</v>
      </c>
      <c r="D78" s="22"/>
      <c r="E78" s="30">
        <f t="shared" si="12"/>
        <v>-8.290838450064172</v>
      </c>
      <c r="F78" s="30">
        <f t="shared" si="12"/>
        <v>76.75868210151378</v>
      </c>
      <c r="G78" s="30">
        <f t="shared" si="12"/>
        <v>-9.773971191059601</v>
      </c>
      <c r="H78" s="30">
        <f t="shared" si="12"/>
        <v>-7.023946966593414</v>
      </c>
      <c r="I78" s="27"/>
      <c r="J78" s="30">
        <f t="shared" si="13"/>
        <v>-7.245697607146781</v>
      </c>
      <c r="K78" s="30">
        <f t="shared" si="13"/>
        <v>86.84825622775801</v>
      </c>
      <c r="L78" s="30">
        <f t="shared" si="13"/>
        <v>-9.187047819907391</v>
      </c>
      <c r="M78" s="30">
        <f t="shared" si="13"/>
        <v>-10.26286022597435</v>
      </c>
      <c r="N78" s="27"/>
      <c r="O78" s="30">
        <f t="shared" si="14"/>
        <v>60.930875955121024</v>
      </c>
      <c r="P78" s="30">
        <f t="shared" si="14"/>
        <v>248.40954199367462</v>
      </c>
      <c r="Q78" s="30">
        <f t="shared" si="14"/>
        <v>55.54492085170014</v>
      </c>
      <c r="R78" s="31">
        <f t="shared" si="14"/>
        <v>59.45757805623052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" customHeight="1" hidden="1">
      <c r="A79" s="47"/>
      <c r="B79" s="13"/>
      <c r="C79" s="3">
        <v>1999</v>
      </c>
      <c r="D79" s="22"/>
      <c r="E79" s="30">
        <f t="shared" si="12"/>
        <v>-19.98051972614138</v>
      </c>
      <c r="F79" s="30">
        <f t="shared" si="12"/>
        <v>-55.869017632241814</v>
      </c>
      <c r="G79" s="30">
        <f t="shared" si="12"/>
        <v>-10.195690245945315</v>
      </c>
      <c r="H79" s="30">
        <f t="shared" si="12"/>
        <v>-48.01121570198278</v>
      </c>
      <c r="I79" s="30"/>
      <c r="J79" s="30">
        <f t="shared" si="13"/>
        <v>-43.49656799082863</v>
      </c>
      <c r="K79" s="30">
        <f t="shared" si="13"/>
        <v>-74.85211399911765</v>
      </c>
      <c r="L79" s="30">
        <f t="shared" si="13"/>
        <v>-39.015037046138644</v>
      </c>
      <c r="M79" s="30">
        <f t="shared" si="13"/>
        <v>-50.09438074113668</v>
      </c>
      <c r="N79" s="30"/>
      <c r="O79" s="30">
        <f t="shared" si="14"/>
        <v>-8.262212503724982</v>
      </c>
      <c r="P79" s="30">
        <f t="shared" si="14"/>
        <v>-52.92790776597969</v>
      </c>
      <c r="Q79" s="30">
        <f t="shared" si="14"/>
        <v>-1.29938558239472</v>
      </c>
      <c r="R79" s="31">
        <f t="shared" si="14"/>
        <v>-18.30172678587816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" customHeight="1">
      <c r="A80" s="47"/>
      <c r="B80" s="13"/>
      <c r="C80" s="3">
        <v>2000</v>
      </c>
      <c r="D80" s="22"/>
      <c r="E80" s="30">
        <f t="shared" si="12"/>
        <v>-16.931185667521476</v>
      </c>
      <c r="F80" s="30">
        <f t="shared" si="12"/>
        <v>281.9634703196347</v>
      </c>
      <c r="G80" s="30">
        <f t="shared" si="12"/>
        <v>-20.930133966423625</v>
      </c>
      <c r="H80" s="30">
        <f t="shared" si="12"/>
        <v>-15.301641112566458</v>
      </c>
      <c r="I80" s="30"/>
      <c r="J80" s="30">
        <f t="shared" si="13"/>
        <v>42.37119434660656</v>
      </c>
      <c r="K80" s="30">
        <f t="shared" si="13"/>
        <v>482.96058412701063</v>
      </c>
      <c r="L80" s="30">
        <f t="shared" si="13"/>
        <v>34.402404835645115</v>
      </c>
      <c r="M80" s="30">
        <f t="shared" si="13"/>
        <v>28.038365792095078</v>
      </c>
      <c r="N80" s="30"/>
      <c r="O80" s="30">
        <f t="shared" si="14"/>
        <v>90.56896736722598</v>
      </c>
      <c r="P80" s="30">
        <f t="shared" si="14"/>
        <v>622.4184923974797</v>
      </c>
      <c r="Q80" s="30">
        <f t="shared" si="14"/>
        <v>80.17106302112498</v>
      </c>
      <c r="R80" s="31">
        <f t="shared" si="14"/>
        <v>65.8942378383311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" customHeight="1">
      <c r="A81" s="47"/>
      <c r="B81" s="13"/>
      <c r="C81" s="3">
        <v>2001</v>
      </c>
      <c r="D81" s="22"/>
      <c r="E81" s="30">
        <f t="shared" si="12"/>
        <v>-2.5294485858988196</v>
      </c>
      <c r="F81" s="30">
        <f t="shared" si="12"/>
        <v>-27.704722056186498</v>
      </c>
      <c r="G81" s="30">
        <f t="shared" si="12"/>
        <v>4.616374457133674</v>
      </c>
      <c r="H81" s="30">
        <f t="shared" si="12"/>
        <v>-31.23806058400801</v>
      </c>
      <c r="I81" s="30"/>
      <c r="J81" s="30">
        <f t="shared" si="13"/>
        <v>-11.067666863849624</v>
      </c>
      <c r="K81" s="30">
        <f t="shared" si="13"/>
        <v>-32.44526817212051</v>
      </c>
      <c r="L81" s="30">
        <f t="shared" si="13"/>
        <v>-2.766206265179761</v>
      </c>
      <c r="M81" s="30">
        <f t="shared" si="13"/>
        <v>-31.79894367908355</v>
      </c>
      <c r="N81" s="30"/>
      <c r="O81" s="30">
        <f t="shared" si="14"/>
        <v>40.1019037659199</v>
      </c>
      <c r="P81" s="30">
        <f t="shared" si="14"/>
        <v>-10.306612637497508</v>
      </c>
      <c r="Q81" s="30">
        <f t="shared" si="14"/>
        <v>55.18755347554577</v>
      </c>
      <c r="R81" s="31">
        <f t="shared" si="14"/>
        <v>11.122625857916034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" customHeight="1">
      <c r="A82" s="47"/>
      <c r="B82" s="13"/>
      <c r="C82" s="3">
        <v>2002</v>
      </c>
      <c r="D82" s="22"/>
      <c r="E82" s="30">
        <f t="shared" si="12"/>
        <v>-40.47347987272675</v>
      </c>
      <c r="F82" s="30">
        <f t="shared" si="12"/>
        <v>-50.434063662670525</v>
      </c>
      <c r="G82" s="30">
        <f t="shared" si="12"/>
        <v>-40.27948612819462</v>
      </c>
      <c r="H82" s="30">
        <f t="shared" si="12"/>
        <v>-38.788199497288</v>
      </c>
      <c r="I82" s="30"/>
      <c r="J82" s="30">
        <f t="shared" si="13"/>
        <v>-39.71482743705097</v>
      </c>
      <c r="K82" s="30">
        <f t="shared" si="13"/>
        <v>-68.86394292771615</v>
      </c>
      <c r="L82" s="30">
        <f t="shared" si="13"/>
        <v>-37.437942001357726</v>
      </c>
      <c r="M82" s="30">
        <f t="shared" si="13"/>
        <v>-39.09801077570886</v>
      </c>
      <c r="N82" s="30"/>
      <c r="O82" s="30">
        <f t="shared" si="14"/>
        <v>-19.454432724875772</v>
      </c>
      <c r="P82" s="30">
        <f t="shared" si="14"/>
        <v>-54.26829768351379</v>
      </c>
      <c r="Q82" s="30">
        <f t="shared" si="14"/>
        <v>-16.522799879219434</v>
      </c>
      <c r="R82" s="31">
        <f t="shared" si="14"/>
        <v>-20.47529752813783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" customHeight="1">
      <c r="A83" s="47"/>
      <c r="B83" s="13"/>
      <c r="C83" s="3">
        <v>2003</v>
      </c>
      <c r="D83" s="22"/>
      <c r="E83" s="30">
        <f t="shared" si="12"/>
        <v>4.026088662220474</v>
      </c>
      <c r="F83" s="30">
        <f t="shared" si="12"/>
        <v>17.76480400333611</v>
      </c>
      <c r="G83" s="30">
        <f t="shared" si="12"/>
        <v>5.615309800331829</v>
      </c>
      <c r="H83" s="30">
        <f t="shared" si="12"/>
        <v>-11.54095526258915</v>
      </c>
      <c r="I83" s="30"/>
      <c r="J83" s="30">
        <f t="shared" si="13"/>
        <v>27.427814165778884</v>
      </c>
      <c r="K83" s="30">
        <f t="shared" si="13"/>
        <v>48.13752909145711</v>
      </c>
      <c r="L83" s="30">
        <f t="shared" si="13"/>
        <v>32.38295270720721</v>
      </c>
      <c r="M83" s="30">
        <f t="shared" si="13"/>
        <v>-3.0914097065995065</v>
      </c>
      <c r="N83" s="30"/>
      <c r="O83" s="30">
        <f t="shared" si="14"/>
        <v>53.83235566366139</v>
      </c>
      <c r="P83" s="30">
        <f t="shared" si="14"/>
        <v>81.41364439175166</v>
      </c>
      <c r="Q83" s="30">
        <f t="shared" si="14"/>
        <v>60.24220285629133</v>
      </c>
      <c r="R83" s="31">
        <f t="shared" si="14"/>
        <v>14.803136350435977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" customHeight="1">
      <c r="A84" s="47"/>
      <c r="B84" s="13"/>
      <c r="C84" s="19"/>
      <c r="D84" s="5"/>
      <c r="E84" s="30"/>
      <c r="F84" s="30"/>
      <c r="G84" s="30"/>
      <c r="H84" s="30"/>
      <c r="I84" s="27"/>
      <c r="J84" s="30"/>
      <c r="K84" s="30"/>
      <c r="L84" s="30"/>
      <c r="M84" s="30"/>
      <c r="N84" s="27"/>
      <c r="O84" s="30"/>
      <c r="P84" s="30"/>
      <c r="Q84" s="30"/>
      <c r="R84" s="3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hidden="1">
      <c r="A85" s="47"/>
      <c r="B85" s="13"/>
      <c r="C85" s="19">
        <v>1996</v>
      </c>
      <c r="D85" s="5" t="s">
        <v>10</v>
      </c>
      <c r="E85" s="30">
        <f aca="true" t="shared" si="15" ref="E85:H100">+E32/E28*100-100</f>
        <v>-12.570209430922631</v>
      </c>
      <c r="F85" s="30">
        <f t="shared" si="15"/>
        <v>42.54143646408838</v>
      </c>
      <c r="G85" s="30">
        <f t="shared" si="15"/>
        <v>-15.923840171627774</v>
      </c>
      <c r="H85" s="30">
        <f t="shared" si="15"/>
        <v>0.12074378169523925</v>
      </c>
      <c r="I85" s="27"/>
      <c r="J85" s="30">
        <f aca="true" t="shared" si="16" ref="J85:M100">+J32/J28*100-100</f>
        <v>-12.479967562090863</v>
      </c>
      <c r="K85" s="30">
        <f t="shared" si="16"/>
        <v>174.00113346557094</v>
      </c>
      <c r="L85" s="30">
        <f t="shared" si="16"/>
        <v>-9.233700384122926</v>
      </c>
      <c r="M85" s="30">
        <f t="shared" si="16"/>
        <v>-38.06527948627066</v>
      </c>
      <c r="N85" s="27"/>
      <c r="O85" s="30">
        <f aca="true" t="shared" si="17" ref="O85:R100">+O32/O28*100-100</f>
        <v>49.18382978003481</v>
      </c>
      <c r="P85" s="30">
        <f t="shared" si="17"/>
        <v>385.41379424826295</v>
      </c>
      <c r="Q85" s="30">
        <f t="shared" si="17"/>
        <v>56.371906938446216</v>
      </c>
      <c r="R85" s="31">
        <f t="shared" si="17"/>
        <v>0.6579804695804938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hidden="1">
      <c r="A86" s="47"/>
      <c r="B86" s="13"/>
      <c r="C86" s="19"/>
      <c r="D86" s="5" t="s">
        <v>11</v>
      </c>
      <c r="E86" s="30">
        <f t="shared" si="15"/>
        <v>-2.4948508404757206</v>
      </c>
      <c r="F86" s="30">
        <f t="shared" si="15"/>
        <v>5.226480836236931</v>
      </c>
      <c r="G86" s="30">
        <f t="shared" si="15"/>
        <v>-2.207478396199363</v>
      </c>
      <c r="H86" s="30">
        <f t="shared" si="15"/>
        <v>-4.205261207854761</v>
      </c>
      <c r="I86" s="27"/>
      <c r="J86" s="30">
        <f t="shared" si="16"/>
        <v>-9.499528210589688</v>
      </c>
      <c r="K86" s="30">
        <f t="shared" si="16"/>
        <v>-35.48337822294579</v>
      </c>
      <c r="L86" s="30">
        <f t="shared" si="16"/>
        <v>-3.6752414468380152</v>
      </c>
      <c r="M86" s="30">
        <f t="shared" si="16"/>
        <v>-21.687436654360127</v>
      </c>
      <c r="N86" s="27"/>
      <c r="O86" s="30">
        <f t="shared" si="17"/>
        <v>44.03804762738994</v>
      </c>
      <c r="P86" s="30">
        <f t="shared" si="17"/>
        <v>-7.062853030281147</v>
      </c>
      <c r="Q86" s="30">
        <f t="shared" si="17"/>
        <v>54.24256862012953</v>
      </c>
      <c r="R86" s="31">
        <f t="shared" si="17"/>
        <v>26.343172360706532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 hidden="1">
      <c r="A87" s="47"/>
      <c r="B87" s="13"/>
      <c r="C87" s="19"/>
      <c r="D87" s="5" t="s">
        <v>12</v>
      </c>
      <c r="E87" s="30">
        <f t="shared" si="15"/>
        <v>-14.35102792267567</v>
      </c>
      <c r="F87" s="30">
        <f t="shared" si="15"/>
        <v>-22.006472491909392</v>
      </c>
      <c r="G87" s="30">
        <f t="shared" si="15"/>
        <v>-21.988005252138123</v>
      </c>
      <c r="H87" s="30">
        <f t="shared" si="15"/>
        <v>38.68844466114089</v>
      </c>
      <c r="I87" s="27"/>
      <c r="J87" s="30">
        <f t="shared" si="16"/>
        <v>-16.654962070491422</v>
      </c>
      <c r="K87" s="30">
        <f t="shared" si="16"/>
        <v>1.0647470921326487</v>
      </c>
      <c r="L87" s="30">
        <f t="shared" si="16"/>
        <v>-19.80082138739533</v>
      </c>
      <c r="M87" s="30">
        <f t="shared" si="16"/>
        <v>-6.6515998457396535</v>
      </c>
      <c r="N87" s="27"/>
      <c r="O87" s="30">
        <f t="shared" si="17"/>
        <v>55.72083291157648</v>
      </c>
      <c r="P87" s="30">
        <f t="shared" si="17"/>
        <v>78.20044304805484</v>
      </c>
      <c r="Q87" s="30">
        <f t="shared" si="17"/>
        <v>49.74175363145491</v>
      </c>
      <c r="R87" s="31">
        <f t="shared" si="17"/>
        <v>75.16568471889707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hidden="1">
      <c r="A88" s="47"/>
      <c r="B88" s="13"/>
      <c r="C88" s="19"/>
      <c r="D88" s="5" t="s">
        <v>13</v>
      </c>
      <c r="E88" s="30">
        <f t="shared" si="15"/>
        <v>-15.7332244584274</v>
      </c>
      <c r="F88" s="30">
        <f t="shared" si="15"/>
        <v>20.979020979020973</v>
      </c>
      <c r="G88" s="30">
        <f t="shared" si="15"/>
        <v>-21.079864359214213</v>
      </c>
      <c r="H88" s="30">
        <f t="shared" si="15"/>
        <v>8.398656215005602</v>
      </c>
      <c r="I88" s="27"/>
      <c r="J88" s="30">
        <f t="shared" si="16"/>
        <v>-10.555755466203252</v>
      </c>
      <c r="K88" s="30">
        <f t="shared" si="16"/>
        <v>15.421775931294349</v>
      </c>
      <c r="L88" s="30">
        <f t="shared" si="16"/>
        <v>-20.19388260015785</v>
      </c>
      <c r="M88" s="30">
        <f t="shared" si="16"/>
        <v>21.86469264184774</v>
      </c>
      <c r="N88" s="27"/>
      <c r="O88" s="30">
        <f t="shared" si="17"/>
        <v>64.81234620535247</v>
      </c>
      <c r="P88" s="30">
        <f t="shared" si="17"/>
        <v>100.09213621897479</v>
      </c>
      <c r="Q88" s="30">
        <f t="shared" si="17"/>
        <v>47.78376228806192</v>
      </c>
      <c r="R88" s="31">
        <f t="shared" si="17"/>
        <v>123.87268503838888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hidden="1">
      <c r="A89" s="47"/>
      <c r="B89" s="13"/>
      <c r="C89" s="19">
        <v>1997</v>
      </c>
      <c r="D89" s="5" t="s">
        <v>10</v>
      </c>
      <c r="E89" s="30">
        <f t="shared" si="15"/>
        <v>-2.5448207171314863</v>
      </c>
      <c r="F89" s="30">
        <f t="shared" si="15"/>
        <v>-35.27131782945736</v>
      </c>
      <c r="G89" s="30">
        <f t="shared" si="15"/>
        <v>-4.880071446797658</v>
      </c>
      <c r="H89" s="30">
        <f t="shared" si="15"/>
        <v>8.321273516642563</v>
      </c>
      <c r="I89" s="27"/>
      <c r="J89" s="30">
        <f t="shared" si="16"/>
        <v>-2.95278373281171</v>
      </c>
      <c r="K89" s="30">
        <f t="shared" si="16"/>
        <v>-59.085404187338916</v>
      </c>
      <c r="L89" s="30">
        <f t="shared" si="16"/>
        <v>-5.785876633269609</v>
      </c>
      <c r="M89" s="30">
        <f t="shared" si="16"/>
        <v>30.62901332233656</v>
      </c>
      <c r="N89" s="27"/>
      <c r="O89" s="30">
        <f t="shared" si="17"/>
        <v>88.6489598447721</v>
      </c>
      <c r="P89" s="30">
        <f t="shared" si="17"/>
        <v>-26.467446289966645</v>
      </c>
      <c r="Q89" s="30">
        <f t="shared" si="17"/>
        <v>85.84768633269465</v>
      </c>
      <c r="R89" s="31">
        <f t="shared" si="17"/>
        <v>148.6040912078477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 hidden="1">
      <c r="A90" s="47"/>
      <c r="B90" s="13"/>
      <c r="C90" s="19"/>
      <c r="D90" s="5" t="s">
        <v>11</v>
      </c>
      <c r="E90" s="30">
        <f t="shared" si="15"/>
        <v>-3.693230213621348</v>
      </c>
      <c r="F90" s="30">
        <f t="shared" si="15"/>
        <v>-21.52317880794702</v>
      </c>
      <c r="G90" s="30">
        <f t="shared" si="15"/>
        <v>-15.537314682971768</v>
      </c>
      <c r="H90" s="30">
        <f t="shared" si="15"/>
        <v>52.040224327983</v>
      </c>
      <c r="I90" s="27"/>
      <c r="J90" s="30">
        <f t="shared" si="16"/>
        <v>0.7752526005175611</v>
      </c>
      <c r="K90" s="30">
        <f t="shared" si="16"/>
        <v>-29.255899321484435</v>
      </c>
      <c r="L90" s="30">
        <f t="shared" si="16"/>
        <v>-8.203974583427907</v>
      </c>
      <c r="M90" s="30">
        <f t="shared" si="16"/>
        <v>38.65759986638676</v>
      </c>
      <c r="N90" s="27"/>
      <c r="O90" s="30">
        <f t="shared" si="17"/>
        <v>107.6120080070531</v>
      </c>
      <c r="P90" s="30">
        <f t="shared" si="17"/>
        <v>37.34910314678655</v>
      </c>
      <c r="Q90" s="30">
        <f t="shared" si="17"/>
        <v>90.43184530557909</v>
      </c>
      <c r="R90" s="31">
        <f t="shared" si="17"/>
        <v>181.5768651209844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 hidden="1">
      <c r="A91" s="47"/>
      <c r="B91" s="13"/>
      <c r="C91" s="19"/>
      <c r="D91" s="5" t="s">
        <v>12</v>
      </c>
      <c r="E91" s="30">
        <f t="shared" si="15"/>
        <v>2.704832873571462</v>
      </c>
      <c r="F91" s="30">
        <f t="shared" si="15"/>
        <v>-17.84232365145229</v>
      </c>
      <c r="G91" s="30">
        <f t="shared" si="15"/>
        <v>2.465541554837827</v>
      </c>
      <c r="H91" s="30">
        <f t="shared" si="15"/>
        <v>4.499912111091575</v>
      </c>
      <c r="I91" s="27"/>
      <c r="J91" s="30">
        <f t="shared" si="16"/>
        <v>9.102878618331786</v>
      </c>
      <c r="K91" s="30">
        <f t="shared" si="16"/>
        <v>-20.868840776094828</v>
      </c>
      <c r="L91" s="30">
        <f t="shared" si="16"/>
        <v>5.670765231511737</v>
      </c>
      <c r="M91" s="30">
        <f t="shared" si="16"/>
        <v>25.798713911867637</v>
      </c>
      <c r="N91" s="27"/>
      <c r="O91" s="30">
        <f t="shared" si="17"/>
        <v>109.16389481555004</v>
      </c>
      <c r="P91" s="30">
        <f t="shared" si="17"/>
        <v>49.83458184777348</v>
      </c>
      <c r="Q91" s="30">
        <f t="shared" si="17"/>
        <v>104.57101477583856</v>
      </c>
      <c r="R91" s="31">
        <f t="shared" si="17"/>
        <v>133.6576780286284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 hidden="1">
      <c r="A92" s="47"/>
      <c r="B92" s="13"/>
      <c r="C92" s="19"/>
      <c r="D92" s="5" t="s">
        <v>13</v>
      </c>
      <c r="E92" s="30">
        <f t="shared" si="15"/>
        <v>10.593667170176985</v>
      </c>
      <c r="F92" s="30">
        <f t="shared" si="15"/>
        <v>50.578034682080926</v>
      </c>
      <c r="G92" s="30">
        <f t="shared" si="15"/>
        <v>10.123347038559842</v>
      </c>
      <c r="H92" s="30">
        <f t="shared" si="15"/>
        <v>10.44679752066115</v>
      </c>
      <c r="I92" s="27"/>
      <c r="J92" s="30">
        <f t="shared" si="16"/>
        <v>6.773387492680811</v>
      </c>
      <c r="K92" s="30">
        <f t="shared" si="16"/>
        <v>-39.46823673991551</v>
      </c>
      <c r="L92" s="30">
        <f t="shared" si="16"/>
        <v>13.115684167837856</v>
      </c>
      <c r="M92" s="30">
        <f t="shared" si="16"/>
        <v>-3.402982480148239</v>
      </c>
      <c r="N92" s="27"/>
      <c r="O92" s="30">
        <f t="shared" si="17"/>
        <v>105.92134254165276</v>
      </c>
      <c r="P92" s="30">
        <f t="shared" si="17"/>
        <v>18.53804473630973</v>
      </c>
      <c r="Q92" s="30">
        <f t="shared" si="17"/>
        <v>114.7540081453335</v>
      </c>
      <c r="R92" s="31">
        <f t="shared" si="17"/>
        <v>93.62249384032805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hidden="1">
      <c r="A93" s="47"/>
      <c r="B93" s="13"/>
      <c r="C93" s="19">
        <v>1998</v>
      </c>
      <c r="D93" s="5" t="s">
        <v>10</v>
      </c>
      <c r="E93" s="30">
        <f t="shared" si="15"/>
        <v>-18.17159793551025</v>
      </c>
      <c r="F93" s="30">
        <f t="shared" si="15"/>
        <v>231.7365269461078</v>
      </c>
      <c r="G93" s="30">
        <f t="shared" si="15"/>
        <v>-10.810810810810807</v>
      </c>
      <c r="H93" s="30">
        <f t="shared" si="15"/>
        <v>-51.90380761523046</v>
      </c>
      <c r="I93" s="27"/>
      <c r="J93" s="30">
        <f t="shared" si="16"/>
        <v>-16.508896563537974</v>
      </c>
      <c r="K93" s="30">
        <f t="shared" si="16"/>
        <v>-48.219666482635674</v>
      </c>
      <c r="L93" s="30">
        <f t="shared" si="16"/>
        <v>-9.050535879725288</v>
      </c>
      <c r="M93" s="30">
        <f t="shared" si="16"/>
        <v>-35.23427033952801</v>
      </c>
      <c r="N93" s="27"/>
      <c r="O93" s="30">
        <f t="shared" si="17"/>
        <v>50.42266850476332</v>
      </c>
      <c r="P93" s="30">
        <f t="shared" si="17"/>
        <v>-5.049307576526047</v>
      </c>
      <c r="Q93" s="30">
        <f t="shared" si="17"/>
        <v>62.07346089238203</v>
      </c>
      <c r="R93" s="31">
        <f t="shared" si="17"/>
        <v>21.004796311836714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hidden="1">
      <c r="A94" s="47"/>
      <c r="B94" s="13"/>
      <c r="C94" s="19"/>
      <c r="D94" s="5" t="s">
        <v>11</v>
      </c>
      <c r="E94" s="30">
        <f t="shared" si="15"/>
        <v>-15.473874128842823</v>
      </c>
      <c r="F94" s="30">
        <f t="shared" si="15"/>
        <v>23.628691983122366</v>
      </c>
      <c r="G94" s="30">
        <f t="shared" si="15"/>
        <v>-7.259024196747319</v>
      </c>
      <c r="H94" s="30">
        <f t="shared" si="15"/>
        <v>-37.72576952429407</v>
      </c>
      <c r="I94" s="27"/>
      <c r="J94" s="30">
        <f t="shared" si="16"/>
        <v>-13.661217638196959</v>
      </c>
      <c r="K94" s="30">
        <f t="shared" si="16"/>
        <v>-10.092850563796873</v>
      </c>
      <c r="L94" s="30">
        <f t="shared" si="16"/>
        <v>-10.744759930041852</v>
      </c>
      <c r="M94" s="30">
        <f t="shared" si="16"/>
        <v>-21.04465403387401</v>
      </c>
      <c r="N94" s="27"/>
      <c r="O94" s="30">
        <f t="shared" si="17"/>
        <v>58.542700815289976</v>
      </c>
      <c r="P94" s="30">
        <f t="shared" si="17"/>
        <v>54.59530726633011</v>
      </c>
      <c r="Q94" s="30">
        <f t="shared" si="17"/>
        <v>64.30214300275344</v>
      </c>
      <c r="R94" s="31">
        <f t="shared" si="17"/>
        <v>44.92409537991128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hidden="1">
      <c r="A95" s="47"/>
      <c r="B95" s="13"/>
      <c r="C95" s="19"/>
      <c r="D95" s="5" t="s">
        <v>12</v>
      </c>
      <c r="E95" s="30">
        <f t="shared" si="15"/>
        <v>15.958560066973632</v>
      </c>
      <c r="F95" s="30">
        <f t="shared" si="15"/>
        <v>250</v>
      </c>
      <c r="G95" s="30">
        <f t="shared" si="15"/>
        <v>-10.74361820199779</v>
      </c>
      <c r="H95" s="30">
        <f t="shared" si="15"/>
        <v>109.33557611438184</v>
      </c>
      <c r="I95" s="27"/>
      <c r="J95" s="30">
        <f t="shared" si="16"/>
        <v>6.229528275836472</v>
      </c>
      <c r="K95" s="30">
        <f t="shared" si="16"/>
        <v>229.3211223299</v>
      </c>
      <c r="L95" s="30">
        <f t="shared" si="16"/>
        <v>-5.598765656411828</v>
      </c>
      <c r="M95" s="30">
        <f t="shared" si="16"/>
        <v>17.878852166462167</v>
      </c>
      <c r="N95" s="27"/>
      <c r="O95" s="30">
        <f t="shared" si="17"/>
        <v>84.48816250563783</v>
      </c>
      <c r="P95" s="30">
        <f t="shared" si="17"/>
        <v>471.4053250209332</v>
      </c>
      <c r="Q95" s="30">
        <f t="shared" si="17"/>
        <v>60.05090472396191</v>
      </c>
      <c r="R95" s="31">
        <f t="shared" si="17"/>
        <v>115.30470057318362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hidden="1">
      <c r="A96" s="47"/>
      <c r="B96" s="13"/>
      <c r="C96" s="19"/>
      <c r="D96" s="5" t="s">
        <v>13</v>
      </c>
      <c r="E96" s="30">
        <f t="shared" si="15"/>
        <v>-15.990619523760444</v>
      </c>
      <c r="F96" s="30">
        <f t="shared" si="15"/>
        <v>-14.587332053742813</v>
      </c>
      <c r="G96" s="30">
        <f t="shared" si="15"/>
        <v>-10.225361587621933</v>
      </c>
      <c r="H96" s="30">
        <f t="shared" si="15"/>
        <v>-36.11598269613001</v>
      </c>
      <c r="I96" s="27"/>
      <c r="J96" s="30">
        <f t="shared" si="16"/>
        <v>-8.227183223392728</v>
      </c>
      <c r="K96" s="30">
        <f t="shared" si="16"/>
        <v>137.71883112560747</v>
      </c>
      <c r="L96" s="30">
        <f t="shared" si="16"/>
        <v>-10.92794672444964</v>
      </c>
      <c r="M96" s="30">
        <f t="shared" si="16"/>
        <v>-10.688053609405515</v>
      </c>
      <c r="N96" s="27"/>
      <c r="O96" s="30">
        <f t="shared" si="17"/>
        <v>49.708376266412415</v>
      </c>
      <c r="P96" s="30">
        <f t="shared" si="17"/>
        <v>313.8612361350874</v>
      </c>
      <c r="Q96" s="30">
        <f t="shared" si="17"/>
        <v>45.744781358450155</v>
      </c>
      <c r="R96" s="31">
        <f t="shared" si="17"/>
        <v>43.147909780074286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" customHeight="1" hidden="1">
      <c r="A97" s="47"/>
      <c r="B97" s="13"/>
      <c r="C97" s="19">
        <v>1999</v>
      </c>
      <c r="D97" s="5" t="s">
        <v>10</v>
      </c>
      <c r="E97" s="30">
        <f t="shared" si="15"/>
        <v>18.453126872185834</v>
      </c>
      <c r="F97" s="30">
        <f t="shared" si="15"/>
        <v>-88.9132329142288</v>
      </c>
      <c r="G97" s="30">
        <f t="shared" si="15"/>
        <v>16.268438129172864</v>
      </c>
      <c r="H97" s="30">
        <f t="shared" si="15"/>
        <v>57.49649874841336</v>
      </c>
      <c r="I97" s="30"/>
      <c r="J97" s="30">
        <f t="shared" si="16"/>
        <v>-25.662972995608484</v>
      </c>
      <c r="K97" s="30">
        <f t="shared" si="16"/>
        <v>-51.769424360186875</v>
      </c>
      <c r="L97" s="30">
        <f t="shared" si="16"/>
        <v>-25.9493781083942</v>
      </c>
      <c r="M97" s="30">
        <f t="shared" si="16"/>
        <v>-20.329655841562584</v>
      </c>
      <c r="N97" s="30"/>
      <c r="O97" s="30">
        <f t="shared" si="17"/>
        <v>24.786848996452846</v>
      </c>
      <c r="P97" s="30">
        <f t="shared" si="17"/>
        <v>-5.0253934513741285</v>
      </c>
      <c r="Q97" s="30">
        <f t="shared" si="17"/>
        <v>23.3183710233903</v>
      </c>
      <c r="R97" s="31">
        <f t="shared" si="17"/>
        <v>34.65217483289405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" customHeight="1" hidden="1">
      <c r="A98" s="47"/>
      <c r="B98" s="13"/>
      <c r="C98" s="19"/>
      <c r="D98" s="5" t="s">
        <v>11</v>
      </c>
      <c r="E98" s="30">
        <f t="shared" si="15"/>
        <v>27.73016238697916</v>
      </c>
      <c r="F98" s="30">
        <f t="shared" si="15"/>
        <v>-12.369071436977748</v>
      </c>
      <c r="G98" s="30">
        <f t="shared" si="15"/>
        <v>28.286238473354103</v>
      </c>
      <c r="H98" s="30">
        <f t="shared" si="15"/>
        <v>28.2074149782448</v>
      </c>
      <c r="I98" s="30"/>
      <c r="J98" s="30">
        <f t="shared" si="16"/>
        <v>-8.905576559206622</v>
      </c>
      <c r="K98" s="30">
        <f t="shared" si="16"/>
        <v>-19.24539885204618</v>
      </c>
      <c r="L98" s="30">
        <f t="shared" si="16"/>
        <v>-9.946247739547687</v>
      </c>
      <c r="M98" s="30">
        <f t="shared" si="16"/>
        <v>-4.065962250936323</v>
      </c>
      <c r="N98" s="30"/>
      <c r="O98" s="30">
        <f t="shared" si="17"/>
        <v>54.651060420791765</v>
      </c>
      <c r="P98" s="30">
        <f t="shared" si="17"/>
        <v>58.65290217968905</v>
      </c>
      <c r="Q98" s="30">
        <f t="shared" si="17"/>
        <v>49.877882273205614</v>
      </c>
      <c r="R98" s="31">
        <f t="shared" si="17"/>
        <v>69.03354124866485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" customHeight="1" hidden="1">
      <c r="A99" s="47"/>
      <c r="B99" s="13"/>
      <c r="C99" s="19"/>
      <c r="D99" s="5" t="s">
        <v>12</v>
      </c>
      <c r="E99" s="30">
        <f t="shared" si="15"/>
        <v>-16.777105990215276</v>
      </c>
      <c r="F99" s="30">
        <f t="shared" si="15"/>
        <v>-83.29103846345225</v>
      </c>
      <c r="G99" s="30">
        <f t="shared" si="15"/>
        <v>22.520252746641773</v>
      </c>
      <c r="H99" s="30">
        <f t="shared" si="15"/>
        <v>-79.26362650842724</v>
      </c>
      <c r="I99" s="30"/>
      <c r="J99" s="30">
        <f t="shared" si="16"/>
        <v>-52.22778288590496</v>
      </c>
      <c r="K99" s="30">
        <f t="shared" si="16"/>
        <v>-89.04712093940739</v>
      </c>
      <c r="L99" s="30">
        <f t="shared" si="16"/>
        <v>-39.358807695150745</v>
      </c>
      <c r="M99" s="30">
        <f t="shared" si="16"/>
        <v>-71.41814169074536</v>
      </c>
      <c r="N99" s="30"/>
      <c r="O99" s="30">
        <f t="shared" si="17"/>
        <v>-21.84248918945724</v>
      </c>
      <c r="P99" s="30">
        <f t="shared" si="17"/>
        <v>-78.9531713396453</v>
      </c>
      <c r="Q99" s="30">
        <f t="shared" si="17"/>
        <v>0.01042710504326294</v>
      </c>
      <c r="R99" s="31">
        <f t="shared" si="17"/>
        <v>-53.440496290172995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" customHeight="1" hidden="1">
      <c r="A100" s="47"/>
      <c r="B100" s="13"/>
      <c r="C100" s="19"/>
      <c r="D100" s="5" t="s">
        <v>13</v>
      </c>
      <c r="E100" s="30">
        <f t="shared" si="15"/>
        <v>-77.0951672162851</v>
      </c>
      <c r="F100" s="30">
        <f t="shared" si="15"/>
        <v>-0.6679581557535812</v>
      </c>
      <c r="G100" s="30">
        <f t="shared" si="15"/>
        <v>-74.99398443449674</v>
      </c>
      <c r="H100" s="30">
        <f t="shared" si="15"/>
        <v>-86.83384134931961</v>
      </c>
      <c r="I100" s="30"/>
      <c r="J100" s="30">
        <f t="shared" si="16"/>
        <v>-67.44897336971059</v>
      </c>
      <c r="K100" s="30">
        <f t="shared" si="16"/>
        <v>-77.93774761065204</v>
      </c>
      <c r="L100" s="30">
        <f t="shared" si="16"/>
        <v>-65.56020768409496</v>
      </c>
      <c r="M100" s="30">
        <f t="shared" si="16"/>
        <v>-71.91995262660944</v>
      </c>
      <c r="N100" s="30"/>
      <c r="O100" s="30">
        <f t="shared" si="17"/>
        <v>-43.40299570065701</v>
      </c>
      <c r="P100" s="30">
        <f t="shared" si="17"/>
        <v>-54.311938152781494</v>
      </c>
      <c r="Q100" s="30">
        <f t="shared" si="17"/>
        <v>-41.12729104946131</v>
      </c>
      <c r="R100" s="31">
        <f t="shared" si="17"/>
        <v>-48.10848606070294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" customHeight="1">
      <c r="A101" s="47"/>
      <c r="B101" s="13"/>
      <c r="C101" s="19">
        <v>2000</v>
      </c>
      <c r="D101" s="5" t="s">
        <v>10</v>
      </c>
      <c r="E101" s="30">
        <f aca="true" t="shared" si="18" ref="E101:R116">+E48/E44*100-100</f>
        <v>-60.87073260261013</v>
      </c>
      <c r="F101" s="30">
        <f t="shared" si="18"/>
        <v>676.6112732988995</v>
      </c>
      <c r="G101" s="30">
        <f t="shared" si="18"/>
        <v>-59.2240332540008</v>
      </c>
      <c r="H101" s="30">
        <f t="shared" si="18"/>
        <v>-81.18711852956152</v>
      </c>
      <c r="I101" s="30"/>
      <c r="J101" s="30">
        <f t="shared" si="18"/>
        <v>-29.449921568904415</v>
      </c>
      <c r="K101" s="30">
        <f t="shared" si="18"/>
        <v>194.59243609870651</v>
      </c>
      <c r="L101" s="30">
        <f t="shared" si="18"/>
        <v>-29.585689548073077</v>
      </c>
      <c r="M101" s="30">
        <f t="shared" si="18"/>
        <v>-43.449742256076185</v>
      </c>
      <c r="N101" s="30"/>
      <c r="O101" s="30">
        <f t="shared" si="18"/>
        <v>-0.9732427832400106</v>
      </c>
      <c r="P101" s="30">
        <f t="shared" si="18"/>
        <v>264.6996843366594</v>
      </c>
      <c r="Q101" s="30">
        <f t="shared" si="18"/>
        <v>-0.7229804071274657</v>
      </c>
      <c r="R101" s="31">
        <f t="shared" si="18"/>
        <v>-20.784715479875487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" customHeight="1">
      <c r="A102" s="47"/>
      <c r="B102" s="13"/>
      <c r="C102" s="19"/>
      <c r="D102" s="5" t="s">
        <v>11</v>
      </c>
      <c r="E102" s="30">
        <f t="shared" si="18"/>
        <v>-40.147911985639674</v>
      </c>
      <c r="F102" s="30">
        <f t="shared" si="18"/>
        <v>-12.758528068761748</v>
      </c>
      <c r="G102" s="30">
        <f t="shared" si="18"/>
        <v>-41.766204901339165</v>
      </c>
      <c r="H102" s="30">
        <f t="shared" si="18"/>
        <v>-35.17640134556845</v>
      </c>
      <c r="I102" s="30"/>
      <c r="J102" s="30">
        <f t="shared" si="18"/>
        <v>5.055071988766841</v>
      </c>
      <c r="K102" s="30">
        <f t="shared" si="18"/>
        <v>66.12101255094731</v>
      </c>
      <c r="L102" s="30">
        <f t="shared" si="18"/>
        <v>9.31996979787111</v>
      </c>
      <c r="M102" s="30">
        <f t="shared" si="18"/>
        <v>-11.936971409238254</v>
      </c>
      <c r="N102" s="30"/>
      <c r="O102" s="30">
        <f t="shared" si="18"/>
        <v>37.45432463144499</v>
      </c>
      <c r="P102" s="30">
        <f t="shared" si="18"/>
        <v>109.23995216988587</v>
      </c>
      <c r="Q102" s="30">
        <f t="shared" si="18"/>
        <v>44.885571368529384</v>
      </c>
      <c r="R102" s="31">
        <f t="shared" si="18"/>
        <v>11.833654293363537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" customHeight="1">
      <c r="A103" s="47"/>
      <c r="B103" s="13"/>
      <c r="C103" s="19"/>
      <c r="D103" s="5" t="s">
        <v>12</v>
      </c>
      <c r="E103" s="30">
        <f t="shared" si="18"/>
        <v>0.4778947585072757</v>
      </c>
      <c r="F103" s="30">
        <f t="shared" si="18"/>
        <v>904.3776057176892</v>
      </c>
      <c r="G103" s="30">
        <f t="shared" si="18"/>
        <v>-12.356328004225773</v>
      </c>
      <c r="H103" s="30">
        <f t="shared" si="18"/>
        <v>95.53276369594184</v>
      </c>
      <c r="I103" s="30"/>
      <c r="J103" s="30">
        <f t="shared" si="18"/>
        <v>141.25569929444103</v>
      </c>
      <c r="K103" s="30">
        <f t="shared" si="18"/>
        <v>1347.8381321091315</v>
      </c>
      <c r="L103" s="30">
        <f t="shared" si="18"/>
        <v>99.80382097923669</v>
      </c>
      <c r="M103" s="30">
        <f t="shared" si="18"/>
        <v>212.16227166957242</v>
      </c>
      <c r="N103" s="30"/>
      <c r="O103" s="30">
        <f t="shared" si="18"/>
        <v>214.8932591875004</v>
      </c>
      <c r="P103" s="30">
        <f t="shared" si="18"/>
        <v>1628.072928991033</v>
      </c>
      <c r="Q103" s="30">
        <f t="shared" si="18"/>
        <v>161.20502260685106</v>
      </c>
      <c r="R103" s="31">
        <f t="shared" si="18"/>
        <v>290.98623133150505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" customHeight="1">
      <c r="A104" s="47"/>
      <c r="B104" s="13"/>
      <c r="C104" s="19"/>
      <c r="D104" s="32" t="s">
        <v>13</v>
      </c>
      <c r="E104" s="30">
        <f t="shared" si="18"/>
        <v>125.07795245131436</v>
      </c>
      <c r="F104" s="30">
        <f t="shared" si="18"/>
        <v>235.2731924985178</v>
      </c>
      <c r="G104" s="30">
        <f t="shared" si="18"/>
        <v>111.05449839108906</v>
      </c>
      <c r="H104" s="30">
        <f t="shared" si="18"/>
        <v>72.08811204388755</v>
      </c>
      <c r="I104" s="30"/>
      <c r="J104" s="30">
        <f t="shared" si="18"/>
        <v>60.406153004271204</v>
      </c>
      <c r="K104" s="30">
        <f t="shared" si="18"/>
        <v>506.6858303155203</v>
      </c>
      <c r="L104" s="30">
        <f t="shared" si="18"/>
        <v>57.970425830510806</v>
      </c>
      <c r="M104" s="30">
        <f t="shared" si="18"/>
        <v>10.592959932546677</v>
      </c>
      <c r="N104" s="30"/>
      <c r="O104" s="30">
        <f t="shared" si="18"/>
        <v>96.49029528849184</v>
      </c>
      <c r="P104" s="30">
        <f t="shared" si="18"/>
        <v>575.6035985930255</v>
      </c>
      <c r="Q104" s="30">
        <f t="shared" si="18"/>
        <v>93.2975941063566</v>
      </c>
      <c r="R104" s="31">
        <f t="shared" si="18"/>
        <v>28.219261189892848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" customHeight="1">
      <c r="A105" s="47"/>
      <c r="B105" s="13"/>
      <c r="C105" s="19">
        <v>2001</v>
      </c>
      <c r="D105" s="5" t="s">
        <v>10</v>
      </c>
      <c r="E105" s="30">
        <f t="shared" si="18"/>
        <v>29.547291835084877</v>
      </c>
      <c r="F105" s="30">
        <f t="shared" si="18"/>
        <v>166.03773584905662</v>
      </c>
      <c r="G105" s="30">
        <f t="shared" si="18"/>
        <v>22.20459952418716</v>
      </c>
      <c r="H105" s="30">
        <f t="shared" si="18"/>
        <v>0.1562499999999858</v>
      </c>
      <c r="I105" s="30"/>
      <c r="J105" s="30">
        <f t="shared" si="18"/>
        <v>13.484894621296007</v>
      </c>
      <c r="K105" s="30">
        <f t="shared" si="18"/>
        <v>381.9113059988246</v>
      </c>
      <c r="L105" s="30">
        <f t="shared" si="18"/>
        <v>3.856560587278281</v>
      </c>
      <c r="M105" s="30">
        <f t="shared" si="18"/>
        <v>-51.638276497797605</v>
      </c>
      <c r="N105" s="30"/>
      <c r="O105" s="30">
        <f t="shared" si="18"/>
        <v>61.785523076550646</v>
      </c>
      <c r="P105" s="30">
        <f t="shared" si="18"/>
        <v>533.0205234123747</v>
      </c>
      <c r="Q105" s="30">
        <f t="shared" si="18"/>
        <v>49.94909674908101</v>
      </c>
      <c r="R105" s="31">
        <f t="shared" si="18"/>
        <v>-30.477842835404843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18" s="8" customFormat="1" ht="18" customHeight="1">
      <c r="A106" s="47"/>
      <c r="C106" s="21"/>
      <c r="D106" s="5" t="s">
        <v>11</v>
      </c>
      <c r="E106" s="30">
        <f t="shared" si="18"/>
        <v>-22.210664622796443</v>
      </c>
      <c r="F106" s="30">
        <f t="shared" si="18"/>
        <v>199.55357142857144</v>
      </c>
      <c r="G106" s="30">
        <f t="shared" si="18"/>
        <v>-12.0088742574966</v>
      </c>
      <c r="H106" s="30">
        <f t="shared" si="18"/>
        <v>-69.45195379700172</v>
      </c>
      <c r="I106" s="33"/>
      <c r="J106" s="30">
        <f t="shared" si="18"/>
        <v>-25.66374973463897</v>
      </c>
      <c r="K106" s="30">
        <f t="shared" si="18"/>
        <v>50.48808484802487</v>
      </c>
      <c r="L106" s="30">
        <f t="shared" si="18"/>
        <v>-22.084471548892395</v>
      </c>
      <c r="M106" s="30">
        <f t="shared" si="18"/>
        <v>-48.66689712702743</v>
      </c>
      <c r="N106" s="33"/>
      <c r="O106" s="30">
        <f t="shared" si="18"/>
        <v>17.694253448965796</v>
      </c>
      <c r="P106" s="30">
        <f t="shared" si="18"/>
        <v>139.86309134492924</v>
      </c>
      <c r="Q106" s="30">
        <f t="shared" si="18"/>
        <v>22.626211396262264</v>
      </c>
      <c r="R106" s="31">
        <f t="shared" si="18"/>
        <v>-17.5718412835582</v>
      </c>
    </row>
    <row r="107" spans="1:18" s="8" customFormat="1" ht="18" customHeight="1">
      <c r="A107" s="47"/>
      <c r="C107" s="21"/>
      <c r="D107" s="5" t="s">
        <v>12</v>
      </c>
      <c r="E107" s="30">
        <f t="shared" si="18"/>
        <v>21.51953377940859</v>
      </c>
      <c r="F107" s="30">
        <f t="shared" si="18"/>
        <v>-65.0902837489252</v>
      </c>
      <c r="G107" s="30">
        <f t="shared" si="18"/>
        <v>34.285978970772135</v>
      </c>
      <c r="H107" s="30">
        <f t="shared" si="18"/>
        <v>-13.139120095124852</v>
      </c>
      <c r="I107" s="33"/>
      <c r="J107" s="30">
        <f t="shared" si="18"/>
        <v>5.685097520624268</v>
      </c>
      <c r="K107" s="30">
        <f t="shared" si="18"/>
        <v>-60.88129780355638</v>
      </c>
      <c r="L107" s="30">
        <f t="shared" si="18"/>
        <v>25.565420812656114</v>
      </c>
      <c r="M107" s="30">
        <f t="shared" si="18"/>
        <v>-23.457339318561438</v>
      </c>
      <c r="N107" s="33"/>
      <c r="O107" s="30">
        <f t="shared" si="18"/>
        <v>69.92276578443989</v>
      </c>
      <c r="P107" s="30">
        <f t="shared" si="18"/>
        <v>-39.282617732648895</v>
      </c>
      <c r="Q107" s="30">
        <f t="shared" si="18"/>
        <v>104.0280085816926</v>
      </c>
      <c r="R107" s="31">
        <f t="shared" si="18"/>
        <v>24.35051164491489</v>
      </c>
    </row>
    <row r="108" spans="1:18" s="8" customFormat="1" ht="18" customHeight="1">
      <c r="A108" s="47"/>
      <c r="C108" s="21"/>
      <c r="D108" s="5" t="s">
        <v>13</v>
      </c>
      <c r="E108" s="30">
        <f t="shared" si="18"/>
        <v>-35.08270855646792</v>
      </c>
      <c r="F108" s="30">
        <f t="shared" si="18"/>
        <v>-95.07422402159244</v>
      </c>
      <c r="G108" s="30">
        <f t="shared" si="18"/>
        <v>-32.2376828056226</v>
      </c>
      <c r="H108" s="30">
        <f t="shared" si="18"/>
        <v>4.361873990306947</v>
      </c>
      <c r="I108" s="33"/>
      <c r="J108" s="30">
        <f t="shared" si="18"/>
        <v>-37.02300996487904</v>
      </c>
      <c r="K108" s="30">
        <f t="shared" si="18"/>
        <v>-91.79884171768873</v>
      </c>
      <c r="L108" s="30">
        <f t="shared" si="18"/>
        <v>-33.09527725468453</v>
      </c>
      <c r="M108" s="30">
        <f t="shared" si="18"/>
        <v>-13.000551499644175</v>
      </c>
      <c r="N108" s="33"/>
      <c r="O108" s="30">
        <f t="shared" si="18"/>
        <v>0.6222760820345741</v>
      </c>
      <c r="P108" s="30">
        <f t="shared" si="18"/>
        <v>-87.8045325717716</v>
      </c>
      <c r="Q108" s="30">
        <f t="shared" si="18"/>
        <v>8.740343742583988</v>
      </c>
      <c r="R108" s="31">
        <f t="shared" si="18"/>
        <v>40.03797702706143</v>
      </c>
    </row>
    <row r="109" spans="1:18" s="8" customFormat="1" ht="18" customHeight="1">
      <c r="A109" s="47"/>
      <c r="C109" s="19">
        <v>2002</v>
      </c>
      <c r="D109" s="5" t="s">
        <v>10</v>
      </c>
      <c r="E109" s="30">
        <f t="shared" si="18"/>
        <v>-41.05044201768071</v>
      </c>
      <c r="F109" s="30">
        <f t="shared" si="18"/>
        <v>-89.6769109535067</v>
      </c>
      <c r="G109" s="30">
        <f t="shared" si="18"/>
        <v>-36.01557430240104</v>
      </c>
      <c r="H109" s="30">
        <f t="shared" si="18"/>
        <v>-5.3042121684867425</v>
      </c>
      <c r="I109" s="33"/>
      <c r="J109" s="30">
        <f t="shared" si="18"/>
        <v>-38.043173228377235</v>
      </c>
      <c r="K109" s="30">
        <f t="shared" si="18"/>
        <v>-87.28026070414133</v>
      </c>
      <c r="L109" s="30">
        <f t="shared" si="18"/>
        <v>-32.543309614426335</v>
      </c>
      <c r="M109" s="30">
        <f t="shared" si="18"/>
        <v>53.65319865319867</v>
      </c>
      <c r="N109" s="33"/>
      <c r="O109" s="30">
        <f t="shared" si="18"/>
        <v>-7.511644003515073</v>
      </c>
      <c r="P109" s="30">
        <f t="shared" si="18"/>
        <v>-78.76213106330766</v>
      </c>
      <c r="Q109" s="30">
        <f t="shared" si="18"/>
        <v>-0.5962787125641142</v>
      </c>
      <c r="R109" s="31">
        <f t="shared" si="18"/>
        <v>126.11864314666121</v>
      </c>
    </row>
    <row r="110" spans="1:18" s="8" customFormat="1" ht="18" customHeight="1">
      <c r="A110" s="47"/>
      <c r="C110" s="35"/>
      <c r="D110" s="5" t="s">
        <v>11</v>
      </c>
      <c r="E110" s="30">
        <f t="shared" si="18"/>
        <v>-22.309803645576736</v>
      </c>
      <c r="F110" s="30">
        <f t="shared" si="18"/>
        <v>-59.01639344262295</v>
      </c>
      <c r="G110" s="30">
        <f t="shared" si="18"/>
        <v>-19.39812932086214</v>
      </c>
      <c r="H110" s="30">
        <f t="shared" si="18"/>
        <v>-31.29525341914723</v>
      </c>
      <c r="I110" s="33"/>
      <c r="J110" s="30">
        <f t="shared" si="18"/>
        <v>-22.886175145853315</v>
      </c>
      <c r="K110" s="30">
        <f t="shared" si="18"/>
        <v>-54.62484043307645</v>
      </c>
      <c r="L110" s="30">
        <f t="shared" si="18"/>
        <v>-21.42577949997208</v>
      </c>
      <c r="M110" s="30">
        <f t="shared" si="18"/>
        <v>-15.866298629812519</v>
      </c>
      <c r="N110" s="33"/>
      <c r="O110" s="30">
        <f t="shared" si="18"/>
        <v>5.747621083688827</v>
      </c>
      <c r="P110" s="30">
        <f t="shared" si="18"/>
        <v>-37.95422424104679</v>
      </c>
      <c r="Q110" s="30">
        <f t="shared" si="18"/>
        <v>8.050555413229205</v>
      </c>
      <c r="R110" s="31">
        <f t="shared" si="18"/>
        <v>15.44022440067026</v>
      </c>
    </row>
    <row r="111" spans="1:18" s="8" customFormat="1" ht="18" customHeight="1">
      <c r="A111" s="47"/>
      <c r="C111" s="35"/>
      <c r="D111" s="5" t="s">
        <v>12</v>
      </c>
      <c r="E111" s="30">
        <f t="shared" si="18"/>
        <v>-71.10716400236826</v>
      </c>
      <c r="F111" s="30">
        <f t="shared" si="18"/>
        <v>-3.201970443349751</v>
      </c>
      <c r="G111" s="30">
        <f t="shared" si="18"/>
        <v>-70.59432237590977</v>
      </c>
      <c r="H111" s="30">
        <f t="shared" si="18"/>
        <v>-80.78941364362309</v>
      </c>
      <c r="I111" s="33"/>
      <c r="J111" s="30">
        <f t="shared" si="18"/>
        <v>-69.09394956580482</v>
      </c>
      <c r="K111" s="30">
        <f t="shared" si="18"/>
        <v>-74.29465527518379</v>
      </c>
      <c r="L111" s="30">
        <f t="shared" si="18"/>
        <v>-67.60882747296023</v>
      </c>
      <c r="M111" s="30">
        <f t="shared" si="18"/>
        <v>-75.47210592463917</v>
      </c>
      <c r="N111" s="33"/>
      <c r="O111" s="30">
        <f t="shared" si="18"/>
        <v>-60.28557844021708</v>
      </c>
      <c r="P111" s="30">
        <f t="shared" si="18"/>
        <v>-66.9599955710101</v>
      </c>
      <c r="Q111" s="30">
        <f t="shared" si="18"/>
        <v>-58.34567701145534</v>
      </c>
      <c r="R111" s="31">
        <f t="shared" si="18"/>
        <v>-68.28170785484429</v>
      </c>
    </row>
    <row r="112" spans="1:18" s="8" customFormat="1" ht="18" customHeight="1">
      <c r="A112" s="47"/>
      <c r="C112" s="35"/>
      <c r="D112" s="5" t="s">
        <v>13</v>
      </c>
      <c r="E112" s="30">
        <f t="shared" si="18"/>
        <v>31.22823098075159</v>
      </c>
      <c r="F112" s="30">
        <f t="shared" si="18"/>
        <v>447.94520547945206</v>
      </c>
      <c r="G112" s="30">
        <f t="shared" si="18"/>
        <v>21.456259821896268</v>
      </c>
      <c r="H112" s="30">
        <f t="shared" si="18"/>
        <v>79.87616099071207</v>
      </c>
      <c r="I112" s="33"/>
      <c r="J112" s="30">
        <f t="shared" si="18"/>
        <v>30.500706742889975</v>
      </c>
      <c r="K112" s="30">
        <f t="shared" si="18"/>
        <v>90.25349418079398</v>
      </c>
      <c r="L112" s="30">
        <f t="shared" si="18"/>
        <v>37.65457872129073</v>
      </c>
      <c r="M112" s="30">
        <f t="shared" si="18"/>
        <v>-1.0653524041040185</v>
      </c>
      <c r="N112" s="33"/>
      <c r="O112" s="30">
        <f t="shared" si="18"/>
        <v>69.67405011623015</v>
      </c>
      <c r="P112" s="30">
        <f t="shared" si="18"/>
        <v>138.8269395907888</v>
      </c>
      <c r="Q112" s="30">
        <f t="shared" si="18"/>
        <v>79.4780564769903</v>
      </c>
      <c r="R112" s="31">
        <f t="shared" si="18"/>
        <v>28.291576091419188</v>
      </c>
    </row>
    <row r="113" spans="1:18" s="8" customFormat="1" ht="18" customHeight="1">
      <c r="A113" s="47"/>
      <c r="C113" s="19">
        <v>2003</v>
      </c>
      <c r="D113" s="5" t="s">
        <v>10</v>
      </c>
      <c r="E113" s="30">
        <f t="shared" si="18"/>
        <v>0.1764290755116491</v>
      </c>
      <c r="F113" s="30">
        <f t="shared" si="18"/>
        <v>25.190839694656503</v>
      </c>
      <c r="G113" s="30">
        <f t="shared" si="18"/>
        <v>3.4279918864097425</v>
      </c>
      <c r="H113" s="30">
        <f t="shared" si="18"/>
        <v>-31.630971993410213</v>
      </c>
      <c r="I113" s="33"/>
      <c r="J113" s="30">
        <f t="shared" si="18"/>
        <v>24.986405363667558</v>
      </c>
      <c r="K113" s="30">
        <f t="shared" si="18"/>
        <v>7.930116448004014</v>
      </c>
      <c r="L113" s="30">
        <f t="shared" si="18"/>
        <v>38.91044987777806</v>
      </c>
      <c r="M113" s="30">
        <f t="shared" si="18"/>
        <v>-35.26601088593539</v>
      </c>
      <c r="N113" s="33"/>
      <c r="O113" s="30">
        <f t="shared" si="18"/>
        <v>64.09380260247815</v>
      </c>
      <c r="P113" s="30">
        <f t="shared" si="18"/>
        <v>34.30239518716621</v>
      </c>
      <c r="Q113" s="30">
        <f t="shared" si="18"/>
        <v>83.83612951250518</v>
      </c>
      <c r="R113" s="31">
        <f t="shared" si="18"/>
        <v>-17.511255948332618</v>
      </c>
    </row>
    <row r="114" spans="1:18" s="8" customFormat="1" ht="18" customHeight="1">
      <c r="A114" s="47"/>
      <c r="C114" s="19"/>
      <c r="D114" s="5" t="s">
        <v>11</v>
      </c>
      <c r="E114" s="30">
        <f t="shared" si="18"/>
        <v>-6.205272216686296</v>
      </c>
      <c r="F114" s="30">
        <f t="shared" si="18"/>
        <v>23.272727272727266</v>
      </c>
      <c r="G114" s="30">
        <f t="shared" si="18"/>
        <v>-10.48435923309789</v>
      </c>
      <c r="H114" s="30">
        <f t="shared" si="18"/>
        <v>33.95784543325527</v>
      </c>
      <c r="I114" s="33"/>
      <c r="J114" s="30">
        <f t="shared" si="18"/>
        <v>9.34253939599418</v>
      </c>
      <c r="K114" s="30">
        <f t="shared" si="18"/>
        <v>-21.87142911721699</v>
      </c>
      <c r="L114" s="30">
        <f t="shared" si="18"/>
        <v>13.316174961042918</v>
      </c>
      <c r="M114" s="30">
        <f t="shared" si="18"/>
        <v>-1.1956382317714116</v>
      </c>
      <c r="N114" s="33"/>
      <c r="O114" s="30">
        <f t="shared" si="18"/>
        <v>32.44747561344505</v>
      </c>
      <c r="P114" s="30">
        <f t="shared" si="18"/>
        <v>-9.037959397373442</v>
      </c>
      <c r="Q114" s="30">
        <f t="shared" si="18"/>
        <v>37.99168027794332</v>
      </c>
      <c r="R114" s="31">
        <f t="shared" si="18"/>
        <v>18.543501611067654</v>
      </c>
    </row>
    <row r="115" spans="1:18" s="8" customFormat="1" ht="18" customHeight="1">
      <c r="A115" s="47"/>
      <c r="C115" s="19"/>
      <c r="D115" s="5" t="s">
        <v>12</v>
      </c>
      <c r="E115" s="30">
        <f t="shared" si="18"/>
        <v>18.616803278688536</v>
      </c>
      <c r="F115" s="30">
        <f t="shared" si="18"/>
        <v>89.5674300254453</v>
      </c>
      <c r="G115" s="30">
        <f t="shared" si="18"/>
        <v>13.712609970674492</v>
      </c>
      <c r="H115" s="30">
        <f t="shared" si="18"/>
        <v>35.15439429928742</v>
      </c>
      <c r="I115" s="33"/>
      <c r="J115" s="30">
        <f t="shared" si="18"/>
        <v>40.37383252818037</v>
      </c>
      <c r="K115" s="30">
        <f t="shared" si="18"/>
        <v>216.36763285024153</v>
      </c>
      <c r="L115" s="30">
        <f t="shared" si="18"/>
        <v>37.31468678380443</v>
      </c>
      <c r="M115" s="30">
        <f t="shared" si="18"/>
        <v>13.908224543080934</v>
      </c>
      <c r="N115" s="33"/>
      <c r="O115" s="30">
        <f t="shared" si="18"/>
        <v>68.38917922989293</v>
      </c>
      <c r="P115" s="30">
        <f t="shared" si="18"/>
        <v>288.42576227726266</v>
      </c>
      <c r="Q115" s="30">
        <f t="shared" si="18"/>
        <v>64.93756983380499</v>
      </c>
      <c r="R115" s="31">
        <f t="shared" si="18"/>
        <v>30.759758854174635</v>
      </c>
    </row>
    <row r="116" spans="1:18" s="8" customFormat="1" ht="18" customHeight="1">
      <c r="A116" s="47"/>
      <c r="C116" s="19"/>
      <c r="D116" s="5" t="s">
        <v>13</v>
      </c>
      <c r="E116" s="30">
        <f t="shared" si="18"/>
        <v>3.4923517496682166</v>
      </c>
      <c r="F116" s="30">
        <f t="shared" si="18"/>
        <v>-59</v>
      </c>
      <c r="G116" s="30">
        <f t="shared" si="18"/>
        <v>14.35348917450186</v>
      </c>
      <c r="H116" s="30">
        <f t="shared" si="18"/>
        <v>-39.93115318416523</v>
      </c>
      <c r="I116" s="33"/>
      <c r="J116" s="30">
        <f t="shared" si="18"/>
        <v>34.02201250000002</v>
      </c>
      <c r="K116" s="30">
        <f t="shared" si="18"/>
        <v>-3.3413407821228986</v>
      </c>
      <c r="L116" s="30">
        <f t="shared" si="18"/>
        <v>41.770794037115934</v>
      </c>
      <c r="M116" s="30">
        <f t="shared" si="18"/>
        <v>-1.4651162790697612</v>
      </c>
      <c r="N116" s="33"/>
      <c r="O116" s="30">
        <f t="shared" si="18"/>
        <v>56.49403560210422</v>
      </c>
      <c r="P116" s="30">
        <f t="shared" si="18"/>
        <v>19.291979818703282</v>
      </c>
      <c r="Q116" s="30">
        <f t="shared" si="18"/>
        <v>65.82937124985267</v>
      </c>
      <c r="R116" s="31">
        <f t="shared" si="18"/>
        <v>13.74580140805071</v>
      </c>
    </row>
    <row r="117" spans="1:18" s="8" customFormat="1" ht="18" customHeight="1">
      <c r="A117" s="47"/>
      <c r="C117" s="19">
        <v>2004</v>
      </c>
      <c r="D117" s="5" t="s">
        <v>10</v>
      </c>
      <c r="E117" s="30">
        <f aca="true" t="shared" si="19" ref="E117:H118">+E64/E60*100-100</f>
        <v>107.37935892920044</v>
      </c>
      <c r="F117" s="30">
        <f t="shared" si="19"/>
        <v>140.85365853658539</v>
      </c>
      <c r="G117" s="30">
        <f t="shared" si="19"/>
        <v>92.15532457344577</v>
      </c>
      <c r="H117" s="30">
        <f t="shared" si="19"/>
        <v>281.2048192771084</v>
      </c>
      <c r="I117" s="33"/>
      <c r="J117" s="30">
        <f aca="true" t="shared" si="20" ref="J117:M118">+J64/J60*100-100</f>
        <v>108.60455532312821</v>
      </c>
      <c r="K117" s="30">
        <f t="shared" si="20"/>
        <v>138.79877007174585</v>
      </c>
      <c r="L117" s="30">
        <f t="shared" si="20"/>
        <v>93.0015679473156</v>
      </c>
      <c r="M117" s="30">
        <f t="shared" si="20"/>
        <v>251.13916715434834</v>
      </c>
      <c r="N117" s="33"/>
      <c r="O117" s="30">
        <f aca="true" t="shared" si="21" ref="O117:R118">+O64/O60*100-100</f>
        <v>135.6100566739635</v>
      </c>
      <c r="P117" s="30">
        <f t="shared" si="21"/>
        <v>179.2109611648994</v>
      </c>
      <c r="Q117" s="30">
        <f t="shared" si="21"/>
        <v>117.02380438734428</v>
      </c>
      <c r="R117" s="31">
        <f t="shared" si="21"/>
        <v>304.5340647761138</v>
      </c>
    </row>
    <row r="118" spans="1:18" s="8" customFormat="1" ht="18" customHeight="1">
      <c r="A118" s="47"/>
      <c r="C118" s="20"/>
      <c r="D118" s="10" t="s">
        <v>11</v>
      </c>
      <c r="E118" s="36">
        <f t="shared" si="19"/>
        <v>18.504925632605747</v>
      </c>
      <c r="F118" s="36">
        <f t="shared" si="19"/>
        <v>-36.87315634218289</v>
      </c>
      <c r="G118" s="36">
        <f t="shared" si="19"/>
        <v>27.674444820200648</v>
      </c>
      <c r="H118" s="36">
        <f t="shared" si="19"/>
        <v>-36.18881118881119</v>
      </c>
      <c r="I118" s="37"/>
      <c r="J118" s="36">
        <f t="shared" si="20"/>
        <v>25.953494727323843</v>
      </c>
      <c r="K118" s="36">
        <f t="shared" si="20"/>
        <v>53.139628445811695</v>
      </c>
      <c r="L118" s="36">
        <f t="shared" si="20"/>
        <v>36.781138316570235</v>
      </c>
      <c r="M118" s="36">
        <f t="shared" si="20"/>
        <v>-35.52698019572455</v>
      </c>
      <c r="N118" s="37"/>
      <c r="O118" s="36">
        <f t="shared" si="21"/>
        <v>46.210015089529634</v>
      </c>
      <c r="P118" s="36">
        <f t="shared" si="21"/>
        <v>83.58560269607219</v>
      </c>
      <c r="Q118" s="36">
        <f t="shared" si="21"/>
        <v>58.80994442852145</v>
      </c>
      <c r="R118" s="38">
        <f t="shared" si="21"/>
        <v>-25.4835900405362</v>
      </c>
    </row>
    <row r="119" spans="1:18" ht="15" customHeight="1" hidden="1">
      <c r="A119" s="47"/>
      <c r="C119" s="4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46"/>
    </row>
    <row r="120" spans="3:18" ht="15.75">
      <c r="C120" s="19" t="s">
        <v>23</v>
      </c>
      <c r="E120" s="39">
        <f>+E67/E66*100-100</f>
        <v>-48.090858760985036</v>
      </c>
      <c r="F120" s="39">
        <f>+F67/F66*100-100</f>
        <v>120.31602219524885</v>
      </c>
      <c r="G120" s="39">
        <f>+G67/G66*100-100</f>
        <v>-48.607602116824054</v>
      </c>
      <c r="H120" s="39">
        <f>+H67/H66*100-100</f>
        <v>-51.34807575503867</v>
      </c>
      <c r="J120" s="39">
        <f aca="true" t="shared" si="22" ref="J120:M121">+J67/J66*100-100</f>
        <v>-7.2609641699393705</v>
      </c>
      <c r="K120" s="39">
        <f t="shared" si="22"/>
        <v>95.45105301618</v>
      </c>
      <c r="L120" s="39">
        <f t="shared" si="22"/>
        <v>-5.597970572594377</v>
      </c>
      <c r="M120" s="39">
        <f t="shared" si="22"/>
        <v>-21.035689570506293</v>
      </c>
      <c r="O120" s="39">
        <f aca="true" t="shared" si="23" ref="O120:R124">+O67/O66*100-100</f>
        <v>24.863774121081534</v>
      </c>
      <c r="P120" s="39">
        <f t="shared" si="23"/>
        <v>143.17144810914692</v>
      </c>
      <c r="Q120" s="39">
        <f t="shared" si="23"/>
        <v>28.705845324660544</v>
      </c>
      <c r="R120" s="42">
        <f t="shared" si="23"/>
        <v>3.3685860810388704</v>
      </c>
    </row>
    <row r="121" spans="3:18" ht="15.75">
      <c r="C121" s="19" t="s">
        <v>24</v>
      </c>
      <c r="E121" s="39">
        <f aca="true" t="shared" si="24" ref="E121:H124">+E68/E67*100-100</f>
        <v>-7.256306446589846</v>
      </c>
      <c r="F121" s="39">
        <f t="shared" si="24"/>
        <v>176.74750356633382</v>
      </c>
      <c r="G121" s="39">
        <f t="shared" si="24"/>
        <v>-1.3709438800670597</v>
      </c>
      <c r="H121" s="39">
        <f t="shared" si="24"/>
        <v>-59.99150562752177</v>
      </c>
      <c r="J121" s="39">
        <f t="shared" si="22"/>
        <v>-15.033568791920331</v>
      </c>
      <c r="K121" s="39">
        <f t="shared" si="22"/>
        <v>164.53213617937394</v>
      </c>
      <c r="L121" s="39">
        <f t="shared" si="22"/>
        <v>-14.665171436905538</v>
      </c>
      <c r="M121" s="39">
        <f t="shared" si="22"/>
        <v>-49.281303153249425</v>
      </c>
      <c r="O121" s="39">
        <f t="shared" si="23"/>
        <v>29.151243372552813</v>
      </c>
      <c r="P121" s="39">
        <f t="shared" si="23"/>
        <v>268.5618588353871</v>
      </c>
      <c r="Q121" s="39">
        <f t="shared" si="23"/>
        <v>30.102772737949834</v>
      </c>
      <c r="R121" s="42">
        <f t="shared" si="23"/>
        <v>-20.13857215347643</v>
      </c>
    </row>
    <row r="122" spans="3:18" ht="15.75">
      <c r="C122" s="19" t="s">
        <v>25</v>
      </c>
      <c r="E122" s="39">
        <f t="shared" si="24"/>
        <v>-29.873237071860302</v>
      </c>
      <c r="F122" s="39">
        <f t="shared" si="24"/>
        <v>-79.0721649484536</v>
      </c>
      <c r="G122" s="39">
        <f t="shared" si="24"/>
        <v>-25.799999999999997</v>
      </c>
      <c r="H122" s="39">
        <f t="shared" si="24"/>
        <v>-22.452229299363054</v>
      </c>
      <c r="J122" s="39">
        <f aca="true" t="shared" si="25" ref="J122:M124">+J69/J68*100-100</f>
        <v>-28.383201337782978</v>
      </c>
      <c r="K122" s="39">
        <f t="shared" si="25"/>
        <v>-75.0955858226026</v>
      </c>
      <c r="L122" s="39">
        <f t="shared" si="25"/>
        <v>-25.2956070951911</v>
      </c>
      <c r="M122" s="39">
        <f t="shared" si="25"/>
        <v>-2.1594483460113167</v>
      </c>
      <c r="O122" s="39">
        <f t="shared" si="23"/>
        <v>1.4316508022192949</v>
      </c>
      <c r="P122" s="39">
        <f t="shared" si="23"/>
        <v>-60.89772151182953</v>
      </c>
      <c r="Q122" s="39">
        <f t="shared" si="23"/>
        <v>5.323526323649787</v>
      </c>
      <c r="R122" s="42">
        <f t="shared" si="23"/>
        <v>34.602087589964526</v>
      </c>
    </row>
    <row r="123" spans="3:18" ht="15.75">
      <c r="C123" s="19" t="s">
        <v>26</v>
      </c>
      <c r="E123" s="39">
        <f t="shared" si="24"/>
        <v>-4.040222661160001</v>
      </c>
      <c r="F123" s="39">
        <f t="shared" si="24"/>
        <v>23.891625615763544</v>
      </c>
      <c r="G123" s="39">
        <f t="shared" si="24"/>
        <v>-5.862533692722366</v>
      </c>
      <c r="H123" s="39">
        <f t="shared" si="24"/>
        <v>6.707734428473657</v>
      </c>
      <c r="J123" s="39">
        <f t="shared" si="25"/>
        <v>14.250860421634087</v>
      </c>
      <c r="K123" s="39">
        <f t="shared" si="25"/>
        <v>-12.329876557202084</v>
      </c>
      <c r="L123" s="39">
        <f t="shared" si="25"/>
        <v>21.360785473109118</v>
      </c>
      <c r="M123" s="39">
        <f t="shared" si="25"/>
        <v>-11.745108265333869</v>
      </c>
      <c r="O123" s="39">
        <f t="shared" si="23"/>
        <v>41.84029279599258</v>
      </c>
      <c r="P123" s="39">
        <f t="shared" si="23"/>
        <v>4.196817697194916</v>
      </c>
      <c r="Q123" s="39">
        <f t="shared" si="23"/>
        <v>51.63740651345199</v>
      </c>
      <c r="R123" s="42">
        <f t="shared" si="23"/>
        <v>8.057209677288824</v>
      </c>
    </row>
    <row r="124" spans="3:18" ht="15.75">
      <c r="C124" s="20" t="s">
        <v>27</v>
      </c>
      <c r="D124" s="40"/>
      <c r="E124" s="41">
        <f t="shared" si="24"/>
        <v>49.9812874251497</v>
      </c>
      <c r="F124" s="41">
        <f t="shared" si="24"/>
        <v>21.07355864811133</v>
      </c>
      <c r="G124" s="41">
        <f t="shared" si="24"/>
        <v>51.20973514674304</v>
      </c>
      <c r="H124" s="41">
        <f t="shared" si="24"/>
        <v>48.30019243104556</v>
      </c>
      <c r="I124" s="40"/>
      <c r="J124" s="41">
        <f t="shared" si="25"/>
        <v>54.32227102506556</v>
      </c>
      <c r="K124" s="41">
        <f t="shared" si="25"/>
        <v>86.90293754056725</v>
      </c>
      <c r="L124" s="41">
        <f t="shared" si="25"/>
        <v>57.007272817441475</v>
      </c>
      <c r="M124" s="41">
        <f t="shared" si="25"/>
        <v>29.579430392736214</v>
      </c>
      <c r="N124" s="40"/>
      <c r="O124" s="41">
        <f t="shared" si="23"/>
        <v>76.90750315904126</v>
      </c>
      <c r="P124" s="41">
        <f t="shared" si="23"/>
        <v>121.2236037434557</v>
      </c>
      <c r="Q124" s="41">
        <f t="shared" si="23"/>
        <v>79.81678846774264</v>
      </c>
      <c r="R124" s="43">
        <f t="shared" si="23"/>
        <v>47.788314596296345</v>
      </c>
    </row>
  </sheetData>
  <sheetProtection/>
  <mergeCells count="1">
    <mergeCell ref="A1:A119"/>
  </mergeCells>
  <printOptions/>
  <pageMargins left="0.18" right="0.34" top="1.74" bottom="0.67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 AYSUN</dc:creator>
  <cp:keywords/>
  <dc:description/>
  <cp:lastModifiedBy>Uğur AVŞAR</cp:lastModifiedBy>
  <cp:lastPrinted>2012-10-01T09:00:24Z</cp:lastPrinted>
  <dcterms:created xsi:type="dcterms:W3CDTF">1998-12-10T14:36:49Z</dcterms:created>
  <dcterms:modified xsi:type="dcterms:W3CDTF">2018-11-26T11:32:49Z</dcterms:modified>
  <cp:category/>
  <cp:version/>
  <cp:contentType/>
  <cp:contentStatus/>
</cp:coreProperties>
</file>